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OCT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  <externalReference r:id="rId4"/>
  </externalReferences>
  <definedNames>
    <definedName name="AI_Dec">#REF!</definedName>
    <definedName name="AI_Feb">#REF!</definedName>
    <definedName name="AI_Jan">#REF!</definedName>
    <definedName name="AI_Jul">#REF!</definedName>
    <definedName name="AI_Jun">#REF!</definedName>
    <definedName name="AI_Mar">#REF!</definedName>
    <definedName name="AI_May">#REF!</definedName>
    <definedName name="AI_Nov">#REF!</definedName>
    <definedName name="AI_Oct">#REF!</definedName>
    <definedName name="AI_Sep">#REF!</definedName>
    <definedName name="AJ_Apr">#REF!</definedName>
    <definedName name="AJ_Aug">#REF!</definedName>
    <definedName name="AJ_Dec">#REF!</definedName>
    <definedName name="AJ_Feb">#REF!</definedName>
    <definedName name="AJ_Jan">#REF!</definedName>
    <definedName name="AJ_Jul">#REF!</definedName>
    <definedName name="AJ_Jun">#REF!</definedName>
    <definedName name="AJ_Mar">#REF!</definedName>
    <definedName name="AJ_May">#REF!</definedName>
    <definedName name="AJ_Nov">#REF!</definedName>
    <definedName name="AJ_Oct">#REF!</definedName>
    <definedName name="AJ_Sep">#REF!</definedName>
    <definedName name="AK_Apr">#REF!</definedName>
    <definedName name="AK_Aug">#REF!</definedName>
    <definedName name="AK_Dec">#REF!</definedName>
    <definedName name="AK_Feb">#REF!</definedName>
    <definedName name="AK_Jan">#REF!</definedName>
    <definedName name="AK_Jul">#REF!</definedName>
    <definedName name="AK_Jun">#REF!</definedName>
    <definedName name="AK_Mar">#REF!</definedName>
    <definedName name="AK_May">#REF!</definedName>
    <definedName name="AK_Nov">#REF!</definedName>
    <definedName name="AK_Oct">#REF!</definedName>
    <definedName name="AK_Sep">#REF!</definedName>
    <definedName name="AL_Apr">#REF!</definedName>
    <definedName name="AL_Aug">#REF!</definedName>
    <definedName name="AL_Dec">#REF!</definedName>
    <definedName name="AL_Feb">#REF!</definedName>
    <definedName name="AL_Jan">#REF!</definedName>
    <definedName name="AL_Jul">#REF!</definedName>
    <definedName name="AL_Jun">#REF!</definedName>
    <definedName name="AL_Mar">#REF!</definedName>
    <definedName name="AL_May">#REF!</definedName>
    <definedName name="AL_Nov">#REF!</definedName>
    <definedName name="AL_Oct">#REF!</definedName>
    <definedName name="AL_Sep">#REF!</definedName>
    <definedName name="AM_Apr">#REF!</definedName>
    <definedName name="AM_Aug">#REF!</definedName>
    <definedName name="AM_Dec">#REF!</definedName>
    <definedName name="AM_Feb">#REF!</definedName>
    <definedName name="AM_Jan">#REF!</definedName>
    <definedName name="AM_Jul">#REF!</definedName>
    <definedName name="AM_Jun">#REF!</definedName>
    <definedName name="AM_Mar">#REF!</definedName>
    <definedName name="AM_May">#REF!</definedName>
    <definedName name="AM_Nov">#REF!</definedName>
    <definedName name="AM_Oct">#REF!</definedName>
    <definedName name="AM_Sep">#REF!</definedName>
    <definedName name="AN_Apr">#REF!</definedName>
    <definedName name="AN_Aug">#REF!</definedName>
    <definedName name="AN_Dec">#REF!</definedName>
    <definedName name="AN_Feb">#REF!</definedName>
    <definedName name="AN_Jan">#REF!</definedName>
    <definedName name="AN_Jul">#REF!</definedName>
    <definedName name="AN_Jun">#REF!</definedName>
    <definedName name="AN_Mar">#REF!</definedName>
    <definedName name="AN_May">#REF!</definedName>
    <definedName name="AN_Nov">#REF!</definedName>
    <definedName name="AN_Oct">#REF!</definedName>
    <definedName name="AN_Sep">#REF!</definedName>
    <definedName name="AO_Apr">#REF!</definedName>
    <definedName name="AO_Aug">#REF!</definedName>
    <definedName name="AO_Dec">#REF!</definedName>
    <definedName name="AO_Feb">#REF!</definedName>
    <definedName name="AO_Jan">#REF!</definedName>
    <definedName name="AO_Jul">#REF!</definedName>
    <definedName name="AO_Jun">#REF!</definedName>
    <definedName name="AO_Mar">#REF!</definedName>
    <definedName name="AO_May">#REF!</definedName>
    <definedName name="AO_Nov">#REF!</definedName>
    <definedName name="AO_Oct">#REF!</definedName>
    <definedName name="AO_Sep">#REF!</definedName>
    <definedName name="AP_Apr">#REF!</definedName>
    <definedName name="AP_Aug">#REF!</definedName>
    <definedName name="AP_Dec">#REF!</definedName>
    <definedName name="AP_Feb">#REF!</definedName>
    <definedName name="AP_Jan">#REF!</definedName>
    <definedName name="AP_Jul">#REF!</definedName>
    <definedName name="AP_Jun">#REF!</definedName>
    <definedName name="AP_Mar">#REF!</definedName>
    <definedName name="AP_May">#REF!</definedName>
    <definedName name="AP_Nov">#REF!</definedName>
    <definedName name="AP_Oct">#REF!</definedName>
    <definedName name="AP_Sep">#REF!</definedName>
    <definedName name="AQ_Apr">#REF!</definedName>
    <definedName name="AQ_Aug">#REF!</definedName>
    <definedName name="AQ_Dec">#REF!</definedName>
    <definedName name="AQ_Feb">#REF!</definedName>
    <definedName name="AQ_Jan">#REF!</definedName>
    <definedName name="AQ_Jul">#REF!</definedName>
    <definedName name="AQ_Jun">#REF!</definedName>
    <definedName name="AQ_Mar">#REF!</definedName>
    <definedName name="AQ_May">#REF!</definedName>
    <definedName name="AQ_Nov">#REF!</definedName>
    <definedName name="AQ_Oct">#REF!</definedName>
    <definedName name="AQ_Sep">#REF!</definedName>
    <definedName name="AR_Apr">#REF!</definedName>
    <definedName name="AR_Aug">#REF!</definedName>
    <definedName name="AR_Dec">#REF!</definedName>
    <definedName name="AR_Feb">#REF!</definedName>
    <definedName name="AR_Jan">#REF!</definedName>
    <definedName name="AR_Jul">#REF!</definedName>
    <definedName name="AR_Jun">#REF!</definedName>
    <definedName name="AR_Mar">#REF!</definedName>
    <definedName name="AR_May">#REF!</definedName>
    <definedName name="AR_Nov">#REF!</definedName>
    <definedName name="AR_Oct">#REF!</definedName>
    <definedName name="AR_Sep">#REF!</definedName>
    <definedName name="AS_Apr">#REF!</definedName>
    <definedName name="AS_Aug">#REF!</definedName>
    <definedName name="AS_Dec">#REF!</definedName>
    <definedName name="AS_Feb">#REF!</definedName>
    <definedName name="AS_Jan">#REF!</definedName>
    <definedName name="AS_Jul">#REF!</definedName>
    <definedName name="AS_Jun">#REF!</definedName>
    <definedName name="AS_Mar">#REF!</definedName>
    <definedName name="AS_May">#REF!</definedName>
    <definedName name="AS_Nov">#REF!</definedName>
    <definedName name="AS_Oct">#REF!</definedName>
    <definedName name="AS_Sep">#REF!</definedName>
    <definedName name="AT_Apr">#REF!</definedName>
    <definedName name="AT_Aug">#REF!</definedName>
    <definedName name="AT_Dec">#REF!</definedName>
    <definedName name="AT_Feb">#REF!</definedName>
    <definedName name="AT_Jan">#REF!</definedName>
    <definedName name="AT_Jul">#REF!</definedName>
    <definedName name="AT_Jun">#REF!</definedName>
    <definedName name="AT_Mar">#REF!</definedName>
    <definedName name="AT_May">#REF!</definedName>
    <definedName name="AT_Nov">#REF!</definedName>
    <definedName name="AT_Oct">#REF!</definedName>
    <definedName name="AT_Sep">#REF!</definedName>
    <definedName name="AU_Apr">#REF!</definedName>
    <definedName name="AU_Aug">#REF!</definedName>
    <definedName name="AU_Dec">#REF!</definedName>
    <definedName name="AU_Feb">#REF!</definedName>
    <definedName name="AU_Jan">#REF!</definedName>
    <definedName name="AU_Jul">#REF!</definedName>
    <definedName name="AU_Jun">#REF!</definedName>
    <definedName name="AU_Mar">#REF!</definedName>
    <definedName name="AU_May">#REF!</definedName>
    <definedName name="AU_Nov">#REF!</definedName>
    <definedName name="AU_Oct">#REF!</definedName>
    <definedName name="AU_Sep">#REF!</definedName>
    <definedName name="AV_Apr">#REF!</definedName>
    <definedName name="AV_Aug">#REF!</definedName>
    <definedName name="AV_Dec">#REF!</definedName>
    <definedName name="AV_Feb">#REF!</definedName>
    <definedName name="AV_Jan">#REF!</definedName>
    <definedName name="AV_Jul">#REF!</definedName>
    <definedName name="AV_Jun">#REF!</definedName>
    <definedName name="AV_Mar">#REF!</definedName>
    <definedName name="AV_May">#REF!</definedName>
    <definedName name="AV_Nov">#REF!</definedName>
    <definedName name="AV_Oct">#REF!</definedName>
    <definedName name="AV_Sep">#REF!</definedName>
    <definedName name="AW_Apr">#REF!</definedName>
    <definedName name="AW_Aug">#REF!</definedName>
    <definedName name="AW_Dec">#REF!</definedName>
    <definedName name="AW_Feb">#REF!</definedName>
    <definedName name="AW_Jan">#REF!</definedName>
    <definedName name="AW_Jul">#REF!</definedName>
    <definedName name="AW_Jun">#REF!</definedName>
    <definedName name="AW_Mar">#REF!</definedName>
    <definedName name="AW_May">#REF!</definedName>
    <definedName name="AW_Nov">#REF!</definedName>
    <definedName name="AW_Oct">#REF!</definedName>
    <definedName name="AW_Sep">#REF!</definedName>
    <definedName name="AX_Apr">#REF!</definedName>
    <definedName name="AX_Aug">#REF!</definedName>
    <definedName name="AX_Dec">#REF!</definedName>
    <definedName name="AX_Feb">#REF!</definedName>
    <definedName name="AX_Jan">#REF!</definedName>
    <definedName name="AX_Jul">#REF!</definedName>
    <definedName name="AX_Jun">#REF!</definedName>
    <definedName name="AX_Mar">#REF!</definedName>
    <definedName name="AX_May">#REF!</definedName>
    <definedName name="AX_Nov">#REF!</definedName>
    <definedName name="AX_Oct">#REF!</definedName>
    <definedName name="AX_Sep">#REF!</definedName>
    <definedName name="AY_Apr">#REF!</definedName>
    <definedName name="AY_Aug">#REF!</definedName>
    <definedName name="AY_Dec">#REF!</definedName>
    <definedName name="AY_Feb">#REF!</definedName>
    <definedName name="AY_Jan">#REF!</definedName>
    <definedName name="AY_Jul">#REF!</definedName>
    <definedName name="AY_Jun">#REF!</definedName>
    <definedName name="AY_Mar">#REF!</definedName>
    <definedName name="AY_May">#REF!</definedName>
    <definedName name="AY_Nov">#REF!</definedName>
    <definedName name="AY_Oct">#REF!</definedName>
    <definedName name="AY_Sep">#REF!</definedName>
    <definedName name="AZ_Apr">#REF!</definedName>
    <definedName name="AZ_Aug">#REF!</definedName>
    <definedName name="AZ_Dec">#REF!</definedName>
    <definedName name="AZ_Feb">#REF!</definedName>
    <definedName name="AZ_Jan">#REF!</definedName>
    <definedName name="AZ_Jul">#REF!</definedName>
    <definedName name="AZ_Jun">#REF!</definedName>
    <definedName name="AZ_Mar">#REF!</definedName>
    <definedName name="AZ_May">#REF!</definedName>
    <definedName name="AZ_Nov">#REF!</definedName>
    <definedName name="AZ_Oct">#REF!</definedName>
    <definedName name="AZ_Sep">#REF!</definedName>
    <definedName name="BA_Apr">#REF!</definedName>
    <definedName name="BA_Aug">#REF!</definedName>
    <definedName name="BA_Dec">#REF!</definedName>
    <definedName name="BA_Feb">#REF!</definedName>
    <definedName name="BA_Jan">#REF!</definedName>
    <definedName name="BA_Jul">#REF!</definedName>
    <definedName name="BA_Jun">#REF!</definedName>
    <definedName name="BA_Mar">#REF!</definedName>
    <definedName name="BA_May">#REF!</definedName>
    <definedName name="BA_Nov">#REF!</definedName>
    <definedName name="BA_Oct">#REF!</definedName>
    <definedName name="BA_Sep">#REF!</definedName>
    <definedName name="BB_Apr">#REF!</definedName>
    <definedName name="BB_Aug">#REF!</definedName>
    <definedName name="BB_Dec">#REF!</definedName>
    <definedName name="BB_Feb">#REF!</definedName>
    <definedName name="BB_Jan">#REF!</definedName>
    <definedName name="BB_Jul">#REF!</definedName>
    <definedName name="BB_Jun">#REF!</definedName>
    <definedName name="BB_Mar">#REF!</definedName>
    <definedName name="BB_May">#REF!</definedName>
    <definedName name="BB_Nov">#REF!</definedName>
    <definedName name="BB_Oct">#REF!</definedName>
    <definedName name="BB_Sep">#REF!</definedName>
    <definedName name="BC_Apr">#REF!</definedName>
    <definedName name="BC_Aug">#REF!</definedName>
    <definedName name="BC_Dec">#REF!</definedName>
    <definedName name="BC_Feb">#REF!</definedName>
    <definedName name="BC_Jan">#REF!</definedName>
    <definedName name="BC_Jul">#REF!</definedName>
    <definedName name="BC_Jun">#REF!</definedName>
    <definedName name="BC_Mar">#REF!</definedName>
    <definedName name="BC_May">#REF!</definedName>
    <definedName name="BC_Nov">#REF!</definedName>
    <definedName name="BC_Oct">#REF!</definedName>
    <definedName name="BC_Sep">#REF!</definedName>
    <definedName name="BD_Apr">#REF!</definedName>
    <definedName name="BD_Aug">#REF!</definedName>
    <definedName name="BD_Dec">#REF!</definedName>
    <definedName name="BD_Feb">#REF!</definedName>
    <definedName name="BD_Jan">#REF!</definedName>
    <definedName name="BD_Jul">#REF!</definedName>
    <definedName name="BD_Jun">#REF!</definedName>
    <definedName name="BD_Mar">#REF!</definedName>
    <definedName name="BD_May">#REF!</definedName>
    <definedName name="BD_Nov">#REF!</definedName>
    <definedName name="BD_Oct">#REF!</definedName>
    <definedName name="BD_Sep">#REF!</definedName>
    <definedName name="BE_Apr">#REF!</definedName>
    <definedName name="BE_Aug">#REF!</definedName>
    <definedName name="BE_Dec">#REF!</definedName>
    <definedName name="BE_Feb">#REF!</definedName>
    <definedName name="BE_Jan">#REF!</definedName>
    <definedName name="BE_Jul">#REF!</definedName>
    <definedName name="BE_Jun">#REF!</definedName>
    <definedName name="BE_Mar">#REF!</definedName>
    <definedName name="BE_May">#REF!</definedName>
    <definedName name="BE_Nov">#REF!</definedName>
    <definedName name="BE_Oct">#REF!</definedName>
    <definedName name="BE_Sep">#REF!</definedName>
    <definedName name="BF_Apr">#REF!</definedName>
    <definedName name="BF_Aug">#REF!</definedName>
    <definedName name="BF_Dec">#REF!</definedName>
    <definedName name="BF_Feb">#REF!</definedName>
    <definedName name="BF_Jan">#REF!</definedName>
    <definedName name="BF_Jul">#REF!</definedName>
    <definedName name="BF_Jun">#REF!</definedName>
    <definedName name="BF_Mar">#REF!</definedName>
    <definedName name="BF_May">#REF!</definedName>
    <definedName name="BF_Nov">#REF!</definedName>
    <definedName name="BF_Oct">#REF!</definedName>
    <definedName name="BF_Sep">#REF!</definedName>
    <definedName name="BG_Apr">#REF!</definedName>
    <definedName name="BG_Aug">#REF!</definedName>
    <definedName name="BG_Dec">#REF!</definedName>
    <definedName name="BG_Feb">#REF!</definedName>
    <definedName name="BG_Jan">#REF!</definedName>
    <definedName name="BG_Jul">#REF!</definedName>
    <definedName name="BG_Jun">#REF!</definedName>
    <definedName name="BG_Mar">#REF!</definedName>
    <definedName name="BG_May">#REF!</definedName>
    <definedName name="BG_Nov">#REF!</definedName>
    <definedName name="BG_Oct">#REF!</definedName>
    <definedName name="BG_Sep">#REF!</definedName>
    <definedName name="BH_Apr">#REF!</definedName>
    <definedName name="BH_Aug">#REF!</definedName>
    <definedName name="BH_Dec">#REF!</definedName>
    <definedName name="BH_Feb">#REF!</definedName>
    <definedName name="BH_Jan">#REF!</definedName>
    <definedName name="BH_Jul">#REF!</definedName>
    <definedName name="BH_Jun">#REF!</definedName>
    <definedName name="BH_Mar">#REF!</definedName>
    <definedName name="BH_May">#REF!</definedName>
    <definedName name="BH_Nov">#REF!</definedName>
    <definedName name="BH_Oct">#REF!</definedName>
    <definedName name="BH_Sep">#REF!</definedName>
    <definedName name="BI_Apr">#REF!</definedName>
    <definedName name="BI_Aug">#REF!</definedName>
    <definedName name="BI_Dec">#REF!</definedName>
    <definedName name="BI_Feb">#REF!</definedName>
    <definedName name="BI_Jan">#REF!</definedName>
    <definedName name="BI_Jul">#REF!</definedName>
    <definedName name="BI_Jun">#REF!</definedName>
    <definedName name="BI_Mar">#REF!</definedName>
    <definedName name="BI_May">#REF!</definedName>
    <definedName name="BI_Nov">#REF!</definedName>
    <definedName name="BI_Oct">#REF!</definedName>
    <definedName name="BI_Sep">#REF!</definedName>
    <definedName name="BJ_Apr">#REF!</definedName>
    <definedName name="BJ_Aug">#REF!</definedName>
    <definedName name="BJ_Dec">#REF!</definedName>
    <definedName name="BJ_Feb">#REF!</definedName>
    <definedName name="BJ_Jan">#REF!</definedName>
    <definedName name="BJ_Jul">#REF!</definedName>
    <definedName name="BJ_Jun">#REF!</definedName>
    <definedName name="BJ_Mar">#REF!</definedName>
    <definedName name="BJ_May">#REF!</definedName>
    <definedName name="BJ_Nov">#REF!</definedName>
    <definedName name="BJ_Oct">#REF!</definedName>
    <definedName name="BJ_Sep">#REF!</definedName>
    <definedName name="BK_Apr">#REF!</definedName>
    <definedName name="BK_Aug">#REF!</definedName>
    <definedName name="BK_Dec">#REF!</definedName>
    <definedName name="BK_Feb">#REF!</definedName>
    <definedName name="BK_Jan">#REF!</definedName>
    <definedName name="BK_Jul">#REF!</definedName>
    <definedName name="BK_Jun">#REF!</definedName>
    <definedName name="BK_Mar">#REF!</definedName>
    <definedName name="BK_May">#REF!</definedName>
    <definedName name="BK_Nov">#REF!</definedName>
    <definedName name="BK_Oct">#REF!</definedName>
    <definedName name="BK_Sep">#REF!</definedName>
    <definedName name="BL_Apr">#REF!</definedName>
    <definedName name="BL_Aug">#REF!</definedName>
    <definedName name="BL_Dec">#REF!</definedName>
    <definedName name="BL_Feb">#REF!</definedName>
    <definedName name="BL_Jan">#REF!</definedName>
    <definedName name="BL_Jul">#REF!</definedName>
    <definedName name="BL_Jun">#REF!</definedName>
    <definedName name="BL_Mar">#REF!</definedName>
    <definedName name="BL_May">#REF!</definedName>
    <definedName name="BL_Nov">#REF!</definedName>
    <definedName name="BL_Oct">#REF!</definedName>
    <definedName name="BL_Sep">#REF!</definedName>
    <definedName name="BM_Apr">#REF!</definedName>
    <definedName name="BM_Aug">#REF!</definedName>
    <definedName name="BM_Dec">#REF!</definedName>
    <definedName name="BM_Feb">#REF!</definedName>
    <definedName name="BM_Jan">#REF!</definedName>
    <definedName name="BM_Jul">#REF!</definedName>
    <definedName name="BM_Jun">#REF!</definedName>
    <definedName name="BM_Mar">#REF!</definedName>
    <definedName name="BM_May">#REF!</definedName>
    <definedName name="BM_Nov">#REF!</definedName>
    <definedName name="BM_Oct">#REF!</definedName>
    <definedName name="BM_Sep">#REF!</definedName>
    <definedName name="BN_Apr">#REF!</definedName>
    <definedName name="BN_Aug">#REF!</definedName>
    <definedName name="BN_Dec">#REF!</definedName>
    <definedName name="BN_Feb">#REF!</definedName>
    <definedName name="BN_Jan">#REF!</definedName>
    <definedName name="BN_Jul">#REF!</definedName>
    <definedName name="BN_Jun">#REF!</definedName>
    <definedName name="BN_Mar">#REF!</definedName>
    <definedName name="BN_May">#REF!</definedName>
    <definedName name="BN_Nov">#REF!</definedName>
    <definedName name="BN_Oct">#REF!</definedName>
    <definedName name="BN_Sep">#REF!</definedName>
    <definedName name="BO_Apr">#REF!</definedName>
    <definedName name="BO_Aug">#REF!</definedName>
    <definedName name="BO_Dec">#REF!</definedName>
    <definedName name="BO_Feb">#REF!</definedName>
    <definedName name="BO_Jan">#REF!</definedName>
    <definedName name="BO_Jul">#REF!</definedName>
    <definedName name="BO_Jun">#REF!</definedName>
    <definedName name="BO_Mar">#REF!</definedName>
    <definedName name="BO_May">#REF!</definedName>
    <definedName name="BO_Nov">#REF!</definedName>
    <definedName name="BO_Oct">#REF!</definedName>
    <definedName name="BO_Sep">#REF!</definedName>
    <definedName name="BP_Apr">#REF!</definedName>
    <definedName name="BP_Aug">#REF!</definedName>
    <definedName name="BP_Dec">#REF!</definedName>
    <definedName name="BP_Feb">#REF!</definedName>
    <definedName name="BP_Jan">#REF!</definedName>
    <definedName name="BP_Jul">#REF!</definedName>
    <definedName name="BP_Jun">#REF!</definedName>
    <definedName name="BP_Mar">#REF!</definedName>
    <definedName name="BP_May">#REF!</definedName>
    <definedName name="BP_Nov">#REF!</definedName>
    <definedName name="BP_Oct">#REF!</definedName>
    <definedName name="BP_Sep">#REF!</definedName>
    <definedName name="BQ_Apr">#REF!</definedName>
    <definedName name="BQ_Aug">#REF!</definedName>
    <definedName name="BQ_Dec">#REF!</definedName>
    <definedName name="BQ_Feb">#REF!</definedName>
    <definedName name="BQ_Jan">#REF!</definedName>
    <definedName name="BQ_Jul">#REF!</definedName>
    <definedName name="BQ_Jun">#REF!</definedName>
    <definedName name="BQ_Mar">#REF!</definedName>
    <definedName name="BQ_May">#REF!</definedName>
    <definedName name="BQ_Nov">#REF!</definedName>
    <definedName name="BQ_Oct">#REF!</definedName>
    <definedName name="BQ_Sep">#REF!</definedName>
    <definedName name="BR_Apr">#REF!</definedName>
    <definedName name="BR_Aug">#REF!</definedName>
    <definedName name="BR_Dec">#REF!</definedName>
    <definedName name="BR_Feb">#REF!</definedName>
    <definedName name="BR_Jan">#REF!</definedName>
    <definedName name="BR_Jul">#REF!</definedName>
    <definedName name="BR_Jun">#REF!</definedName>
    <definedName name="BR_Mar">#REF!</definedName>
    <definedName name="BR_May">#REF!</definedName>
    <definedName name="BR_Nov">#REF!</definedName>
    <definedName name="BR_Oct">#REF!</definedName>
    <definedName name="BR_Sep">#REF!</definedName>
    <definedName name="BS_Apr">#REF!</definedName>
    <definedName name="BS_Aug">#REF!</definedName>
    <definedName name="BS_Dec">#REF!</definedName>
    <definedName name="BS_Feb">#REF!</definedName>
    <definedName name="BS_Jan">#REF!</definedName>
    <definedName name="BS_Jul">#REF!</definedName>
    <definedName name="BS_Jun">#REF!</definedName>
    <definedName name="BS_Mar">#REF!</definedName>
    <definedName name="BS_May">#REF!</definedName>
    <definedName name="BS_Nov">#REF!</definedName>
    <definedName name="BS_Oct">#REF!</definedName>
    <definedName name="BS_Sep">#REF!</definedName>
    <definedName name="BT_Apr">#REF!</definedName>
    <definedName name="BT_Aug">#REF!</definedName>
    <definedName name="BT_Dec">#REF!</definedName>
    <definedName name="BT_Feb">#REF!</definedName>
    <definedName name="BT_Jan">#REF!</definedName>
    <definedName name="BT_Jul">#REF!</definedName>
    <definedName name="BT_Jun">#REF!</definedName>
    <definedName name="BT_Mar">#REF!</definedName>
    <definedName name="BT_May">#REF!</definedName>
    <definedName name="BT_Nov">#REF!</definedName>
    <definedName name="BT_Oct">#REF!</definedName>
    <definedName name="BT_Sep">#REF!</definedName>
    <definedName name="BU_Apr">#REF!</definedName>
    <definedName name="BU_Aug">#REF!</definedName>
    <definedName name="BU_Dec">#REF!</definedName>
    <definedName name="BU_Feb">#REF!</definedName>
    <definedName name="BU_Jan">#REF!</definedName>
    <definedName name="BU_Jul">#REF!</definedName>
    <definedName name="BU_Jun">#REF!</definedName>
    <definedName name="BU_Mar">#REF!</definedName>
    <definedName name="BU_May">#REF!</definedName>
    <definedName name="BU_Nov">#REF!</definedName>
    <definedName name="BU_Oct">#REF!</definedName>
    <definedName name="BU_Sep">#REF!</definedName>
    <definedName name="BV_Apr">#REF!</definedName>
    <definedName name="BV_Aug">#REF!</definedName>
    <definedName name="BV_Dec">#REF!</definedName>
    <definedName name="BV_Feb">#REF!</definedName>
    <definedName name="BV_Jan">#REF!</definedName>
    <definedName name="BV_Jul">#REF!</definedName>
    <definedName name="BV_Jun">#REF!</definedName>
    <definedName name="BV_Mar">#REF!</definedName>
    <definedName name="BV_May">#REF!</definedName>
    <definedName name="BV_Nov">#REF!</definedName>
    <definedName name="BV_Oct">#REF!</definedName>
    <definedName name="BV_Sep">#REF!</definedName>
    <definedName name="BW_Apr">#REF!</definedName>
    <definedName name="BW_Aug">#REF!</definedName>
    <definedName name="BW_Dec">#REF!</definedName>
    <definedName name="BW_Feb">#REF!</definedName>
    <definedName name="BW_Jan">#REF!</definedName>
    <definedName name="BW_Jul">#REF!</definedName>
    <definedName name="BW_Jun">#REF!</definedName>
    <definedName name="BW_Mar">#REF!</definedName>
    <definedName name="BW_May">#REF!</definedName>
    <definedName name="BW_Nov">#REF!</definedName>
    <definedName name="BW_Oct">#REF!</definedName>
    <definedName name="BW_Sep">#REF!</definedName>
    <definedName name="BX_Apr">#REF!</definedName>
    <definedName name="BX_Aug">#REF!</definedName>
    <definedName name="BX_Dec">#REF!</definedName>
    <definedName name="BX_Feb">#REF!</definedName>
    <definedName name="BX_Jan">#REF!</definedName>
    <definedName name="BX_Jul">#REF!</definedName>
    <definedName name="BX_Jun">#REF!</definedName>
    <definedName name="BX_Mar">#REF!</definedName>
    <definedName name="BX_May">#REF!</definedName>
    <definedName name="BX_Nov">#REF!</definedName>
    <definedName name="BX_Oct">#REF!</definedName>
    <definedName name="BX_Sep">#REF!</definedName>
    <definedName name="BY_Apr">#REF!</definedName>
    <definedName name="BY_Aug">#REF!</definedName>
    <definedName name="BY_Dec">#REF!</definedName>
    <definedName name="BY_Feb">#REF!</definedName>
    <definedName name="BY_Jan">#REF!</definedName>
    <definedName name="BY_Jul">#REF!</definedName>
    <definedName name="BY_Jun">#REF!</definedName>
    <definedName name="BY_Mar">#REF!</definedName>
    <definedName name="BY_May">#REF!</definedName>
    <definedName name="BY_Nov">#REF!</definedName>
    <definedName name="BY_Oct">#REF!</definedName>
    <definedName name="BY_Sep">#REF!</definedName>
    <definedName name="BZ_Apr">#REF!</definedName>
    <definedName name="BZ_Aug">#REF!</definedName>
    <definedName name="BZ_Dec">#REF!</definedName>
    <definedName name="BZ_Feb">#REF!</definedName>
    <definedName name="BZ_Jan">#REF!</definedName>
    <definedName name="BZ_Jul">#REF!</definedName>
    <definedName name="BZ_Jun">#REF!</definedName>
    <definedName name="BZ_Mar">#REF!</definedName>
    <definedName name="BZ_May">#REF!</definedName>
    <definedName name="BZ_Nov">#REF!</definedName>
    <definedName name="BZ_Oct">#REF!</definedName>
    <definedName name="BZ_Sep">#REF!</definedName>
    <definedName name="CA_Apr">#REF!</definedName>
    <definedName name="CA_Aug">#REF!</definedName>
    <definedName name="CA_Dec">#REF!</definedName>
    <definedName name="CA_Feb">#REF!</definedName>
    <definedName name="CA_Jan">#REF!</definedName>
    <definedName name="CA_Jul">#REF!</definedName>
    <definedName name="CA_Jun">#REF!</definedName>
    <definedName name="CA_Mar">#REF!</definedName>
    <definedName name="CA_May">#REF!</definedName>
    <definedName name="CA_Nov">#REF!</definedName>
    <definedName name="CA_Oct">#REF!</definedName>
    <definedName name="CA_Sep">#REF!</definedName>
    <definedName name="CB_Apr">#REF!</definedName>
    <definedName name="CB_Aug">#REF!</definedName>
    <definedName name="CB_Dec">#REF!</definedName>
    <definedName name="CB_Feb">#REF!</definedName>
    <definedName name="CB_Jan">#REF!</definedName>
    <definedName name="CB_Jul">#REF!</definedName>
    <definedName name="CB_Jun">#REF!</definedName>
    <definedName name="CB_Mar">#REF!</definedName>
    <definedName name="CB_May">#REF!</definedName>
    <definedName name="CB_Nov">#REF!</definedName>
    <definedName name="CB_Oct">#REF!</definedName>
    <definedName name="CB_Sep">#REF!</definedName>
    <definedName name="CC_Apr">#REF!</definedName>
    <definedName name="CC_Aug">#REF!</definedName>
    <definedName name="CC_Dec">#REF!</definedName>
    <definedName name="CC_Feb">#REF!</definedName>
    <definedName name="CC_Jan">#REF!</definedName>
    <definedName name="CC_Jul">#REF!</definedName>
    <definedName name="CC_Jun">#REF!</definedName>
    <definedName name="CC_Mar">#REF!</definedName>
    <definedName name="CC_May">#REF!</definedName>
    <definedName name="CC_Nov">#REF!</definedName>
    <definedName name="CC_Oct">#REF!</definedName>
    <definedName name="CC_Sep">#REF!</definedName>
    <definedName name="CD_Apr">#REF!</definedName>
    <definedName name="CD_Aug">#REF!</definedName>
    <definedName name="CD_Dec">#REF!</definedName>
    <definedName name="CD_Feb">#REF!</definedName>
    <definedName name="CD_Jan">#REF!</definedName>
    <definedName name="CD_Jul">#REF!</definedName>
    <definedName name="CD_Jun">#REF!</definedName>
    <definedName name="CD_Mar">#REF!</definedName>
    <definedName name="CD_May">#REF!</definedName>
    <definedName name="CD_Nov">#REF!</definedName>
    <definedName name="CD_Oct">#REF!</definedName>
    <definedName name="CD_Sep">#REF!</definedName>
    <definedName name="CE_Apr">#REF!</definedName>
    <definedName name="CE_Aug">#REF!</definedName>
    <definedName name="CE_Dec">#REF!</definedName>
    <definedName name="CE_Feb">#REF!</definedName>
    <definedName name="CE_Jan">#REF!</definedName>
    <definedName name="CE_Jul">#REF!</definedName>
    <definedName name="CE_Jun">#REF!</definedName>
    <definedName name="CE_Mar">#REF!</definedName>
    <definedName name="CE_May">#REF!</definedName>
    <definedName name="CE_Nov">#REF!</definedName>
    <definedName name="CE_Oct">#REF!</definedName>
    <definedName name="CE_Sep">#REF!</definedName>
    <definedName name="CF_Apr">#REF!</definedName>
    <definedName name="CF_Aug">#REF!</definedName>
    <definedName name="CF_Dec">#REF!</definedName>
    <definedName name="CF_Feb">#REF!</definedName>
    <definedName name="CF_Jan">#REF!</definedName>
    <definedName name="CF_Jul">#REF!</definedName>
    <definedName name="CF_Jun">#REF!</definedName>
    <definedName name="CF_Mar">#REF!</definedName>
    <definedName name="CF_May">#REF!</definedName>
    <definedName name="CF_Nov">#REF!</definedName>
    <definedName name="CF_Oct">#REF!</definedName>
    <definedName name="CF_Sep">#REF!</definedName>
    <definedName name="Expense_Name">#REF!</definedName>
    <definedName name="Expenses">#REF!</definedName>
    <definedName name="ORS">'[3]RAO-PS'!$I$5</definedName>
    <definedName name="_xlnm.Print_Area" localSheetId="0">'sum-conso'!$A$1:$AC$2729</definedName>
    <definedName name="_xlnm.Print_Titles" localSheetId="0">'sum-conso'!$8:$10</definedName>
    <definedName name="SAA">'[3]RAO-PS'!$J$5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67" i="1" l="1"/>
  <c r="Z2765" i="1"/>
  <c r="AB2763" i="1"/>
  <c r="Z2744" i="1"/>
  <c r="Z2741" i="1"/>
  <c r="Z2736" i="1"/>
  <c r="D2717" i="1"/>
  <c r="C2717" i="1"/>
  <c r="B2717" i="1"/>
  <c r="Z2705" i="1"/>
  <c r="D2703" i="1"/>
  <c r="D2704" i="1" s="1"/>
  <c r="B2703" i="1"/>
  <c r="B2700" i="1"/>
  <c r="AA2690" i="1"/>
  <c r="Z2690" i="1"/>
  <c r="AA2687" i="1"/>
  <c r="AA2686" i="1"/>
  <c r="AA2685" i="1"/>
  <c r="AA2684" i="1"/>
  <c r="C2684" i="1"/>
  <c r="B2684" i="1"/>
  <c r="AA2683" i="1"/>
  <c r="C2683" i="1"/>
  <c r="B2683" i="1"/>
  <c r="AA2682" i="1"/>
  <c r="Y2682" i="1"/>
  <c r="X2682" i="1"/>
  <c r="W2682" i="1"/>
  <c r="V2682" i="1"/>
  <c r="U2682" i="1"/>
  <c r="T2682" i="1"/>
  <c r="S2682" i="1"/>
  <c r="R2682" i="1"/>
  <c r="Q2682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C2682" i="1"/>
  <c r="B2682" i="1"/>
  <c r="AA2681" i="1"/>
  <c r="C2681" i="1"/>
  <c r="B2681" i="1"/>
  <c r="AA2680" i="1"/>
  <c r="Y2680" i="1"/>
  <c r="Y2690" i="1" s="1"/>
  <c r="X2680" i="1"/>
  <c r="X2690" i="1" s="1"/>
  <c r="W2680" i="1"/>
  <c r="W2690" i="1" s="1"/>
  <c r="V2680" i="1"/>
  <c r="V2690" i="1" s="1"/>
  <c r="U2680" i="1"/>
  <c r="U2690" i="1" s="1"/>
  <c r="T2680" i="1"/>
  <c r="T2690" i="1" s="1"/>
  <c r="S2680" i="1"/>
  <c r="S2690" i="1" s="1"/>
  <c r="R2680" i="1"/>
  <c r="R2690" i="1" s="1"/>
  <c r="Q2680" i="1"/>
  <c r="Q2690" i="1" s="1"/>
  <c r="P2680" i="1"/>
  <c r="O2680" i="1"/>
  <c r="O2690" i="1" s="1"/>
  <c r="N2680" i="1"/>
  <c r="N2690" i="1" s="1"/>
  <c r="M2680" i="1"/>
  <c r="M2690" i="1" s="1"/>
  <c r="L2680" i="1"/>
  <c r="L2690" i="1" s="1"/>
  <c r="K2680" i="1"/>
  <c r="K2690" i="1" s="1"/>
  <c r="J2680" i="1"/>
  <c r="J2690" i="1" s="1"/>
  <c r="I2680" i="1"/>
  <c r="I2690" i="1" s="1"/>
  <c r="H2680" i="1"/>
  <c r="H2690" i="1" s="1"/>
  <c r="G2680" i="1"/>
  <c r="G2690" i="1" s="1"/>
  <c r="F2680" i="1"/>
  <c r="F2690" i="1" s="1"/>
  <c r="E2680" i="1"/>
  <c r="E2690" i="1" s="1"/>
  <c r="C2680" i="1"/>
  <c r="B2680" i="1"/>
  <c r="B2690" i="1" s="1"/>
  <c r="AA2674" i="1"/>
  <c r="Z2674" i="1"/>
  <c r="Y2674" i="1"/>
  <c r="X2674" i="1"/>
  <c r="W2674" i="1"/>
  <c r="V2674" i="1"/>
  <c r="U2674" i="1"/>
  <c r="T2674" i="1"/>
  <c r="S2674" i="1"/>
  <c r="R2674" i="1"/>
  <c r="Q2674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C2674" i="1"/>
  <c r="B2674" i="1"/>
  <c r="V2643" i="1"/>
  <c r="R2643" i="1"/>
  <c r="Q2643" i="1"/>
  <c r="N2643" i="1"/>
  <c r="J2643" i="1"/>
  <c r="F2643" i="1"/>
  <c r="E2643" i="1"/>
  <c r="B2643" i="1"/>
  <c r="AB2642" i="1"/>
  <c r="AA2642" i="1"/>
  <c r="Z2642" i="1"/>
  <c r="Y2641" i="1"/>
  <c r="Y2643" i="1" s="1"/>
  <c r="X2641" i="1"/>
  <c r="X2643" i="1" s="1"/>
  <c r="W2641" i="1"/>
  <c r="W2643" i="1" s="1"/>
  <c r="V2641" i="1"/>
  <c r="U2641" i="1"/>
  <c r="U2643" i="1" s="1"/>
  <c r="T2641" i="1"/>
  <c r="T2643" i="1" s="1"/>
  <c r="S2641" i="1"/>
  <c r="S2643" i="1" s="1"/>
  <c r="R2641" i="1"/>
  <c r="Q2641" i="1"/>
  <c r="P2641" i="1"/>
  <c r="P2643" i="1" s="1"/>
  <c r="O2641" i="1"/>
  <c r="O2643" i="1" s="1"/>
  <c r="N2641" i="1"/>
  <c r="M2641" i="1"/>
  <c r="M2643" i="1" s="1"/>
  <c r="L2641" i="1"/>
  <c r="L2643" i="1" s="1"/>
  <c r="K2641" i="1"/>
  <c r="K2643" i="1" s="1"/>
  <c r="J2641" i="1"/>
  <c r="I2641" i="1"/>
  <c r="I2643" i="1" s="1"/>
  <c r="H2641" i="1"/>
  <c r="H2643" i="1" s="1"/>
  <c r="G2641" i="1"/>
  <c r="G2643" i="1" s="1"/>
  <c r="F2641" i="1"/>
  <c r="E2641" i="1"/>
  <c r="D2641" i="1"/>
  <c r="D2643" i="1" s="1"/>
  <c r="C2641" i="1"/>
  <c r="C2643" i="1" s="1"/>
  <c r="B2641" i="1"/>
  <c r="AA2640" i="1"/>
  <c r="Z2640" i="1"/>
  <c r="AB2640" i="1" s="1"/>
  <c r="Z2639" i="1"/>
  <c r="AB2639" i="1" s="1"/>
  <c r="AB2638" i="1"/>
  <c r="AA2638" i="1"/>
  <c r="Z2638" i="1"/>
  <c r="AB2637" i="1"/>
  <c r="Z2637" i="1"/>
  <c r="AA2637" i="1" s="1"/>
  <c r="W2633" i="1"/>
  <c r="S2633" i="1"/>
  <c r="O2633" i="1"/>
  <c r="N2633" i="1"/>
  <c r="K2633" i="1"/>
  <c r="J2633" i="1"/>
  <c r="G2633" i="1"/>
  <c r="D2633" i="1"/>
  <c r="C2633" i="1"/>
  <c r="B2633" i="1"/>
  <c r="Z2632" i="1"/>
  <c r="Y2631" i="1"/>
  <c r="Y2633" i="1" s="1"/>
  <c r="X2631" i="1"/>
  <c r="X2633" i="1" s="1"/>
  <c r="W2631" i="1"/>
  <c r="V2631" i="1"/>
  <c r="V2633" i="1" s="1"/>
  <c r="U2631" i="1"/>
  <c r="U2633" i="1" s="1"/>
  <c r="T2631" i="1"/>
  <c r="T2633" i="1" s="1"/>
  <c r="S2631" i="1"/>
  <c r="R2631" i="1"/>
  <c r="R2633" i="1" s="1"/>
  <c r="Q2631" i="1"/>
  <c r="Q2633" i="1" s="1"/>
  <c r="P2631" i="1"/>
  <c r="P2633" i="1" s="1"/>
  <c r="O2631" i="1"/>
  <c r="N2631" i="1"/>
  <c r="M2631" i="1"/>
  <c r="M2633" i="1" s="1"/>
  <c r="L2631" i="1"/>
  <c r="L2633" i="1" s="1"/>
  <c r="K2631" i="1"/>
  <c r="J2631" i="1"/>
  <c r="I2631" i="1"/>
  <c r="I2633" i="1" s="1"/>
  <c r="H2631" i="1"/>
  <c r="H2633" i="1" s="1"/>
  <c r="G2631" i="1"/>
  <c r="F2631" i="1"/>
  <c r="F2633" i="1" s="1"/>
  <c r="E2631" i="1"/>
  <c r="E2633" i="1" s="1"/>
  <c r="D2631" i="1"/>
  <c r="C2631" i="1"/>
  <c r="B2631" i="1"/>
  <c r="AB2630" i="1"/>
  <c r="Z2630" i="1"/>
  <c r="AA2630" i="1" s="1"/>
  <c r="AB2629" i="1"/>
  <c r="Z2629" i="1"/>
  <c r="AA2629" i="1" s="1"/>
  <c r="Z2628" i="1"/>
  <c r="AB2627" i="1"/>
  <c r="AA2627" i="1"/>
  <c r="Z2627" i="1"/>
  <c r="W2623" i="1"/>
  <c r="P2623" i="1"/>
  <c r="L2623" i="1"/>
  <c r="K2623" i="1"/>
  <c r="H2623" i="1"/>
  <c r="D2623" i="1"/>
  <c r="Z2622" i="1"/>
  <c r="Y2621" i="1"/>
  <c r="Y2623" i="1" s="1"/>
  <c r="X2621" i="1"/>
  <c r="X2623" i="1" s="1"/>
  <c r="W2621" i="1"/>
  <c r="V2621" i="1"/>
  <c r="V2623" i="1" s="1"/>
  <c r="U2621" i="1"/>
  <c r="U2623" i="1" s="1"/>
  <c r="T2621" i="1"/>
  <c r="T2623" i="1" s="1"/>
  <c r="S2621" i="1"/>
  <c r="S2623" i="1" s="1"/>
  <c r="R2621" i="1"/>
  <c r="R2623" i="1" s="1"/>
  <c r="Q2621" i="1"/>
  <c r="Q2623" i="1" s="1"/>
  <c r="P2621" i="1"/>
  <c r="O2621" i="1"/>
  <c r="O2623" i="1" s="1"/>
  <c r="N2621" i="1"/>
  <c r="N2623" i="1" s="1"/>
  <c r="M2621" i="1"/>
  <c r="M2623" i="1" s="1"/>
  <c r="L2621" i="1"/>
  <c r="K2621" i="1"/>
  <c r="J2621" i="1"/>
  <c r="J2623" i="1" s="1"/>
  <c r="I2621" i="1"/>
  <c r="I2623" i="1" s="1"/>
  <c r="H2621" i="1"/>
  <c r="G2621" i="1"/>
  <c r="G2623" i="1" s="1"/>
  <c r="F2621" i="1"/>
  <c r="F2623" i="1" s="1"/>
  <c r="E2621" i="1"/>
  <c r="E2623" i="1" s="1"/>
  <c r="D2621" i="1"/>
  <c r="C2621" i="1"/>
  <c r="C2623" i="1" s="1"/>
  <c r="B2621" i="1"/>
  <c r="B2623" i="1" s="1"/>
  <c r="AB2620" i="1"/>
  <c r="AA2620" i="1"/>
  <c r="Z2620" i="1"/>
  <c r="AB2619" i="1"/>
  <c r="Z2619" i="1"/>
  <c r="AA2619" i="1" s="1"/>
  <c r="AB2618" i="1"/>
  <c r="AA2618" i="1"/>
  <c r="Z2618" i="1"/>
  <c r="Z2621" i="1" s="1"/>
  <c r="AB2621" i="1" s="1"/>
  <c r="Z2617" i="1"/>
  <c r="Y2613" i="1"/>
  <c r="W2613" i="1"/>
  <c r="T2613" i="1"/>
  <c r="M2613" i="1"/>
  <c r="H2613" i="1"/>
  <c r="AB2612" i="1"/>
  <c r="Z2612" i="1"/>
  <c r="Z2611" i="1"/>
  <c r="Y2611" i="1"/>
  <c r="X2611" i="1"/>
  <c r="X2613" i="1" s="1"/>
  <c r="W2611" i="1"/>
  <c r="V2611" i="1"/>
  <c r="V2613" i="1" s="1"/>
  <c r="U2611" i="1"/>
  <c r="U2613" i="1" s="1"/>
  <c r="T2611" i="1"/>
  <c r="S2611" i="1"/>
  <c r="S2613" i="1" s="1"/>
  <c r="R2611" i="1"/>
  <c r="R2613" i="1" s="1"/>
  <c r="Q2611" i="1"/>
  <c r="Q2613" i="1" s="1"/>
  <c r="P2611" i="1"/>
  <c r="P2613" i="1" s="1"/>
  <c r="O2611" i="1"/>
  <c r="O2613" i="1" s="1"/>
  <c r="N2611" i="1"/>
  <c r="N2613" i="1" s="1"/>
  <c r="M2611" i="1"/>
  <c r="L2611" i="1"/>
  <c r="L2613" i="1" s="1"/>
  <c r="K2611" i="1"/>
  <c r="K2613" i="1" s="1"/>
  <c r="J2611" i="1"/>
  <c r="J2613" i="1" s="1"/>
  <c r="I2611" i="1"/>
  <c r="I2613" i="1" s="1"/>
  <c r="H2611" i="1"/>
  <c r="G2611" i="1"/>
  <c r="G2613" i="1" s="1"/>
  <c r="F2611" i="1"/>
  <c r="F2613" i="1" s="1"/>
  <c r="E2611" i="1"/>
  <c r="E2613" i="1" s="1"/>
  <c r="D2611" i="1"/>
  <c r="D2613" i="1" s="1"/>
  <c r="C2611" i="1"/>
  <c r="C2613" i="1" s="1"/>
  <c r="B2611" i="1"/>
  <c r="B2613" i="1" s="1"/>
  <c r="Z2610" i="1"/>
  <c r="Z2609" i="1"/>
  <c r="AB2609" i="1" s="1"/>
  <c r="AB2608" i="1"/>
  <c r="Z2608" i="1"/>
  <c r="AA2608" i="1" s="1"/>
  <c r="AA2607" i="1"/>
  <c r="Z2607" i="1"/>
  <c r="AB2607" i="1" s="1"/>
  <c r="V2603" i="1"/>
  <c r="M2603" i="1"/>
  <c r="K2603" i="1"/>
  <c r="J2603" i="1"/>
  <c r="H2603" i="1"/>
  <c r="AB2602" i="1"/>
  <c r="Z2602" i="1"/>
  <c r="AA2602" i="1" s="1"/>
  <c r="Y2601" i="1"/>
  <c r="Y2603" i="1" s="1"/>
  <c r="X2601" i="1"/>
  <c r="X2603" i="1" s="1"/>
  <c r="W2601" i="1"/>
  <c r="W2603" i="1" s="1"/>
  <c r="V2601" i="1"/>
  <c r="U2601" i="1"/>
  <c r="U2603" i="1" s="1"/>
  <c r="T2601" i="1"/>
  <c r="T2603" i="1" s="1"/>
  <c r="S2601" i="1"/>
  <c r="S2603" i="1" s="1"/>
  <c r="R2601" i="1"/>
  <c r="R2603" i="1" s="1"/>
  <c r="Q2601" i="1"/>
  <c r="Q2603" i="1" s="1"/>
  <c r="P2601" i="1"/>
  <c r="P2603" i="1" s="1"/>
  <c r="O2601" i="1"/>
  <c r="O2603" i="1" s="1"/>
  <c r="N2601" i="1"/>
  <c r="N2603" i="1" s="1"/>
  <c r="M2601" i="1"/>
  <c r="L2601" i="1"/>
  <c r="L2603" i="1" s="1"/>
  <c r="K2601" i="1"/>
  <c r="J2601" i="1"/>
  <c r="I2601" i="1"/>
  <c r="I2603" i="1" s="1"/>
  <c r="H2601" i="1"/>
  <c r="G2601" i="1"/>
  <c r="G2603" i="1" s="1"/>
  <c r="F2601" i="1"/>
  <c r="F2603" i="1" s="1"/>
  <c r="E2601" i="1"/>
  <c r="E2603" i="1" s="1"/>
  <c r="D2601" i="1"/>
  <c r="D2603" i="1" s="1"/>
  <c r="C2601" i="1"/>
  <c r="C2603" i="1" s="1"/>
  <c r="B2601" i="1"/>
  <c r="B2603" i="1" s="1"/>
  <c r="AB2600" i="1"/>
  <c r="AA2600" i="1"/>
  <c r="Z2600" i="1"/>
  <c r="Z2599" i="1"/>
  <c r="AA2599" i="1" s="1"/>
  <c r="Z2598" i="1"/>
  <c r="AB2598" i="1" s="1"/>
  <c r="Z2597" i="1"/>
  <c r="AA2597" i="1" s="1"/>
  <c r="Y2593" i="1"/>
  <c r="W2593" i="1"/>
  <c r="S2593" i="1"/>
  <c r="N2593" i="1"/>
  <c r="K2593" i="1"/>
  <c r="J2593" i="1"/>
  <c r="I2593" i="1"/>
  <c r="Z2592" i="1"/>
  <c r="Z2591" i="1"/>
  <c r="AB2591" i="1" s="1"/>
  <c r="Y2591" i="1"/>
  <c r="X2591" i="1"/>
  <c r="X2593" i="1" s="1"/>
  <c r="W2591" i="1"/>
  <c r="V2591" i="1"/>
  <c r="V2593" i="1" s="1"/>
  <c r="U2591" i="1"/>
  <c r="U2593" i="1" s="1"/>
  <c r="T2591" i="1"/>
  <c r="T2593" i="1" s="1"/>
  <c r="S2591" i="1"/>
  <c r="R2591" i="1"/>
  <c r="R2593" i="1" s="1"/>
  <c r="Q2591" i="1"/>
  <c r="Q2593" i="1" s="1"/>
  <c r="P2591" i="1"/>
  <c r="P2593" i="1" s="1"/>
  <c r="O2591" i="1"/>
  <c r="O2593" i="1" s="1"/>
  <c r="N2591" i="1"/>
  <c r="M2591" i="1"/>
  <c r="M2593" i="1" s="1"/>
  <c r="L2591" i="1"/>
  <c r="L2593" i="1" s="1"/>
  <c r="K2591" i="1"/>
  <c r="J2591" i="1"/>
  <c r="I2591" i="1"/>
  <c r="H2591" i="1"/>
  <c r="H2593" i="1" s="1"/>
  <c r="G2591" i="1"/>
  <c r="G2593" i="1" s="1"/>
  <c r="F2591" i="1"/>
  <c r="F2593" i="1" s="1"/>
  <c r="E2591" i="1"/>
  <c r="E2593" i="1" s="1"/>
  <c r="D2591" i="1"/>
  <c r="D2593" i="1" s="1"/>
  <c r="C2591" i="1"/>
  <c r="C2593" i="1" s="1"/>
  <c r="B2591" i="1"/>
  <c r="B2593" i="1" s="1"/>
  <c r="AB2590" i="1"/>
  <c r="Z2590" i="1"/>
  <c r="AA2590" i="1" s="1"/>
  <c r="Z2589" i="1"/>
  <c r="AB2589" i="1" s="1"/>
  <c r="AB2588" i="1"/>
  <c r="Z2588" i="1"/>
  <c r="AA2588" i="1" s="1"/>
  <c r="AB2587" i="1"/>
  <c r="AA2587" i="1"/>
  <c r="Z2587" i="1"/>
  <c r="Y2583" i="1"/>
  <c r="T2583" i="1"/>
  <c r="P2583" i="1"/>
  <c r="M2583" i="1"/>
  <c r="L2583" i="1"/>
  <c r="K2583" i="1"/>
  <c r="AB2582" i="1"/>
  <c r="Z2582" i="1"/>
  <c r="Y2581" i="1"/>
  <c r="X2581" i="1"/>
  <c r="X2583" i="1" s="1"/>
  <c r="W2581" i="1"/>
  <c r="W2583" i="1" s="1"/>
  <c r="V2581" i="1"/>
  <c r="V2583" i="1" s="1"/>
  <c r="U2581" i="1"/>
  <c r="U2583" i="1" s="1"/>
  <c r="T2581" i="1"/>
  <c r="S2581" i="1"/>
  <c r="S2583" i="1" s="1"/>
  <c r="R2581" i="1"/>
  <c r="R2583" i="1" s="1"/>
  <c r="Q2581" i="1"/>
  <c r="Q2583" i="1" s="1"/>
  <c r="P2581" i="1"/>
  <c r="O2581" i="1"/>
  <c r="O2583" i="1" s="1"/>
  <c r="N2581" i="1"/>
  <c r="N2583" i="1" s="1"/>
  <c r="M2581" i="1"/>
  <c r="L2581" i="1"/>
  <c r="K2581" i="1"/>
  <c r="J2581" i="1"/>
  <c r="J2583" i="1" s="1"/>
  <c r="I2581" i="1"/>
  <c r="I2583" i="1" s="1"/>
  <c r="H2581" i="1"/>
  <c r="H2583" i="1" s="1"/>
  <c r="G2581" i="1"/>
  <c r="G2583" i="1" s="1"/>
  <c r="F2581" i="1"/>
  <c r="F2583" i="1" s="1"/>
  <c r="E2581" i="1"/>
  <c r="E2583" i="1" s="1"/>
  <c r="D2581" i="1"/>
  <c r="D2583" i="1" s="1"/>
  <c r="C2581" i="1"/>
  <c r="C2583" i="1" s="1"/>
  <c r="B2581" i="1"/>
  <c r="B2583" i="1" s="1"/>
  <c r="Z2580" i="1"/>
  <c r="AB2580" i="1" s="1"/>
  <c r="Z2579" i="1"/>
  <c r="AA2579" i="1" s="1"/>
  <c r="Z2578" i="1"/>
  <c r="Z2577" i="1"/>
  <c r="S2573" i="1"/>
  <c r="R2573" i="1"/>
  <c r="Q2573" i="1"/>
  <c r="P2573" i="1"/>
  <c r="O2573" i="1"/>
  <c r="N2573" i="1"/>
  <c r="G2573" i="1"/>
  <c r="F2573" i="1"/>
  <c r="E2573" i="1"/>
  <c r="D2573" i="1"/>
  <c r="C2573" i="1"/>
  <c r="B2573" i="1"/>
  <c r="Z2572" i="1"/>
  <c r="Z2573" i="1" s="1"/>
  <c r="AB2573" i="1" s="1"/>
  <c r="Y2571" i="1"/>
  <c r="Y2573" i="1" s="1"/>
  <c r="X2571" i="1"/>
  <c r="X2573" i="1" s="1"/>
  <c r="W2571" i="1"/>
  <c r="W2573" i="1" s="1"/>
  <c r="V2571" i="1"/>
  <c r="V2573" i="1" s="1"/>
  <c r="U2571" i="1"/>
  <c r="U2573" i="1" s="1"/>
  <c r="T2571" i="1"/>
  <c r="T2573" i="1" s="1"/>
  <c r="S2571" i="1"/>
  <c r="R2571" i="1"/>
  <c r="Q2571" i="1"/>
  <c r="P2571" i="1"/>
  <c r="O2571" i="1"/>
  <c r="N2571" i="1"/>
  <c r="M2571" i="1"/>
  <c r="M2573" i="1" s="1"/>
  <c r="L2571" i="1"/>
  <c r="L2573" i="1" s="1"/>
  <c r="K2571" i="1"/>
  <c r="K2573" i="1" s="1"/>
  <c r="J2571" i="1"/>
  <c r="J2573" i="1" s="1"/>
  <c r="I2571" i="1"/>
  <c r="I2573" i="1" s="1"/>
  <c r="H2571" i="1"/>
  <c r="H2573" i="1" s="1"/>
  <c r="G2571" i="1"/>
  <c r="F2571" i="1"/>
  <c r="E2571" i="1"/>
  <c r="D2571" i="1"/>
  <c r="C2571" i="1"/>
  <c r="B2571" i="1"/>
  <c r="AB2570" i="1"/>
  <c r="AA2570" i="1"/>
  <c r="Z2570" i="1"/>
  <c r="AB2569" i="1"/>
  <c r="AA2569" i="1"/>
  <c r="Z2569" i="1"/>
  <c r="Z2568" i="1"/>
  <c r="AB2568" i="1" s="1"/>
  <c r="AB2567" i="1"/>
  <c r="AA2567" i="1"/>
  <c r="Z2567" i="1"/>
  <c r="Z2571" i="1" s="1"/>
  <c r="AB2571" i="1" s="1"/>
  <c r="Y2563" i="1"/>
  <c r="X2563" i="1"/>
  <c r="W2563" i="1"/>
  <c r="P2563" i="1"/>
  <c r="O2563" i="1"/>
  <c r="N2563" i="1"/>
  <c r="M2563" i="1"/>
  <c r="L2563" i="1"/>
  <c r="K2563" i="1"/>
  <c r="D2563" i="1"/>
  <c r="C2563" i="1"/>
  <c r="B2563" i="1"/>
  <c r="AB2562" i="1"/>
  <c r="AA2562" i="1"/>
  <c r="Z2562" i="1"/>
  <c r="Y2561" i="1"/>
  <c r="X2561" i="1"/>
  <c r="W2561" i="1"/>
  <c r="V2561" i="1"/>
  <c r="V2563" i="1" s="1"/>
  <c r="U2561" i="1"/>
  <c r="U2563" i="1" s="1"/>
  <c r="T2561" i="1"/>
  <c r="T2563" i="1" s="1"/>
  <c r="S2561" i="1"/>
  <c r="S2563" i="1" s="1"/>
  <c r="R2561" i="1"/>
  <c r="R2563" i="1" s="1"/>
  <c r="Q2561" i="1"/>
  <c r="Q2563" i="1" s="1"/>
  <c r="P2561" i="1"/>
  <c r="O2561" i="1"/>
  <c r="N2561" i="1"/>
  <c r="M2561" i="1"/>
  <c r="L2561" i="1"/>
  <c r="K2561" i="1"/>
  <c r="J2561" i="1"/>
  <c r="J2563" i="1" s="1"/>
  <c r="I2561" i="1"/>
  <c r="I2563" i="1" s="1"/>
  <c r="H2561" i="1"/>
  <c r="H2563" i="1" s="1"/>
  <c r="G2561" i="1"/>
  <c r="G2563" i="1" s="1"/>
  <c r="F2561" i="1"/>
  <c r="F2563" i="1" s="1"/>
  <c r="E2561" i="1"/>
  <c r="E2563" i="1" s="1"/>
  <c r="D2561" i="1"/>
  <c r="C2561" i="1"/>
  <c r="B2561" i="1"/>
  <c r="AB2560" i="1"/>
  <c r="AA2560" i="1"/>
  <c r="Z2560" i="1"/>
  <c r="AB2559" i="1"/>
  <c r="AA2559" i="1"/>
  <c r="Z2559" i="1"/>
  <c r="AB2558" i="1"/>
  <c r="AA2558" i="1"/>
  <c r="Z2558" i="1"/>
  <c r="Z2557" i="1"/>
  <c r="AB2557" i="1" s="1"/>
  <c r="Y2553" i="1"/>
  <c r="X2553" i="1"/>
  <c r="W2553" i="1"/>
  <c r="V2553" i="1"/>
  <c r="U2553" i="1"/>
  <c r="T2553" i="1"/>
  <c r="M2553" i="1"/>
  <c r="L2553" i="1"/>
  <c r="K2553" i="1"/>
  <c r="J2553" i="1"/>
  <c r="I2553" i="1"/>
  <c r="H2553" i="1"/>
  <c r="AB2552" i="1"/>
  <c r="AA2552" i="1"/>
  <c r="Z2552" i="1"/>
  <c r="Y2551" i="1"/>
  <c r="X2551" i="1"/>
  <c r="W2551" i="1"/>
  <c r="V2551" i="1"/>
  <c r="U2551" i="1"/>
  <c r="T2551" i="1"/>
  <c r="S2551" i="1"/>
  <c r="S2553" i="1" s="1"/>
  <c r="R2551" i="1"/>
  <c r="R2553" i="1" s="1"/>
  <c r="Q2551" i="1"/>
  <c r="Q2553" i="1" s="1"/>
  <c r="P2551" i="1"/>
  <c r="P2553" i="1" s="1"/>
  <c r="O2551" i="1"/>
  <c r="O2553" i="1" s="1"/>
  <c r="N2551" i="1"/>
  <c r="N2553" i="1" s="1"/>
  <c r="M2551" i="1"/>
  <c r="L2551" i="1"/>
  <c r="K2551" i="1"/>
  <c r="J2551" i="1"/>
  <c r="I2551" i="1"/>
  <c r="H2551" i="1"/>
  <c r="G2551" i="1"/>
  <c r="G2553" i="1" s="1"/>
  <c r="F2551" i="1"/>
  <c r="F2553" i="1" s="1"/>
  <c r="E2551" i="1"/>
  <c r="E2553" i="1" s="1"/>
  <c r="D2551" i="1"/>
  <c r="D2553" i="1" s="1"/>
  <c r="C2551" i="1"/>
  <c r="C2553" i="1" s="1"/>
  <c r="B2551" i="1"/>
  <c r="B2553" i="1" s="1"/>
  <c r="Z2550" i="1"/>
  <c r="AB2550" i="1" s="1"/>
  <c r="Z2549" i="1"/>
  <c r="AB2549" i="1" s="1"/>
  <c r="AB2548" i="1"/>
  <c r="AA2548" i="1"/>
  <c r="Z2548" i="1"/>
  <c r="AB2547" i="1"/>
  <c r="AA2547" i="1"/>
  <c r="Z2547" i="1"/>
  <c r="Z2551" i="1" s="1"/>
  <c r="AB2551" i="1" s="1"/>
  <c r="W2543" i="1"/>
  <c r="V2543" i="1"/>
  <c r="U2543" i="1"/>
  <c r="T2543" i="1"/>
  <c r="S2543" i="1"/>
  <c r="R2543" i="1"/>
  <c r="K2543" i="1"/>
  <c r="J2543" i="1"/>
  <c r="I2543" i="1"/>
  <c r="H2543" i="1"/>
  <c r="G2543" i="1"/>
  <c r="F2543" i="1"/>
  <c r="Z2542" i="1"/>
  <c r="Z2543" i="1" s="1"/>
  <c r="AB2543" i="1" s="1"/>
  <c r="Y2541" i="1"/>
  <c r="Y2543" i="1" s="1"/>
  <c r="X2541" i="1"/>
  <c r="X2543" i="1" s="1"/>
  <c r="W2541" i="1"/>
  <c r="V2541" i="1"/>
  <c r="U2541" i="1"/>
  <c r="T2541" i="1"/>
  <c r="S2541" i="1"/>
  <c r="R2541" i="1"/>
  <c r="Q2541" i="1"/>
  <c r="Q2543" i="1" s="1"/>
  <c r="P2541" i="1"/>
  <c r="P2543" i="1" s="1"/>
  <c r="O2541" i="1"/>
  <c r="O2543" i="1" s="1"/>
  <c r="N2541" i="1"/>
  <c r="N2543" i="1" s="1"/>
  <c r="M2541" i="1"/>
  <c r="M2543" i="1" s="1"/>
  <c r="L2541" i="1"/>
  <c r="L2543" i="1" s="1"/>
  <c r="K2541" i="1"/>
  <c r="J2541" i="1"/>
  <c r="I2541" i="1"/>
  <c r="H2541" i="1"/>
  <c r="G2541" i="1"/>
  <c r="F2541" i="1"/>
  <c r="E2541" i="1"/>
  <c r="E2543" i="1" s="1"/>
  <c r="D2541" i="1"/>
  <c r="D2543" i="1" s="1"/>
  <c r="C2541" i="1"/>
  <c r="C2543" i="1" s="1"/>
  <c r="B2541" i="1"/>
  <c r="B2543" i="1" s="1"/>
  <c r="AB2540" i="1"/>
  <c r="AA2540" i="1"/>
  <c r="Z2540" i="1"/>
  <c r="Z2539" i="1"/>
  <c r="AB2539" i="1" s="1"/>
  <c r="Z2538" i="1"/>
  <c r="AB2538" i="1" s="1"/>
  <c r="AB2537" i="1"/>
  <c r="AA2537" i="1"/>
  <c r="Z2537" i="1"/>
  <c r="Z2541" i="1" s="1"/>
  <c r="AB2541" i="1" s="1"/>
  <c r="R2533" i="1"/>
  <c r="P2533" i="1"/>
  <c r="O2533" i="1"/>
  <c r="F2533" i="1"/>
  <c r="C2533" i="1"/>
  <c r="Z2532" i="1"/>
  <c r="AB2532" i="1" s="1"/>
  <c r="Y2531" i="1"/>
  <c r="Y2533" i="1" s="1"/>
  <c r="X2531" i="1"/>
  <c r="X2533" i="1" s="1"/>
  <c r="V2531" i="1"/>
  <c r="V2533" i="1" s="1"/>
  <c r="O2531" i="1"/>
  <c r="N2531" i="1"/>
  <c r="N2533" i="1" s="1"/>
  <c r="M2531" i="1"/>
  <c r="M2533" i="1" s="1"/>
  <c r="L2531" i="1"/>
  <c r="L2533" i="1" s="1"/>
  <c r="J2531" i="1"/>
  <c r="J2533" i="1" s="1"/>
  <c r="C2531" i="1"/>
  <c r="B2531" i="1"/>
  <c r="B2533" i="1" s="1"/>
  <c r="AB2530" i="1"/>
  <c r="AA2530" i="1"/>
  <c r="Z2530" i="1"/>
  <c r="AB2529" i="1"/>
  <c r="AA2529" i="1"/>
  <c r="Z2529" i="1"/>
  <c r="Y2528" i="1"/>
  <c r="X2528" i="1"/>
  <c r="W2528" i="1"/>
  <c r="W2531" i="1" s="1"/>
  <c r="W2533" i="1" s="1"/>
  <c r="V2528" i="1"/>
  <c r="U2528" i="1"/>
  <c r="U2531" i="1" s="1"/>
  <c r="U2533" i="1" s="1"/>
  <c r="T2528" i="1"/>
  <c r="T2531" i="1" s="1"/>
  <c r="T2533" i="1" s="1"/>
  <c r="S2528" i="1"/>
  <c r="R2528" i="1"/>
  <c r="R2531" i="1" s="1"/>
  <c r="Q2528" i="1"/>
  <c r="Q2531" i="1" s="1"/>
  <c r="Q2533" i="1" s="1"/>
  <c r="P2528" i="1"/>
  <c r="P2531" i="1" s="1"/>
  <c r="O2528" i="1"/>
  <c r="N2528" i="1"/>
  <c r="M2528" i="1"/>
  <c r="L2528" i="1"/>
  <c r="K2528" i="1"/>
  <c r="K2531" i="1" s="1"/>
  <c r="K2533" i="1" s="1"/>
  <c r="J2528" i="1"/>
  <c r="I2528" i="1"/>
  <c r="I2531" i="1" s="1"/>
  <c r="I2533" i="1" s="1"/>
  <c r="H2528" i="1"/>
  <c r="H2531" i="1" s="1"/>
  <c r="H2533" i="1" s="1"/>
  <c r="G2528" i="1"/>
  <c r="F2528" i="1"/>
  <c r="F2531" i="1" s="1"/>
  <c r="E2528" i="1"/>
  <c r="E2531" i="1" s="1"/>
  <c r="E2533" i="1" s="1"/>
  <c r="D2528" i="1"/>
  <c r="AA2527" i="1"/>
  <c r="Z2527" i="1"/>
  <c r="AB2527" i="1" s="1"/>
  <c r="Y2523" i="1"/>
  <c r="W2523" i="1"/>
  <c r="K2523" i="1"/>
  <c r="AA2522" i="1"/>
  <c r="Z2522" i="1"/>
  <c r="T2521" i="1"/>
  <c r="T2523" i="1" s="1"/>
  <c r="S2521" i="1"/>
  <c r="S2523" i="1" s="1"/>
  <c r="R2521" i="1"/>
  <c r="R2523" i="1" s="1"/>
  <c r="Q2521" i="1"/>
  <c r="Q2523" i="1" s="1"/>
  <c r="P2521" i="1"/>
  <c r="P2523" i="1" s="1"/>
  <c r="H2521" i="1"/>
  <c r="H2523" i="1" s="1"/>
  <c r="G2521" i="1"/>
  <c r="G2523" i="1" s="1"/>
  <c r="F2521" i="1"/>
  <c r="F2523" i="1" s="1"/>
  <c r="E2521" i="1"/>
  <c r="E2523" i="1" s="1"/>
  <c r="D2521" i="1"/>
  <c r="D2523" i="1" s="1"/>
  <c r="AA2520" i="1"/>
  <c r="Z2520" i="1"/>
  <c r="AA2519" i="1"/>
  <c r="Z2519" i="1"/>
  <c r="Y2518" i="1"/>
  <c r="Y2521" i="1" s="1"/>
  <c r="X2518" i="1"/>
  <c r="X2521" i="1" s="1"/>
  <c r="X2523" i="1" s="1"/>
  <c r="W2518" i="1"/>
  <c r="W2521" i="1" s="1"/>
  <c r="V2518" i="1"/>
  <c r="V2521" i="1" s="1"/>
  <c r="V2523" i="1" s="1"/>
  <c r="U2518" i="1"/>
  <c r="U2521" i="1" s="1"/>
  <c r="U2523" i="1" s="1"/>
  <c r="T2518" i="1"/>
  <c r="S2518" i="1"/>
  <c r="R2518" i="1"/>
  <c r="Q2518" i="1"/>
  <c r="P2518" i="1"/>
  <c r="O2518" i="1"/>
  <c r="O2521" i="1" s="1"/>
  <c r="O2523" i="1" s="1"/>
  <c r="N2518" i="1"/>
  <c r="N2521" i="1" s="1"/>
  <c r="N2523" i="1" s="1"/>
  <c r="M2518" i="1"/>
  <c r="L2518" i="1"/>
  <c r="L2521" i="1" s="1"/>
  <c r="L2523" i="1" s="1"/>
  <c r="K2518" i="1"/>
  <c r="K2521" i="1" s="1"/>
  <c r="J2518" i="1"/>
  <c r="J2521" i="1" s="1"/>
  <c r="J2523" i="1" s="1"/>
  <c r="I2518" i="1"/>
  <c r="I2521" i="1" s="1"/>
  <c r="I2523" i="1" s="1"/>
  <c r="H2518" i="1"/>
  <c r="G2518" i="1"/>
  <c r="F2518" i="1"/>
  <c r="E2518" i="1"/>
  <c r="D2518" i="1"/>
  <c r="C2518" i="1"/>
  <c r="C2521" i="1" s="1"/>
  <c r="C2523" i="1" s="1"/>
  <c r="B2518" i="1"/>
  <c r="B2521" i="1" s="1"/>
  <c r="B2523" i="1" s="1"/>
  <c r="AA2517" i="1"/>
  <c r="Z2517" i="1"/>
  <c r="P2513" i="1"/>
  <c r="F2513" i="1"/>
  <c r="AA2512" i="1"/>
  <c r="Z2512" i="1"/>
  <c r="Y2511" i="1"/>
  <c r="Y2513" i="1" s="1"/>
  <c r="X2511" i="1"/>
  <c r="X2513" i="1" s="1"/>
  <c r="W2511" i="1"/>
  <c r="W2513" i="1" s="1"/>
  <c r="V2511" i="1"/>
  <c r="V2513" i="1" s="1"/>
  <c r="U2511" i="1"/>
  <c r="U2513" i="1" s="1"/>
  <c r="M2511" i="1"/>
  <c r="M2513" i="1" s="1"/>
  <c r="L2511" i="1"/>
  <c r="L2513" i="1" s="1"/>
  <c r="K2511" i="1"/>
  <c r="K2513" i="1" s="1"/>
  <c r="J2511" i="1"/>
  <c r="J2513" i="1" s="1"/>
  <c r="I2511" i="1"/>
  <c r="I2513" i="1" s="1"/>
  <c r="AA2510" i="1"/>
  <c r="Z2510" i="1"/>
  <c r="AA2509" i="1"/>
  <c r="Z2509" i="1"/>
  <c r="Y2508" i="1"/>
  <c r="X2508" i="1"/>
  <c r="W2508" i="1"/>
  <c r="V2508" i="1"/>
  <c r="U2508" i="1"/>
  <c r="T2508" i="1"/>
  <c r="T2511" i="1" s="1"/>
  <c r="T2513" i="1" s="1"/>
  <c r="S2508" i="1"/>
  <c r="S2511" i="1" s="1"/>
  <c r="S2513" i="1" s="1"/>
  <c r="R2508" i="1"/>
  <c r="R2511" i="1" s="1"/>
  <c r="R2513" i="1" s="1"/>
  <c r="Q2508" i="1"/>
  <c r="Q2511" i="1" s="1"/>
  <c r="Q2513" i="1" s="1"/>
  <c r="P2508" i="1"/>
  <c r="P2511" i="1" s="1"/>
  <c r="O2508" i="1"/>
  <c r="O2511" i="1" s="1"/>
  <c r="O2513" i="1" s="1"/>
  <c r="N2508" i="1"/>
  <c r="M2508" i="1"/>
  <c r="L2508" i="1"/>
  <c r="K2508" i="1"/>
  <c r="J2508" i="1"/>
  <c r="I2508" i="1"/>
  <c r="H2508" i="1"/>
  <c r="H2511" i="1" s="1"/>
  <c r="H2513" i="1" s="1"/>
  <c r="G2508" i="1"/>
  <c r="G2511" i="1" s="1"/>
  <c r="G2513" i="1" s="1"/>
  <c r="F2508" i="1"/>
  <c r="F2511" i="1" s="1"/>
  <c r="E2508" i="1"/>
  <c r="E2511" i="1" s="1"/>
  <c r="E2513" i="1" s="1"/>
  <c r="D2508" i="1"/>
  <c r="C2508" i="1"/>
  <c r="C2511" i="1" s="1"/>
  <c r="C2513" i="1" s="1"/>
  <c r="B2508" i="1"/>
  <c r="B2511" i="1" s="1"/>
  <c r="B2513" i="1" s="1"/>
  <c r="AA2507" i="1"/>
  <c r="Z2507" i="1"/>
  <c r="AA2502" i="1"/>
  <c r="Z2502" i="1"/>
  <c r="N2501" i="1"/>
  <c r="N2503" i="1" s="1"/>
  <c r="D2501" i="1"/>
  <c r="D2503" i="1" s="1"/>
  <c r="B2501" i="1"/>
  <c r="B2503" i="1" s="1"/>
  <c r="Y2500" i="1"/>
  <c r="X2500" i="1"/>
  <c r="W2500" i="1"/>
  <c r="V2500" i="1"/>
  <c r="U2500" i="1"/>
  <c r="T2500" i="1"/>
  <c r="S2500" i="1"/>
  <c r="R2500" i="1"/>
  <c r="Q2500" i="1"/>
  <c r="Q2490" i="1" s="1"/>
  <c r="P2500" i="1"/>
  <c r="P2490" i="1" s="1"/>
  <c r="O2500" i="1"/>
  <c r="O2490" i="1" s="1"/>
  <c r="N2500" i="1"/>
  <c r="M2500" i="1"/>
  <c r="Z2500" i="1" s="1"/>
  <c r="L2500" i="1"/>
  <c r="K2500" i="1"/>
  <c r="J2500" i="1"/>
  <c r="I2500" i="1"/>
  <c r="H2500" i="1"/>
  <c r="G2500" i="1"/>
  <c r="F2500" i="1"/>
  <c r="E2500" i="1"/>
  <c r="E2490" i="1" s="1"/>
  <c r="D2500" i="1"/>
  <c r="C2500" i="1"/>
  <c r="C2490" i="1" s="1"/>
  <c r="B2500" i="1"/>
  <c r="AA2499" i="1"/>
  <c r="Z2499" i="1"/>
  <c r="Y2498" i="1"/>
  <c r="Y2501" i="1" s="1"/>
  <c r="Y2503" i="1" s="1"/>
  <c r="X2498" i="1"/>
  <c r="X2501" i="1" s="1"/>
  <c r="X2503" i="1" s="1"/>
  <c r="W2498" i="1"/>
  <c r="V2498" i="1"/>
  <c r="V2501" i="1" s="1"/>
  <c r="V2503" i="1" s="1"/>
  <c r="U2498" i="1"/>
  <c r="T2498" i="1"/>
  <c r="T2501" i="1" s="1"/>
  <c r="T2503" i="1" s="1"/>
  <c r="S2498" i="1"/>
  <c r="S2501" i="1" s="1"/>
  <c r="S2503" i="1" s="1"/>
  <c r="R2498" i="1"/>
  <c r="Q2498" i="1"/>
  <c r="P2498" i="1"/>
  <c r="O2498" i="1"/>
  <c r="N2498" i="1"/>
  <c r="M2498" i="1"/>
  <c r="L2498" i="1"/>
  <c r="L2501" i="1" s="1"/>
  <c r="L2503" i="1" s="1"/>
  <c r="K2498" i="1"/>
  <c r="J2498" i="1"/>
  <c r="J2501" i="1" s="1"/>
  <c r="J2503" i="1" s="1"/>
  <c r="I2498" i="1"/>
  <c r="H2498" i="1"/>
  <c r="H2501" i="1" s="1"/>
  <c r="H2503" i="1" s="1"/>
  <c r="G2498" i="1"/>
  <c r="G2501" i="1" s="1"/>
  <c r="G2503" i="1" s="1"/>
  <c r="F2498" i="1"/>
  <c r="E2498" i="1"/>
  <c r="D2498" i="1"/>
  <c r="C2498" i="1"/>
  <c r="B2498" i="1"/>
  <c r="AA2497" i="1"/>
  <c r="Z2497" i="1"/>
  <c r="Y2492" i="1"/>
  <c r="X2492" i="1"/>
  <c r="W2492" i="1"/>
  <c r="V2492" i="1"/>
  <c r="U2492" i="1"/>
  <c r="T2492" i="1"/>
  <c r="S2492" i="1"/>
  <c r="R2492" i="1"/>
  <c r="Q2492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C2492" i="1"/>
  <c r="B2492" i="1"/>
  <c r="Y2490" i="1"/>
  <c r="X2490" i="1"/>
  <c r="W2490" i="1"/>
  <c r="V2490" i="1"/>
  <c r="U2490" i="1"/>
  <c r="T2490" i="1"/>
  <c r="S2490" i="1"/>
  <c r="N2490" i="1"/>
  <c r="M2490" i="1"/>
  <c r="L2490" i="1"/>
  <c r="K2490" i="1"/>
  <c r="J2490" i="1"/>
  <c r="I2490" i="1"/>
  <c r="H2490" i="1"/>
  <c r="G2490" i="1"/>
  <c r="B2490" i="1"/>
  <c r="Y2489" i="1"/>
  <c r="X2489" i="1"/>
  <c r="W2489" i="1"/>
  <c r="V2489" i="1"/>
  <c r="U2489" i="1"/>
  <c r="T2489" i="1"/>
  <c r="S2489" i="1"/>
  <c r="R2489" i="1"/>
  <c r="Q2489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C2489" i="1"/>
  <c r="B2489" i="1"/>
  <c r="Y2488" i="1"/>
  <c r="X2488" i="1"/>
  <c r="V2488" i="1"/>
  <c r="Q2488" i="1"/>
  <c r="P2488" i="1"/>
  <c r="O2488" i="1"/>
  <c r="N2488" i="1"/>
  <c r="M2488" i="1"/>
  <c r="L2488" i="1"/>
  <c r="J2488" i="1"/>
  <c r="E2488" i="1"/>
  <c r="D2488" i="1"/>
  <c r="C2488" i="1"/>
  <c r="B2488" i="1"/>
  <c r="Y2487" i="1"/>
  <c r="Y2491" i="1" s="1"/>
  <c r="Y2493" i="1" s="1"/>
  <c r="X2487" i="1"/>
  <c r="X2491" i="1" s="1"/>
  <c r="X2493" i="1" s="1"/>
  <c r="W2487" i="1"/>
  <c r="V2487" i="1"/>
  <c r="V2491" i="1" s="1"/>
  <c r="U2487" i="1"/>
  <c r="T2487" i="1"/>
  <c r="S2487" i="1"/>
  <c r="R2487" i="1"/>
  <c r="Q2487" i="1"/>
  <c r="P2487" i="1"/>
  <c r="O2487" i="1"/>
  <c r="N2487" i="1"/>
  <c r="M2487" i="1"/>
  <c r="M2491" i="1" s="1"/>
  <c r="M2493" i="1" s="1"/>
  <c r="L2487" i="1"/>
  <c r="L2491" i="1" s="1"/>
  <c r="K2487" i="1"/>
  <c r="J2487" i="1"/>
  <c r="J2491" i="1" s="1"/>
  <c r="I2487" i="1"/>
  <c r="H2487" i="1"/>
  <c r="G2487" i="1"/>
  <c r="F2487" i="1"/>
  <c r="E2487" i="1"/>
  <c r="D2487" i="1"/>
  <c r="C2487" i="1"/>
  <c r="B2487" i="1"/>
  <c r="B2491" i="1" s="1"/>
  <c r="B2493" i="1" s="1"/>
  <c r="V2483" i="1"/>
  <c r="U2483" i="1"/>
  <c r="Z2482" i="1"/>
  <c r="Y2481" i="1"/>
  <c r="Y2483" i="1" s="1"/>
  <c r="X2481" i="1"/>
  <c r="X2483" i="1" s="1"/>
  <c r="P2481" i="1"/>
  <c r="P2483" i="1" s="1"/>
  <c r="O2481" i="1"/>
  <c r="O2483" i="1" s="1"/>
  <c r="N2481" i="1"/>
  <c r="N2483" i="1" s="1"/>
  <c r="M2481" i="1"/>
  <c r="M2483" i="1" s="1"/>
  <c r="L2481" i="1"/>
  <c r="L2483" i="1" s="1"/>
  <c r="K2481" i="1"/>
  <c r="K2483" i="1" s="1"/>
  <c r="D2481" i="1"/>
  <c r="D2483" i="1" s="1"/>
  <c r="C2481" i="1"/>
  <c r="C2483" i="1" s="1"/>
  <c r="B2481" i="1"/>
  <c r="B2483" i="1" s="1"/>
  <c r="Z2480" i="1"/>
  <c r="AA2480" i="1" s="1"/>
  <c r="AA2479" i="1"/>
  <c r="Z2479" i="1"/>
  <c r="Y2478" i="1"/>
  <c r="X2478" i="1"/>
  <c r="W2478" i="1"/>
  <c r="W2481" i="1" s="1"/>
  <c r="W2483" i="1" s="1"/>
  <c r="V2478" i="1"/>
  <c r="V2481" i="1" s="1"/>
  <c r="U2478" i="1"/>
  <c r="U2481" i="1" s="1"/>
  <c r="T2478" i="1"/>
  <c r="T2481" i="1" s="1"/>
  <c r="T2483" i="1" s="1"/>
  <c r="S2478" i="1"/>
  <c r="S2481" i="1" s="1"/>
  <c r="S2483" i="1" s="1"/>
  <c r="R2478" i="1"/>
  <c r="R2481" i="1" s="1"/>
  <c r="R2483" i="1" s="1"/>
  <c r="Q2478" i="1"/>
  <c r="Q2481" i="1" s="1"/>
  <c r="Q2483" i="1" s="1"/>
  <c r="P2478" i="1"/>
  <c r="O2478" i="1"/>
  <c r="N2478" i="1"/>
  <c r="M2478" i="1"/>
  <c r="L2478" i="1"/>
  <c r="K2478" i="1"/>
  <c r="J2478" i="1"/>
  <c r="J2481" i="1" s="1"/>
  <c r="J2483" i="1" s="1"/>
  <c r="I2478" i="1"/>
  <c r="I2481" i="1" s="1"/>
  <c r="I2483" i="1" s="1"/>
  <c r="H2478" i="1"/>
  <c r="H2481" i="1" s="1"/>
  <c r="H2483" i="1" s="1"/>
  <c r="G2478" i="1"/>
  <c r="G2481" i="1" s="1"/>
  <c r="G2483" i="1" s="1"/>
  <c r="F2478" i="1"/>
  <c r="F2481" i="1" s="1"/>
  <c r="F2483" i="1" s="1"/>
  <c r="E2478" i="1"/>
  <c r="E2481" i="1" s="1"/>
  <c r="E2483" i="1" s="1"/>
  <c r="D2478" i="1"/>
  <c r="Z2477" i="1"/>
  <c r="AA2477" i="1" s="1"/>
  <c r="Y2473" i="1"/>
  <c r="X2473" i="1"/>
  <c r="W2473" i="1"/>
  <c r="V2473" i="1"/>
  <c r="U2473" i="1"/>
  <c r="M2473" i="1"/>
  <c r="L2473" i="1"/>
  <c r="K2473" i="1"/>
  <c r="J2473" i="1"/>
  <c r="I2473" i="1"/>
  <c r="Z2472" i="1"/>
  <c r="Z2471" i="1"/>
  <c r="AB2471" i="1" s="1"/>
  <c r="Y2471" i="1"/>
  <c r="X2471" i="1"/>
  <c r="W2471" i="1"/>
  <c r="V2471" i="1"/>
  <c r="U2471" i="1"/>
  <c r="T2471" i="1"/>
  <c r="T2473" i="1" s="1"/>
  <c r="S2471" i="1"/>
  <c r="S2473" i="1" s="1"/>
  <c r="R2471" i="1"/>
  <c r="R2473" i="1" s="1"/>
  <c r="Q2471" i="1"/>
  <c r="Q2473" i="1" s="1"/>
  <c r="P2471" i="1"/>
  <c r="P2473" i="1" s="1"/>
  <c r="O2471" i="1"/>
  <c r="O2473" i="1" s="1"/>
  <c r="N2471" i="1"/>
  <c r="N2473" i="1" s="1"/>
  <c r="M2471" i="1"/>
  <c r="L2471" i="1"/>
  <c r="K2471" i="1"/>
  <c r="J2471" i="1"/>
  <c r="I2471" i="1"/>
  <c r="H2471" i="1"/>
  <c r="H2473" i="1" s="1"/>
  <c r="G2471" i="1"/>
  <c r="G2473" i="1" s="1"/>
  <c r="F2471" i="1"/>
  <c r="F2473" i="1" s="1"/>
  <c r="E2471" i="1"/>
  <c r="E2473" i="1" s="1"/>
  <c r="D2471" i="1"/>
  <c r="D2473" i="1" s="1"/>
  <c r="C2471" i="1"/>
  <c r="C2473" i="1" s="1"/>
  <c r="B2471" i="1"/>
  <c r="B2473" i="1" s="1"/>
  <c r="Z2470" i="1"/>
  <c r="AB2470" i="1" s="1"/>
  <c r="Z2469" i="1"/>
  <c r="AB2469" i="1" s="1"/>
  <c r="Z2468" i="1"/>
  <c r="AB2468" i="1" s="1"/>
  <c r="Z2467" i="1"/>
  <c r="AB2467" i="1" s="1"/>
  <c r="W2463" i="1"/>
  <c r="V2463" i="1"/>
  <c r="N2463" i="1"/>
  <c r="H2463" i="1"/>
  <c r="G2463" i="1"/>
  <c r="F2463" i="1"/>
  <c r="Z2462" i="1"/>
  <c r="Y2461" i="1"/>
  <c r="Y2463" i="1" s="1"/>
  <c r="X2461" i="1"/>
  <c r="X2463" i="1" s="1"/>
  <c r="W2461" i="1"/>
  <c r="V2461" i="1"/>
  <c r="U2461" i="1"/>
  <c r="U2463" i="1" s="1"/>
  <c r="T2461" i="1"/>
  <c r="T2463" i="1" s="1"/>
  <c r="S2461" i="1"/>
  <c r="S2463" i="1" s="1"/>
  <c r="R2461" i="1"/>
  <c r="R2463" i="1" s="1"/>
  <c r="Q2461" i="1"/>
  <c r="Q2463" i="1" s="1"/>
  <c r="P2461" i="1"/>
  <c r="P2463" i="1" s="1"/>
  <c r="O2461" i="1"/>
  <c r="O2463" i="1" s="1"/>
  <c r="N2461" i="1"/>
  <c r="M2461" i="1"/>
  <c r="M2463" i="1" s="1"/>
  <c r="L2461" i="1"/>
  <c r="L2463" i="1" s="1"/>
  <c r="K2461" i="1"/>
  <c r="K2463" i="1" s="1"/>
  <c r="J2461" i="1"/>
  <c r="J2463" i="1" s="1"/>
  <c r="I2461" i="1"/>
  <c r="I2463" i="1" s="1"/>
  <c r="H2461" i="1"/>
  <c r="G2461" i="1"/>
  <c r="F2461" i="1"/>
  <c r="E2461" i="1"/>
  <c r="E2463" i="1" s="1"/>
  <c r="D2461" i="1"/>
  <c r="D2463" i="1" s="1"/>
  <c r="C2461" i="1"/>
  <c r="C2463" i="1" s="1"/>
  <c r="B2461" i="1"/>
  <c r="B2463" i="1" s="1"/>
  <c r="Z2460" i="1"/>
  <c r="AB2459" i="1"/>
  <c r="AA2459" i="1"/>
  <c r="Z2459" i="1"/>
  <c r="Z2458" i="1"/>
  <c r="AB2458" i="1" s="1"/>
  <c r="AB2457" i="1"/>
  <c r="Z2457" i="1"/>
  <c r="AA2457" i="1" s="1"/>
  <c r="Y2453" i="1"/>
  <c r="X2453" i="1"/>
  <c r="Q2453" i="1"/>
  <c r="P2453" i="1"/>
  <c r="O2453" i="1"/>
  <c r="N2453" i="1"/>
  <c r="M2453" i="1"/>
  <c r="L2453" i="1"/>
  <c r="E2453" i="1"/>
  <c r="D2453" i="1"/>
  <c r="C2453" i="1"/>
  <c r="B2453" i="1"/>
  <c r="AB2452" i="1"/>
  <c r="AA2452" i="1"/>
  <c r="Z2452" i="1"/>
  <c r="Y2451" i="1"/>
  <c r="X2451" i="1"/>
  <c r="W2451" i="1"/>
  <c r="W2453" i="1" s="1"/>
  <c r="V2451" i="1"/>
  <c r="V2453" i="1" s="1"/>
  <c r="U2451" i="1"/>
  <c r="U2453" i="1" s="1"/>
  <c r="T2451" i="1"/>
  <c r="T2453" i="1" s="1"/>
  <c r="S2451" i="1"/>
  <c r="S2453" i="1" s="1"/>
  <c r="R2451" i="1"/>
  <c r="R2453" i="1" s="1"/>
  <c r="Q2451" i="1"/>
  <c r="P2451" i="1"/>
  <c r="O2451" i="1"/>
  <c r="N2451" i="1"/>
  <c r="M2451" i="1"/>
  <c r="L2451" i="1"/>
  <c r="K2451" i="1"/>
  <c r="K2453" i="1" s="1"/>
  <c r="J2451" i="1"/>
  <c r="J2453" i="1" s="1"/>
  <c r="I2451" i="1"/>
  <c r="I2453" i="1" s="1"/>
  <c r="H2451" i="1"/>
  <c r="H2453" i="1" s="1"/>
  <c r="G2451" i="1"/>
  <c r="G2453" i="1" s="1"/>
  <c r="F2451" i="1"/>
  <c r="F2453" i="1" s="1"/>
  <c r="E2451" i="1"/>
  <c r="D2451" i="1"/>
  <c r="C2451" i="1"/>
  <c r="B2451" i="1"/>
  <c r="AB2450" i="1"/>
  <c r="Z2450" i="1"/>
  <c r="AA2450" i="1" s="1"/>
  <c r="Z2449" i="1"/>
  <c r="AB2448" i="1"/>
  <c r="AA2448" i="1"/>
  <c r="Z2448" i="1"/>
  <c r="Z2447" i="1"/>
  <c r="AB2447" i="1" s="1"/>
  <c r="Y2443" i="1"/>
  <c r="X2443" i="1"/>
  <c r="W2443" i="1"/>
  <c r="V2443" i="1"/>
  <c r="U2443" i="1"/>
  <c r="N2443" i="1"/>
  <c r="M2443" i="1"/>
  <c r="L2443" i="1"/>
  <c r="K2443" i="1"/>
  <c r="J2443" i="1"/>
  <c r="I2443" i="1"/>
  <c r="B2443" i="1"/>
  <c r="Z2442" i="1"/>
  <c r="Y2441" i="1"/>
  <c r="X2441" i="1"/>
  <c r="W2441" i="1"/>
  <c r="V2441" i="1"/>
  <c r="U2441" i="1"/>
  <c r="T2441" i="1"/>
  <c r="T2443" i="1" s="1"/>
  <c r="S2441" i="1"/>
  <c r="S2443" i="1" s="1"/>
  <c r="R2441" i="1"/>
  <c r="R2443" i="1" s="1"/>
  <c r="Q2441" i="1"/>
  <c r="Q2443" i="1" s="1"/>
  <c r="P2441" i="1"/>
  <c r="P2443" i="1" s="1"/>
  <c r="O2441" i="1"/>
  <c r="O2443" i="1" s="1"/>
  <c r="N2441" i="1"/>
  <c r="M2441" i="1"/>
  <c r="L2441" i="1"/>
  <c r="K2441" i="1"/>
  <c r="J2441" i="1"/>
  <c r="I2441" i="1"/>
  <c r="H2441" i="1"/>
  <c r="H2443" i="1" s="1"/>
  <c r="G2441" i="1"/>
  <c r="G2443" i="1" s="1"/>
  <c r="F2441" i="1"/>
  <c r="F2443" i="1" s="1"/>
  <c r="E2441" i="1"/>
  <c r="E2443" i="1" s="1"/>
  <c r="D2441" i="1"/>
  <c r="D2443" i="1" s="1"/>
  <c r="C2441" i="1"/>
  <c r="C2443" i="1" s="1"/>
  <c r="B2441" i="1"/>
  <c r="Z2440" i="1"/>
  <c r="AB2440" i="1" s="1"/>
  <c r="AB2439" i="1"/>
  <c r="Z2439" i="1"/>
  <c r="AA2439" i="1" s="1"/>
  <c r="Z2438" i="1"/>
  <c r="AB2437" i="1"/>
  <c r="AA2437" i="1"/>
  <c r="Z2437" i="1"/>
  <c r="Z2441" i="1" s="1"/>
  <c r="W2433" i="1"/>
  <c r="V2433" i="1"/>
  <c r="U2433" i="1"/>
  <c r="T2433" i="1"/>
  <c r="S2433" i="1"/>
  <c r="R2433" i="1"/>
  <c r="K2433" i="1"/>
  <c r="J2433" i="1"/>
  <c r="I2433" i="1"/>
  <c r="H2433" i="1"/>
  <c r="G2433" i="1"/>
  <c r="F2433" i="1"/>
  <c r="AB2432" i="1"/>
  <c r="Z2432" i="1"/>
  <c r="AA2432" i="1" s="1"/>
  <c r="Y2431" i="1"/>
  <c r="Y2433" i="1" s="1"/>
  <c r="X2431" i="1"/>
  <c r="X2433" i="1" s="1"/>
  <c r="W2431" i="1"/>
  <c r="V2431" i="1"/>
  <c r="U2431" i="1"/>
  <c r="T2431" i="1"/>
  <c r="S2431" i="1"/>
  <c r="R2431" i="1"/>
  <c r="Q2431" i="1"/>
  <c r="Q2433" i="1" s="1"/>
  <c r="P2431" i="1"/>
  <c r="P2433" i="1" s="1"/>
  <c r="O2431" i="1"/>
  <c r="O2433" i="1" s="1"/>
  <c r="N2431" i="1"/>
  <c r="N2433" i="1" s="1"/>
  <c r="M2431" i="1"/>
  <c r="M2433" i="1" s="1"/>
  <c r="L2431" i="1"/>
  <c r="L2433" i="1" s="1"/>
  <c r="K2431" i="1"/>
  <c r="J2431" i="1"/>
  <c r="I2431" i="1"/>
  <c r="H2431" i="1"/>
  <c r="G2431" i="1"/>
  <c r="F2431" i="1"/>
  <c r="E2431" i="1"/>
  <c r="E2433" i="1" s="1"/>
  <c r="D2431" i="1"/>
  <c r="D2433" i="1" s="1"/>
  <c r="C2431" i="1"/>
  <c r="C2433" i="1" s="1"/>
  <c r="B2431" i="1"/>
  <c r="B2433" i="1" s="1"/>
  <c r="AB2430" i="1"/>
  <c r="AA2430" i="1"/>
  <c r="Z2430" i="1"/>
  <c r="Z2429" i="1"/>
  <c r="AB2429" i="1" s="1"/>
  <c r="AB2428" i="1"/>
  <c r="Z2428" i="1"/>
  <c r="AA2428" i="1" s="1"/>
  <c r="Z2427" i="1"/>
  <c r="T2423" i="1"/>
  <c r="S2423" i="1"/>
  <c r="R2423" i="1"/>
  <c r="Q2423" i="1"/>
  <c r="P2423" i="1"/>
  <c r="O2423" i="1"/>
  <c r="H2423" i="1"/>
  <c r="G2423" i="1"/>
  <c r="F2423" i="1"/>
  <c r="E2423" i="1"/>
  <c r="D2423" i="1"/>
  <c r="C2423" i="1"/>
  <c r="Z2422" i="1"/>
  <c r="Y2421" i="1"/>
  <c r="Y2423" i="1" s="1"/>
  <c r="X2421" i="1"/>
  <c r="X2423" i="1" s="1"/>
  <c r="W2421" i="1"/>
  <c r="W2423" i="1" s="1"/>
  <c r="V2421" i="1"/>
  <c r="V2423" i="1" s="1"/>
  <c r="U2421" i="1"/>
  <c r="U2423" i="1" s="1"/>
  <c r="T2421" i="1"/>
  <c r="S2421" i="1"/>
  <c r="R2421" i="1"/>
  <c r="Q2421" i="1"/>
  <c r="P2421" i="1"/>
  <c r="O2421" i="1"/>
  <c r="N2421" i="1"/>
  <c r="N2423" i="1" s="1"/>
  <c r="M2421" i="1"/>
  <c r="M2423" i="1" s="1"/>
  <c r="L2421" i="1"/>
  <c r="L2423" i="1" s="1"/>
  <c r="K2421" i="1"/>
  <c r="K2423" i="1" s="1"/>
  <c r="J2421" i="1"/>
  <c r="J2423" i="1" s="1"/>
  <c r="I2421" i="1"/>
  <c r="I2423" i="1" s="1"/>
  <c r="H2421" i="1"/>
  <c r="G2421" i="1"/>
  <c r="F2421" i="1"/>
  <c r="E2421" i="1"/>
  <c r="D2421" i="1"/>
  <c r="C2421" i="1"/>
  <c r="B2421" i="1"/>
  <c r="B2423" i="1" s="1"/>
  <c r="Z2420" i="1"/>
  <c r="AB2419" i="1"/>
  <c r="AA2419" i="1"/>
  <c r="Z2419" i="1"/>
  <c r="Z2418" i="1"/>
  <c r="AB2418" i="1" s="1"/>
  <c r="AB2417" i="1"/>
  <c r="Z2417" i="1"/>
  <c r="AA2417" i="1" s="1"/>
  <c r="Y2413" i="1"/>
  <c r="X2413" i="1"/>
  <c r="Q2413" i="1"/>
  <c r="P2413" i="1"/>
  <c r="O2413" i="1"/>
  <c r="N2413" i="1"/>
  <c r="M2413" i="1"/>
  <c r="L2413" i="1"/>
  <c r="E2413" i="1"/>
  <c r="D2413" i="1"/>
  <c r="C2413" i="1"/>
  <c r="B2413" i="1"/>
  <c r="AB2412" i="1"/>
  <c r="AA2412" i="1"/>
  <c r="Z2412" i="1"/>
  <c r="Y2411" i="1"/>
  <c r="X2411" i="1"/>
  <c r="W2411" i="1"/>
  <c r="W2413" i="1" s="1"/>
  <c r="V2411" i="1"/>
  <c r="V2413" i="1" s="1"/>
  <c r="U2411" i="1"/>
  <c r="U2413" i="1" s="1"/>
  <c r="T2411" i="1"/>
  <c r="T2413" i="1" s="1"/>
  <c r="S2411" i="1"/>
  <c r="S2413" i="1" s="1"/>
  <c r="R2411" i="1"/>
  <c r="R2413" i="1" s="1"/>
  <c r="Q2411" i="1"/>
  <c r="P2411" i="1"/>
  <c r="O2411" i="1"/>
  <c r="N2411" i="1"/>
  <c r="M2411" i="1"/>
  <c r="L2411" i="1"/>
  <c r="K2411" i="1"/>
  <c r="K2413" i="1" s="1"/>
  <c r="J2411" i="1"/>
  <c r="J2413" i="1" s="1"/>
  <c r="I2411" i="1"/>
  <c r="I2413" i="1" s="1"/>
  <c r="H2411" i="1"/>
  <c r="H2413" i="1" s="1"/>
  <c r="G2411" i="1"/>
  <c r="G2413" i="1" s="1"/>
  <c r="F2411" i="1"/>
  <c r="F2413" i="1" s="1"/>
  <c r="E2411" i="1"/>
  <c r="D2411" i="1"/>
  <c r="C2411" i="1"/>
  <c r="B2411" i="1"/>
  <c r="AB2410" i="1"/>
  <c r="Z2410" i="1"/>
  <c r="AA2410" i="1" s="1"/>
  <c r="Z2409" i="1"/>
  <c r="AB2408" i="1"/>
  <c r="AA2408" i="1"/>
  <c r="Z2408" i="1"/>
  <c r="Z2407" i="1"/>
  <c r="AB2407" i="1" s="1"/>
  <c r="W2403" i="1"/>
  <c r="V2403" i="1"/>
  <c r="K2403" i="1"/>
  <c r="J2403" i="1"/>
  <c r="Z2402" i="1"/>
  <c r="W2401" i="1"/>
  <c r="V2401" i="1"/>
  <c r="R2401" i="1"/>
  <c r="R2403" i="1" s="1"/>
  <c r="Q2401" i="1"/>
  <c r="Q2403" i="1" s="1"/>
  <c r="P2401" i="1"/>
  <c r="P2403" i="1" s="1"/>
  <c r="O2401" i="1"/>
  <c r="O2403" i="1" s="1"/>
  <c r="K2401" i="1"/>
  <c r="J2401" i="1"/>
  <c r="F2401" i="1"/>
  <c r="F2403" i="1" s="1"/>
  <c r="E2401" i="1"/>
  <c r="E2403" i="1" s="1"/>
  <c r="D2401" i="1"/>
  <c r="D2403" i="1" s="1"/>
  <c r="C2401" i="1"/>
  <c r="C2403" i="1" s="1"/>
  <c r="Z2400" i="1"/>
  <c r="AB2400" i="1" s="1"/>
  <c r="AB2399" i="1"/>
  <c r="Z2399" i="1"/>
  <c r="AA2399" i="1" s="1"/>
  <c r="Y2398" i="1"/>
  <c r="Y2401" i="1" s="1"/>
  <c r="Y2403" i="1" s="1"/>
  <c r="X2398" i="1"/>
  <c r="X2401" i="1" s="1"/>
  <c r="X2403" i="1" s="1"/>
  <c r="W2398" i="1"/>
  <c r="V2398" i="1"/>
  <c r="U2398" i="1"/>
  <c r="U2401" i="1" s="1"/>
  <c r="U2403" i="1" s="1"/>
  <c r="T2398" i="1"/>
  <c r="T2401" i="1" s="1"/>
  <c r="T2403" i="1" s="1"/>
  <c r="S2398" i="1"/>
  <c r="S2401" i="1" s="1"/>
  <c r="S2403" i="1" s="1"/>
  <c r="R2398" i="1"/>
  <c r="Q2398" i="1"/>
  <c r="P2398" i="1"/>
  <c r="O2398" i="1"/>
  <c r="N2398" i="1"/>
  <c r="N2401" i="1" s="1"/>
  <c r="N2403" i="1" s="1"/>
  <c r="M2398" i="1"/>
  <c r="M2401" i="1" s="1"/>
  <c r="M2403" i="1" s="1"/>
  <c r="L2398" i="1"/>
  <c r="L2401" i="1" s="1"/>
  <c r="L2403" i="1" s="1"/>
  <c r="K2398" i="1"/>
  <c r="J2398" i="1"/>
  <c r="I2398" i="1"/>
  <c r="I2401" i="1" s="1"/>
  <c r="I2403" i="1" s="1"/>
  <c r="H2398" i="1"/>
  <c r="H2401" i="1" s="1"/>
  <c r="H2403" i="1" s="1"/>
  <c r="G2398" i="1"/>
  <c r="G2401" i="1" s="1"/>
  <c r="G2403" i="1" s="1"/>
  <c r="F2398" i="1"/>
  <c r="E2398" i="1"/>
  <c r="D2398" i="1"/>
  <c r="C2398" i="1"/>
  <c r="B2398" i="1"/>
  <c r="B2401" i="1" s="1"/>
  <c r="B2403" i="1" s="1"/>
  <c r="AB2397" i="1"/>
  <c r="AA2397" i="1"/>
  <c r="Z2397" i="1"/>
  <c r="H2393" i="1"/>
  <c r="G2393" i="1"/>
  <c r="F2393" i="1"/>
  <c r="AB2392" i="1"/>
  <c r="Z2392" i="1"/>
  <c r="AA2392" i="1" s="1"/>
  <c r="Z2391" i="1"/>
  <c r="Y2391" i="1"/>
  <c r="Y2393" i="1" s="1"/>
  <c r="X2391" i="1"/>
  <c r="X2393" i="1" s="1"/>
  <c r="Q2391" i="1"/>
  <c r="Q2393" i="1" s="1"/>
  <c r="P2391" i="1"/>
  <c r="P2393" i="1" s="1"/>
  <c r="O2391" i="1"/>
  <c r="O2393" i="1" s="1"/>
  <c r="N2391" i="1"/>
  <c r="N2393" i="1" s="1"/>
  <c r="M2391" i="1"/>
  <c r="M2393" i="1" s="1"/>
  <c r="L2391" i="1"/>
  <c r="L2393" i="1" s="1"/>
  <c r="F2391" i="1"/>
  <c r="E2391" i="1"/>
  <c r="E2393" i="1" s="1"/>
  <c r="D2391" i="1"/>
  <c r="D2393" i="1" s="1"/>
  <c r="C2391" i="1"/>
  <c r="C2393" i="1" s="1"/>
  <c r="B2391" i="1"/>
  <c r="B2393" i="1" s="1"/>
  <c r="AA2390" i="1"/>
  <c r="Z2390" i="1"/>
  <c r="Z2389" i="1"/>
  <c r="AA2389" i="1" s="1"/>
  <c r="Z2388" i="1"/>
  <c r="AB2388" i="1" s="1"/>
  <c r="Y2388" i="1"/>
  <c r="X2388" i="1"/>
  <c r="W2388" i="1"/>
  <c r="W2391" i="1" s="1"/>
  <c r="W2393" i="1" s="1"/>
  <c r="V2388" i="1"/>
  <c r="V2391" i="1" s="1"/>
  <c r="V2393" i="1" s="1"/>
  <c r="U2388" i="1"/>
  <c r="U2391" i="1" s="1"/>
  <c r="U2393" i="1" s="1"/>
  <c r="T2388" i="1"/>
  <c r="T2391" i="1" s="1"/>
  <c r="T2393" i="1" s="1"/>
  <c r="S2388" i="1"/>
  <c r="S2391" i="1" s="1"/>
  <c r="S2393" i="1" s="1"/>
  <c r="R2388" i="1"/>
  <c r="R2391" i="1" s="1"/>
  <c r="R2393" i="1" s="1"/>
  <c r="Q2388" i="1"/>
  <c r="P2388" i="1"/>
  <c r="O2388" i="1"/>
  <c r="N2388" i="1"/>
  <c r="M2388" i="1"/>
  <c r="L2388" i="1"/>
  <c r="K2388" i="1"/>
  <c r="K2391" i="1" s="1"/>
  <c r="K2393" i="1" s="1"/>
  <c r="J2388" i="1"/>
  <c r="J2391" i="1" s="1"/>
  <c r="J2393" i="1" s="1"/>
  <c r="I2388" i="1"/>
  <c r="I2391" i="1" s="1"/>
  <c r="I2393" i="1" s="1"/>
  <c r="H2388" i="1"/>
  <c r="H2391" i="1" s="1"/>
  <c r="G2388" i="1"/>
  <c r="G2391" i="1" s="1"/>
  <c r="F2388" i="1"/>
  <c r="E2388" i="1"/>
  <c r="D2388" i="1"/>
  <c r="C2388" i="1"/>
  <c r="B2388" i="1"/>
  <c r="Z2387" i="1"/>
  <c r="AA2387" i="1" s="1"/>
  <c r="B2383" i="1"/>
  <c r="AA2382" i="1"/>
  <c r="Z2382" i="1"/>
  <c r="V2381" i="1"/>
  <c r="V2383" i="1" s="1"/>
  <c r="U2381" i="1"/>
  <c r="U2383" i="1" s="1"/>
  <c r="T2381" i="1"/>
  <c r="T2383" i="1" s="1"/>
  <c r="S2381" i="1"/>
  <c r="S2383" i="1" s="1"/>
  <c r="R2381" i="1"/>
  <c r="R2383" i="1" s="1"/>
  <c r="Q2381" i="1"/>
  <c r="Q2383" i="1" s="1"/>
  <c r="J2381" i="1"/>
  <c r="J2383" i="1" s="1"/>
  <c r="I2381" i="1"/>
  <c r="I2383" i="1" s="1"/>
  <c r="H2381" i="1"/>
  <c r="H2383" i="1" s="1"/>
  <c r="G2381" i="1"/>
  <c r="G2383" i="1" s="1"/>
  <c r="F2381" i="1"/>
  <c r="F2383" i="1" s="1"/>
  <c r="E2381" i="1"/>
  <c r="E2383" i="1" s="1"/>
  <c r="Z2380" i="1"/>
  <c r="AA2380" i="1" s="1"/>
  <c r="Z2379" i="1"/>
  <c r="AA2379" i="1" s="1"/>
  <c r="Y2378" i="1"/>
  <c r="X2378" i="1"/>
  <c r="X2381" i="1" s="1"/>
  <c r="X2383" i="1" s="1"/>
  <c r="W2378" i="1"/>
  <c r="W2381" i="1" s="1"/>
  <c r="W2383" i="1" s="1"/>
  <c r="V2378" i="1"/>
  <c r="U2378" i="1"/>
  <c r="T2378" i="1"/>
  <c r="S2378" i="1"/>
  <c r="R2378" i="1"/>
  <c r="Q2378" i="1"/>
  <c r="P2378" i="1"/>
  <c r="P2381" i="1" s="1"/>
  <c r="P2383" i="1" s="1"/>
  <c r="O2378" i="1"/>
  <c r="O2381" i="1" s="1"/>
  <c r="O2383" i="1" s="1"/>
  <c r="N2378" i="1"/>
  <c r="N2381" i="1" s="1"/>
  <c r="N2383" i="1" s="1"/>
  <c r="M2378" i="1"/>
  <c r="L2378" i="1"/>
  <c r="K2378" i="1"/>
  <c r="K2381" i="1" s="1"/>
  <c r="K2383" i="1" s="1"/>
  <c r="J2378" i="1"/>
  <c r="I2378" i="1"/>
  <c r="H2378" i="1"/>
  <c r="G2378" i="1"/>
  <c r="F2378" i="1"/>
  <c r="E2378" i="1"/>
  <c r="D2378" i="1"/>
  <c r="D2381" i="1" s="1"/>
  <c r="D2383" i="1" s="1"/>
  <c r="C2378" i="1"/>
  <c r="C2381" i="1" s="1"/>
  <c r="C2383" i="1" s="1"/>
  <c r="B2378" i="1"/>
  <c r="B2381" i="1" s="1"/>
  <c r="Z2377" i="1"/>
  <c r="Q2373" i="1"/>
  <c r="E2373" i="1"/>
  <c r="Z2372" i="1"/>
  <c r="W2371" i="1"/>
  <c r="W2373" i="1" s="1"/>
  <c r="V2371" i="1"/>
  <c r="V2373" i="1" s="1"/>
  <c r="L2371" i="1"/>
  <c r="L2373" i="1" s="1"/>
  <c r="K2371" i="1"/>
  <c r="K2373" i="1" s="1"/>
  <c r="J2371" i="1"/>
  <c r="J2373" i="1" s="1"/>
  <c r="Y2370" i="1"/>
  <c r="Y2371" i="1" s="1"/>
  <c r="Y2373" i="1" s="1"/>
  <c r="X2370" i="1"/>
  <c r="X2371" i="1" s="1"/>
  <c r="X2373" i="1" s="1"/>
  <c r="W2370" i="1"/>
  <c r="V2370" i="1"/>
  <c r="U2370" i="1"/>
  <c r="T2370" i="1"/>
  <c r="S2370" i="1"/>
  <c r="R2370" i="1"/>
  <c r="Q2370" i="1"/>
  <c r="P2370" i="1"/>
  <c r="O2370" i="1"/>
  <c r="O2371" i="1" s="1"/>
  <c r="O2373" i="1" s="1"/>
  <c r="N2370" i="1"/>
  <c r="N2371" i="1" s="1"/>
  <c r="N2373" i="1" s="1"/>
  <c r="M2370" i="1"/>
  <c r="M2371" i="1" s="1"/>
  <c r="M2373" i="1" s="1"/>
  <c r="L2370" i="1"/>
  <c r="K2370" i="1"/>
  <c r="J2370" i="1"/>
  <c r="I2370" i="1"/>
  <c r="H2370" i="1"/>
  <c r="G2370" i="1"/>
  <c r="F2370" i="1"/>
  <c r="E2370" i="1"/>
  <c r="D2370" i="1"/>
  <c r="C2370" i="1"/>
  <c r="C2330" i="1" s="1"/>
  <c r="B2370" i="1"/>
  <c r="Z2369" i="1"/>
  <c r="AA2369" i="1" s="1"/>
  <c r="Y2368" i="1"/>
  <c r="X2368" i="1"/>
  <c r="W2368" i="1"/>
  <c r="V2368" i="1"/>
  <c r="U2368" i="1"/>
  <c r="U2371" i="1" s="1"/>
  <c r="U2373" i="1" s="1"/>
  <c r="T2368" i="1"/>
  <c r="T2371" i="1" s="1"/>
  <c r="T2373" i="1" s="1"/>
  <c r="S2368" i="1"/>
  <c r="S2371" i="1" s="1"/>
  <c r="S2373" i="1" s="1"/>
  <c r="R2368" i="1"/>
  <c r="R2371" i="1" s="1"/>
  <c r="R2373" i="1" s="1"/>
  <c r="Q2368" i="1"/>
  <c r="Q2371" i="1" s="1"/>
  <c r="P2368" i="1"/>
  <c r="P2371" i="1" s="1"/>
  <c r="P2373" i="1" s="1"/>
  <c r="O2368" i="1"/>
  <c r="N2368" i="1"/>
  <c r="M2368" i="1"/>
  <c r="L2368" i="1"/>
  <c r="K2368" i="1"/>
  <c r="J2368" i="1"/>
  <c r="I2368" i="1"/>
  <c r="I2371" i="1" s="1"/>
  <c r="I2373" i="1" s="1"/>
  <c r="H2368" i="1"/>
  <c r="H2371" i="1" s="1"/>
  <c r="H2373" i="1" s="1"/>
  <c r="G2368" i="1"/>
  <c r="G2371" i="1" s="1"/>
  <c r="G2373" i="1" s="1"/>
  <c r="F2368" i="1"/>
  <c r="F2371" i="1" s="1"/>
  <c r="F2373" i="1" s="1"/>
  <c r="E2368" i="1"/>
  <c r="E2371" i="1" s="1"/>
  <c r="D2368" i="1"/>
  <c r="D2371" i="1" s="1"/>
  <c r="D2373" i="1" s="1"/>
  <c r="C2368" i="1"/>
  <c r="B2368" i="1"/>
  <c r="Z2367" i="1"/>
  <c r="AA2367" i="1" s="1"/>
  <c r="X2363" i="1"/>
  <c r="L2363" i="1"/>
  <c r="Z2362" i="1"/>
  <c r="Q2361" i="1"/>
  <c r="Q2363" i="1" s="1"/>
  <c r="P2361" i="1"/>
  <c r="P2363" i="1" s="1"/>
  <c r="O2361" i="1"/>
  <c r="O2363" i="1" s="1"/>
  <c r="F2361" i="1"/>
  <c r="F2363" i="1" s="1"/>
  <c r="E2361" i="1"/>
  <c r="E2363" i="1" s="1"/>
  <c r="D2361" i="1"/>
  <c r="D2363" i="1" s="1"/>
  <c r="C2361" i="1"/>
  <c r="C2363" i="1" s="1"/>
  <c r="Y2360" i="1"/>
  <c r="X2360" i="1"/>
  <c r="W2360" i="1"/>
  <c r="V2360" i="1"/>
  <c r="U2360" i="1"/>
  <c r="U2330" i="1" s="1"/>
  <c r="T2360" i="1"/>
  <c r="T2361" i="1" s="1"/>
  <c r="T2363" i="1" s="1"/>
  <c r="S2360" i="1"/>
  <c r="S2361" i="1" s="1"/>
  <c r="S2363" i="1" s="1"/>
  <c r="R2360" i="1"/>
  <c r="R2361" i="1" s="1"/>
  <c r="R2363" i="1" s="1"/>
  <c r="Q2360" i="1"/>
  <c r="P2360" i="1"/>
  <c r="O2360" i="1"/>
  <c r="N2360" i="1"/>
  <c r="M2360" i="1"/>
  <c r="L2360" i="1"/>
  <c r="K2360" i="1"/>
  <c r="J2360" i="1"/>
  <c r="I2360" i="1"/>
  <c r="H2360" i="1"/>
  <c r="H2361" i="1" s="1"/>
  <c r="H2363" i="1" s="1"/>
  <c r="G2360" i="1"/>
  <c r="G2361" i="1" s="1"/>
  <c r="G2363" i="1" s="1"/>
  <c r="F2360" i="1"/>
  <c r="E2360" i="1"/>
  <c r="D2360" i="1"/>
  <c r="Z2359" i="1"/>
  <c r="AA2359" i="1" s="1"/>
  <c r="Y2358" i="1"/>
  <c r="Y2361" i="1" s="1"/>
  <c r="Y2363" i="1" s="1"/>
  <c r="X2358" i="1"/>
  <c r="X2361" i="1" s="1"/>
  <c r="W2358" i="1"/>
  <c r="W2361" i="1" s="1"/>
  <c r="W2363" i="1" s="1"/>
  <c r="V2358" i="1"/>
  <c r="U2358" i="1"/>
  <c r="U2361" i="1" s="1"/>
  <c r="U2363" i="1" s="1"/>
  <c r="T2358" i="1"/>
  <c r="S2358" i="1"/>
  <c r="R2358" i="1"/>
  <c r="Q2358" i="1"/>
  <c r="P2358" i="1"/>
  <c r="O2358" i="1"/>
  <c r="N2358" i="1"/>
  <c r="N2361" i="1" s="1"/>
  <c r="N2363" i="1" s="1"/>
  <c r="M2358" i="1"/>
  <c r="M2361" i="1" s="1"/>
  <c r="M2363" i="1" s="1"/>
  <c r="L2358" i="1"/>
  <c r="L2361" i="1" s="1"/>
  <c r="K2358" i="1"/>
  <c r="J2358" i="1"/>
  <c r="I2358" i="1"/>
  <c r="I2361" i="1" s="1"/>
  <c r="I2363" i="1" s="1"/>
  <c r="H2358" i="1"/>
  <c r="G2358" i="1"/>
  <c r="F2358" i="1"/>
  <c r="E2358" i="1"/>
  <c r="D2358" i="1"/>
  <c r="C2358" i="1"/>
  <c r="B2358" i="1"/>
  <c r="B2361" i="1" s="1"/>
  <c r="B2363" i="1" s="1"/>
  <c r="Z2357" i="1"/>
  <c r="Q2353" i="1"/>
  <c r="N2353" i="1"/>
  <c r="AA2352" i="1"/>
  <c r="Z2352" i="1"/>
  <c r="AB2352" i="1" s="1"/>
  <c r="W2351" i="1"/>
  <c r="W2353" i="1" s="1"/>
  <c r="V2351" i="1"/>
  <c r="V2353" i="1" s="1"/>
  <c r="U2351" i="1"/>
  <c r="U2353" i="1" s="1"/>
  <c r="T2351" i="1"/>
  <c r="T2353" i="1" s="1"/>
  <c r="K2351" i="1"/>
  <c r="K2353" i="1" s="1"/>
  <c r="J2351" i="1"/>
  <c r="J2353" i="1" s="1"/>
  <c r="I2351" i="1"/>
  <c r="I2353" i="1" s="1"/>
  <c r="H2351" i="1"/>
  <c r="H2353" i="1" s="1"/>
  <c r="Y2350" i="1"/>
  <c r="X2350" i="1"/>
  <c r="X2351" i="1" s="1"/>
  <c r="X2353" i="1" s="1"/>
  <c r="W2350" i="1"/>
  <c r="W2330" i="1" s="1"/>
  <c r="V2350" i="1"/>
  <c r="V2330" i="1" s="1"/>
  <c r="U2350" i="1"/>
  <c r="T2350" i="1"/>
  <c r="S2350" i="1"/>
  <c r="R2350" i="1"/>
  <c r="Q2350" i="1"/>
  <c r="P2350" i="1"/>
  <c r="O2350" i="1"/>
  <c r="N2350" i="1"/>
  <c r="M2350" i="1"/>
  <c r="L2350" i="1"/>
  <c r="L2351" i="1" s="1"/>
  <c r="L2353" i="1" s="1"/>
  <c r="K2350" i="1"/>
  <c r="K2330" i="1" s="1"/>
  <c r="J2350" i="1"/>
  <c r="J2330" i="1" s="1"/>
  <c r="I2350" i="1"/>
  <c r="H2350" i="1"/>
  <c r="G2350" i="1"/>
  <c r="F2350" i="1"/>
  <c r="E2350" i="1"/>
  <c r="D2350" i="1"/>
  <c r="Z2349" i="1"/>
  <c r="AA2349" i="1" s="1"/>
  <c r="Y2348" i="1"/>
  <c r="Y2351" i="1" s="1"/>
  <c r="Y2353" i="1" s="1"/>
  <c r="X2348" i="1"/>
  <c r="W2348" i="1"/>
  <c r="V2348" i="1"/>
  <c r="U2348" i="1"/>
  <c r="T2348" i="1"/>
  <c r="S2348" i="1"/>
  <c r="S2351" i="1" s="1"/>
  <c r="S2353" i="1" s="1"/>
  <c r="R2348" i="1"/>
  <c r="R2351" i="1" s="1"/>
  <c r="R2353" i="1" s="1"/>
  <c r="Q2348" i="1"/>
  <c r="Q2351" i="1" s="1"/>
  <c r="P2348" i="1"/>
  <c r="O2348" i="1"/>
  <c r="N2348" i="1"/>
  <c r="N2351" i="1" s="1"/>
  <c r="M2348" i="1"/>
  <c r="M2351" i="1" s="1"/>
  <c r="M2353" i="1" s="1"/>
  <c r="L2348" i="1"/>
  <c r="K2348" i="1"/>
  <c r="J2348" i="1"/>
  <c r="I2348" i="1"/>
  <c r="H2348" i="1"/>
  <c r="G2348" i="1"/>
  <c r="G2351" i="1" s="1"/>
  <c r="G2353" i="1" s="1"/>
  <c r="F2348" i="1"/>
  <c r="F2351" i="1" s="1"/>
  <c r="F2353" i="1" s="1"/>
  <c r="E2348" i="1"/>
  <c r="E2351" i="1" s="1"/>
  <c r="E2353" i="1" s="1"/>
  <c r="D2348" i="1"/>
  <c r="C2348" i="1"/>
  <c r="B2348" i="1"/>
  <c r="B2351" i="1" s="1"/>
  <c r="B2353" i="1" s="1"/>
  <c r="AA2347" i="1"/>
  <c r="Z2347" i="1"/>
  <c r="AB2342" i="1"/>
  <c r="AA2342" i="1"/>
  <c r="Z2342" i="1"/>
  <c r="Y2341" i="1"/>
  <c r="Y2343" i="1" s="1"/>
  <c r="X2341" i="1"/>
  <c r="X2343" i="1" s="1"/>
  <c r="M2341" i="1"/>
  <c r="M2343" i="1" s="1"/>
  <c r="L2341" i="1"/>
  <c r="L2343" i="1" s="1"/>
  <c r="C2341" i="1"/>
  <c r="C2343" i="1" s="1"/>
  <c r="B2341" i="1"/>
  <c r="B2343" i="1" s="1"/>
  <c r="Y2340" i="1"/>
  <c r="X2340" i="1"/>
  <c r="W2340" i="1"/>
  <c r="V2340" i="1"/>
  <c r="U2340" i="1"/>
  <c r="T2340" i="1"/>
  <c r="S2340" i="1"/>
  <c r="R2340" i="1"/>
  <c r="Q2340" i="1"/>
  <c r="Q2330" i="1" s="1"/>
  <c r="P2340" i="1"/>
  <c r="O2340" i="1"/>
  <c r="O2330" i="1" s="1"/>
  <c r="N2340" i="1"/>
  <c r="N2330" i="1" s="1"/>
  <c r="M2340" i="1"/>
  <c r="L2340" i="1"/>
  <c r="K2340" i="1"/>
  <c r="J2340" i="1"/>
  <c r="I2340" i="1"/>
  <c r="H2340" i="1"/>
  <c r="G2340" i="1"/>
  <c r="F2340" i="1"/>
  <c r="E2340" i="1"/>
  <c r="E2330" i="1" s="1"/>
  <c r="D2340" i="1"/>
  <c r="AA2339" i="1"/>
  <c r="Z2339" i="1"/>
  <c r="Y2338" i="1"/>
  <c r="X2338" i="1"/>
  <c r="W2338" i="1"/>
  <c r="W2341" i="1" s="1"/>
  <c r="W2343" i="1" s="1"/>
  <c r="V2338" i="1"/>
  <c r="V2341" i="1" s="1"/>
  <c r="V2343" i="1" s="1"/>
  <c r="U2338" i="1"/>
  <c r="T2338" i="1"/>
  <c r="S2338" i="1"/>
  <c r="R2338" i="1"/>
  <c r="Q2338" i="1"/>
  <c r="Q2341" i="1" s="1"/>
  <c r="Q2343" i="1" s="1"/>
  <c r="P2338" i="1"/>
  <c r="O2338" i="1"/>
  <c r="N2338" i="1"/>
  <c r="M2338" i="1"/>
  <c r="L2338" i="1"/>
  <c r="K2338" i="1"/>
  <c r="K2341" i="1" s="1"/>
  <c r="K2343" i="1" s="1"/>
  <c r="J2338" i="1"/>
  <c r="J2341" i="1" s="1"/>
  <c r="J2343" i="1" s="1"/>
  <c r="I2338" i="1"/>
  <c r="H2338" i="1"/>
  <c r="G2338" i="1"/>
  <c r="F2338" i="1"/>
  <c r="E2338" i="1"/>
  <c r="E2341" i="1" s="1"/>
  <c r="E2343" i="1" s="1"/>
  <c r="D2338" i="1"/>
  <c r="C2338" i="1"/>
  <c r="B2338" i="1"/>
  <c r="Z2337" i="1"/>
  <c r="AA2337" i="1" s="1"/>
  <c r="Y2332" i="1"/>
  <c r="X2332" i="1"/>
  <c r="W2332" i="1"/>
  <c r="V2332" i="1"/>
  <c r="U2332" i="1"/>
  <c r="T2332" i="1"/>
  <c r="S2332" i="1"/>
  <c r="R2332" i="1"/>
  <c r="Q2332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C2332" i="1"/>
  <c r="B2332" i="1"/>
  <c r="X2330" i="1"/>
  <c r="T2330" i="1"/>
  <c r="S2330" i="1"/>
  <c r="S2650" i="1" s="1"/>
  <c r="R2330" i="1"/>
  <c r="I2330" i="1"/>
  <c r="H2330" i="1"/>
  <c r="F2330" i="1"/>
  <c r="Y2329" i="1"/>
  <c r="X2329" i="1"/>
  <c r="W2329" i="1"/>
  <c r="V2329" i="1"/>
  <c r="U2329" i="1"/>
  <c r="T2329" i="1"/>
  <c r="S2329" i="1"/>
  <c r="R2329" i="1"/>
  <c r="Q2329" i="1"/>
  <c r="P2329" i="1"/>
  <c r="O2329" i="1"/>
  <c r="N2329" i="1"/>
  <c r="Z2329" i="1" s="1"/>
  <c r="AA2329" i="1" s="1"/>
  <c r="M2329" i="1"/>
  <c r="L2329" i="1"/>
  <c r="K2329" i="1"/>
  <c r="J2329" i="1"/>
  <c r="I2329" i="1"/>
  <c r="H2329" i="1"/>
  <c r="G2329" i="1"/>
  <c r="F2329" i="1"/>
  <c r="E2329" i="1"/>
  <c r="D2329" i="1"/>
  <c r="C2329" i="1"/>
  <c r="B2329" i="1"/>
  <c r="W2328" i="1"/>
  <c r="N2328" i="1"/>
  <c r="E2328" i="1"/>
  <c r="E2331" i="1" s="1"/>
  <c r="E2333" i="1" s="1"/>
  <c r="B2328" i="1"/>
  <c r="Y2327" i="1"/>
  <c r="X2327" i="1"/>
  <c r="W2327" i="1"/>
  <c r="V2327" i="1"/>
  <c r="U2327" i="1"/>
  <c r="T2327" i="1"/>
  <c r="S2327" i="1"/>
  <c r="R2327" i="1"/>
  <c r="Q2327" i="1"/>
  <c r="P2327" i="1"/>
  <c r="O2327" i="1"/>
  <c r="N2327" i="1"/>
  <c r="N2331" i="1" s="1"/>
  <c r="M2327" i="1"/>
  <c r="L2327" i="1"/>
  <c r="K2327" i="1"/>
  <c r="J2327" i="1"/>
  <c r="I2327" i="1"/>
  <c r="H2327" i="1"/>
  <c r="G2327" i="1"/>
  <c r="F2327" i="1"/>
  <c r="E2327" i="1"/>
  <c r="D2327" i="1"/>
  <c r="C2327" i="1"/>
  <c r="B2327" i="1"/>
  <c r="U2323" i="1"/>
  <c r="P2323" i="1"/>
  <c r="I2323" i="1"/>
  <c r="G2323" i="1"/>
  <c r="D2323" i="1"/>
  <c r="X2321" i="1"/>
  <c r="X2323" i="1" s="1"/>
  <c r="U2321" i="1"/>
  <c r="T2321" i="1"/>
  <c r="T2323" i="1" s="1"/>
  <c r="S2321" i="1"/>
  <c r="S2323" i="1" s="1"/>
  <c r="R2321" i="1"/>
  <c r="R2323" i="1" s="1"/>
  <c r="N2321" i="1"/>
  <c r="N2323" i="1" s="1"/>
  <c r="L2321" i="1"/>
  <c r="L2323" i="1" s="1"/>
  <c r="I2321" i="1"/>
  <c r="H2321" i="1"/>
  <c r="H2323" i="1" s="1"/>
  <c r="G2321" i="1"/>
  <c r="F2321" i="1"/>
  <c r="F2323" i="1" s="1"/>
  <c r="B2321" i="1"/>
  <c r="B2323" i="1" s="1"/>
  <c r="Y2318" i="1"/>
  <c r="Y2321" i="1" s="1"/>
  <c r="Y2323" i="1" s="1"/>
  <c r="X2318" i="1"/>
  <c r="W2318" i="1"/>
  <c r="W2321" i="1" s="1"/>
  <c r="W2323" i="1" s="1"/>
  <c r="V2318" i="1"/>
  <c r="V2321" i="1" s="1"/>
  <c r="V2323" i="1" s="1"/>
  <c r="U2318" i="1"/>
  <c r="T2318" i="1"/>
  <c r="S2318" i="1"/>
  <c r="R2318" i="1"/>
  <c r="Q2318" i="1"/>
  <c r="Q2321" i="1" s="1"/>
  <c r="Q2323" i="1" s="1"/>
  <c r="P2318" i="1"/>
  <c r="P2321" i="1" s="1"/>
  <c r="O2318" i="1"/>
  <c r="O2321" i="1" s="1"/>
  <c r="O2323" i="1" s="1"/>
  <c r="N2318" i="1"/>
  <c r="M2318" i="1"/>
  <c r="L2318" i="1"/>
  <c r="K2318" i="1"/>
  <c r="K2321" i="1" s="1"/>
  <c r="K2323" i="1" s="1"/>
  <c r="J2318" i="1"/>
  <c r="J2321" i="1" s="1"/>
  <c r="J2323" i="1" s="1"/>
  <c r="I2318" i="1"/>
  <c r="H2318" i="1"/>
  <c r="G2318" i="1"/>
  <c r="F2318" i="1"/>
  <c r="E2318" i="1"/>
  <c r="E2321" i="1" s="1"/>
  <c r="E2323" i="1" s="1"/>
  <c r="D2318" i="1"/>
  <c r="D2321" i="1" s="1"/>
  <c r="C2318" i="1"/>
  <c r="C2321" i="1" s="1"/>
  <c r="C2323" i="1" s="1"/>
  <c r="B2318" i="1"/>
  <c r="T2313" i="1"/>
  <c r="R2313" i="1"/>
  <c r="W2311" i="1"/>
  <c r="W2313" i="1" s="1"/>
  <c r="T2311" i="1"/>
  <c r="R2311" i="1"/>
  <c r="P2311" i="1"/>
  <c r="P2313" i="1" s="1"/>
  <c r="O2311" i="1"/>
  <c r="O2313" i="1" s="1"/>
  <c r="K2311" i="1"/>
  <c r="K2313" i="1" s="1"/>
  <c r="J2311" i="1"/>
  <c r="J2313" i="1" s="1"/>
  <c r="I2311" i="1"/>
  <c r="I2313" i="1" s="1"/>
  <c r="F2311" i="1"/>
  <c r="F2313" i="1" s="1"/>
  <c r="Y2308" i="1"/>
  <c r="Y2268" i="1" s="1"/>
  <c r="X2308" i="1"/>
  <c r="X2311" i="1" s="1"/>
  <c r="X2313" i="1" s="1"/>
  <c r="W2308" i="1"/>
  <c r="V2308" i="1"/>
  <c r="V2311" i="1" s="1"/>
  <c r="V2313" i="1" s="1"/>
  <c r="U2308" i="1"/>
  <c r="U2311" i="1" s="1"/>
  <c r="U2313" i="1" s="1"/>
  <c r="T2308" i="1"/>
  <c r="S2308" i="1"/>
  <c r="S2311" i="1" s="1"/>
  <c r="S2313" i="1" s="1"/>
  <c r="R2308" i="1"/>
  <c r="Q2308" i="1"/>
  <c r="Q2311" i="1" s="1"/>
  <c r="Q2313" i="1" s="1"/>
  <c r="P2308" i="1"/>
  <c r="O2308" i="1"/>
  <c r="N2308" i="1"/>
  <c r="M2308" i="1"/>
  <c r="L2308" i="1"/>
  <c r="L2311" i="1" s="1"/>
  <c r="L2313" i="1" s="1"/>
  <c r="K2308" i="1"/>
  <c r="J2308" i="1"/>
  <c r="I2308" i="1"/>
  <c r="H2308" i="1"/>
  <c r="H2311" i="1" s="1"/>
  <c r="H2313" i="1" s="1"/>
  <c r="G2308" i="1"/>
  <c r="G2311" i="1" s="1"/>
  <c r="G2313" i="1" s="1"/>
  <c r="F2308" i="1"/>
  <c r="E2308" i="1"/>
  <c r="E2311" i="1" s="1"/>
  <c r="E2313" i="1" s="1"/>
  <c r="D2308" i="1"/>
  <c r="D2311" i="1" s="1"/>
  <c r="D2313" i="1" s="1"/>
  <c r="C2308" i="1"/>
  <c r="C2311" i="1" s="1"/>
  <c r="C2313" i="1" s="1"/>
  <c r="B2308" i="1"/>
  <c r="P2303" i="1"/>
  <c r="O2303" i="1"/>
  <c r="D2303" i="1"/>
  <c r="C2303" i="1"/>
  <c r="T2301" i="1"/>
  <c r="T2303" i="1" s="1"/>
  <c r="S2301" i="1"/>
  <c r="S2303" i="1" s="1"/>
  <c r="R2301" i="1"/>
  <c r="R2303" i="1" s="1"/>
  <c r="O2301" i="1"/>
  <c r="H2301" i="1"/>
  <c r="H2303" i="1" s="1"/>
  <c r="G2301" i="1"/>
  <c r="G2303" i="1" s="1"/>
  <c r="F2301" i="1"/>
  <c r="F2303" i="1" s="1"/>
  <c r="C2301" i="1"/>
  <c r="Y2298" i="1"/>
  <c r="Y2301" i="1" s="1"/>
  <c r="Y2303" i="1" s="1"/>
  <c r="X2298" i="1"/>
  <c r="X2301" i="1" s="1"/>
  <c r="X2303" i="1" s="1"/>
  <c r="W2298" i="1"/>
  <c r="W2301" i="1" s="1"/>
  <c r="W2303" i="1" s="1"/>
  <c r="V2298" i="1"/>
  <c r="V2301" i="1" s="1"/>
  <c r="V2303" i="1" s="1"/>
  <c r="U2298" i="1"/>
  <c r="U2301" i="1" s="1"/>
  <c r="U2303" i="1" s="1"/>
  <c r="T2298" i="1"/>
  <c r="S2298" i="1"/>
  <c r="R2298" i="1"/>
  <c r="Q2298" i="1"/>
  <c r="Q2301" i="1" s="1"/>
  <c r="Q2303" i="1" s="1"/>
  <c r="P2298" i="1"/>
  <c r="P2301" i="1" s="1"/>
  <c r="O2298" i="1"/>
  <c r="N2298" i="1"/>
  <c r="N2301" i="1" s="1"/>
  <c r="N2303" i="1" s="1"/>
  <c r="M2298" i="1"/>
  <c r="M2301" i="1" s="1"/>
  <c r="M2303" i="1" s="1"/>
  <c r="L2298" i="1"/>
  <c r="L2301" i="1" s="1"/>
  <c r="L2303" i="1" s="1"/>
  <c r="K2298" i="1"/>
  <c r="K2301" i="1" s="1"/>
  <c r="K2303" i="1" s="1"/>
  <c r="J2298" i="1"/>
  <c r="J2301" i="1" s="1"/>
  <c r="J2303" i="1" s="1"/>
  <c r="I2298" i="1"/>
  <c r="I2301" i="1" s="1"/>
  <c r="I2303" i="1" s="1"/>
  <c r="H2298" i="1"/>
  <c r="G2298" i="1"/>
  <c r="F2298" i="1"/>
  <c r="E2298" i="1"/>
  <c r="E2301" i="1" s="1"/>
  <c r="E2303" i="1" s="1"/>
  <c r="D2298" i="1"/>
  <c r="D2301" i="1" s="1"/>
  <c r="C2298" i="1"/>
  <c r="B2298" i="1"/>
  <c r="B2301" i="1" s="1"/>
  <c r="B2303" i="1" s="1"/>
  <c r="Y2293" i="1"/>
  <c r="X2293" i="1"/>
  <c r="L2293" i="1"/>
  <c r="B2293" i="1"/>
  <c r="X2291" i="1"/>
  <c r="Q2291" i="1"/>
  <c r="Q2293" i="1" s="1"/>
  <c r="P2291" i="1"/>
  <c r="P2293" i="1" s="1"/>
  <c r="O2291" i="1"/>
  <c r="O2293" i="1" s="1"/>
  <c r="L2291" i="1"/>
  <c r="E2291" i="1"/>
  <c r="E2293" i="1" s="1"/>
  <c r="D2291" i="1"/>
  <c r="D2293" i="1" s="1"/>
  <c r="C2291" i="1"/>
  <c r="C2293" i="1" s="1"/>
  <c r="Y2288" i="1"/>
  <c r="Y2291" i="1" s="1"/>
  <c r="X2288" i="1"/>
  <c r="W2288" i="1"/>
  <c r="W2291" i="1" s="1"/>
  <c r="W2293" i="1" s="1"/>
  <c r="V2288" i="1"/>
  <c r="V2291" i="1" s="1"/>
  <c r="V2293" i="1" s="1"/>
  <c r="U2288" i="1"/>
  <c r="U2291" i="1" s="1"/>
  <c r="U2293" i="1" s="1"/>
  <c r="T2288" i="1"/>
  <c r="S2288" i="1"/>
  <c r="S2291" i="1" s="1"/>
  <c r="S2293" i="1" s="1"/>
  <c r="R2288" i="1"/>
  <c r="R2291" i="1" s="1"/>
  <c r="R2293" i="1" s="1"/>
  <c r="Q2288" i="1"/>
  <c r="P2288" i="1"/>
  <c r="O2288" i="1"/>
  <c r="N2288" i="1"/>
  <c r="N2291" i="1" s="1"/>
  <c r="N2293" i="1" s="1"/>
  <c r="M2288" i="1"/>
  <c r="M2291" i="1" s="1"/>
  <c r="M2293" i="1" s="1"/>
  <c r="L2288" i="1"/>
  <c r="K2288" i="1"/>
  <c r="K2291" i="1" s="1"/>
  <c r="K2293" i="1" s="1"/>
  <c r="J2288" i="1"/>
  <c r="J2291" i="1" s="1"/>
  <c r="J2293" i="1" s="1"/>
  <c r="I2288" i="1"/>
  <c r="I2291" i="1" s="1"/>
  <c r="I2293" i="1" s="1"/>
  <c r="H2288" i="1"/>
  <c r="G2288" i="1"/>
  <c r="G2291" i="1" s="1"/>
  <c r="G2293" i="1" s="1"/>
  <c r="F2288" i="1"/>
  <c r="F2291" i="1" s="1"/>
  <c r="F2293" i="1" s="1"/>
  <c r="E2288" i="1"/>
  <c r="D2288" i="1"/>
  <c r="C2288" i="1"/>
  <c r="B2288" i="1"/>
  <c r="B2291" i="1" s="1"/>
  <c r="Z2282" i="1"/>
  <c r="Y2282" i="1"/>
  <c r="X2282" i="1"/>
  <c r="W2282" i="1"/>
  <c r="V2282" i="1"/>
  <c r="U2282" i="1"/>
  <c r="T2282" i="1"/>
  <c r="S2282" i="1"/>
  <c r="R2282" i="1"/>
  <c r="Q2282" i="1"/>
  <c r="P2282" i="1"/>
  <c r="P2272" i="1" s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D2272" i="1" s="1"/>
  <c r="AA2272" i="1" s="1"/>
  <c r="C2282" i="1"/>
  <c r="B2282" i="1"/>
  <c r="P2281" i="1"/>
  <c r="O2281" i="1"/>
  <c r="N2281" i="1"/>
  <c r="N2283" i="1" s="1"/>
  <c r="D2281" i="1"/>
  <c r="C2281" i="1"/>
  <c r="B2281" i="1"/>
  <c r="B2283" i="1" s="1"/>
  <c r="Y2280" i="1"/>
  <c r="X2280" i="1"/>
  <c r="W2280" i="1"/>
  <c r="V2280" i="1"/>
  <c r="V2270" i="1" s="1"/>
  <c r="U2280" i="1"/>
  <c r="T2280" i="1"/>
  <c r="S2280" i="1"/>
  <c r="S2270" i="1" s="1"/>
  <c r="R2280" i="1"/>
  <c r="Q2280" i="1"/>
  <c r="Q2270" i="1" s="1"/>
  <c r="P2280" i="1"/>
  <c r="O2280" i="1"/>
  <c r="N2280" i="1"/>
  <c r="Z2280" i="1" s="1"/>
  <c r="M2280" i="1"/>
  <c r="L2280" i="1"/>
  <c r="K2280" i="1"/>
  <c r="J2280" i="1"/>
  <c r="J2270" i="1" s="1"/>
  <c r="I2280" i="1"/>
  <c r="H2280" i="1"/>
  <c r="G2280" i="1"/>
  <c r="G2270" i="1" s="1"/>
  <c r="F2280" i="1"/>
  <c r="E2280" i="1"/>
  <c r="E2270" i="1" s="1"/>
  <c r="D2280" i="1"/>
  <c r="C2280" i="1"/>
  <c r="B2280" i="1"/>
  <c r="B2270" i="1" s="1"/>
  <c r="Y2279" i="1"/>
  <c r="X2279" i="1"/>
  <c r="X2269" i="1" s="1"/>
  <c r="W2279" i="1"/>
  <c r="V2279" i="1"/>
  <c r="U2279" i="1"/>
  <c r="U2269" i="1" s="1"/>
  <c r="T2279" i="1"/>
  <c r="T2269" i="1" s="1"/>
  <c r="S2279" i="1"/>
  <c r="R2279" i="1"/>
  <c r="Q2279" i="1"/>
  <c r="P2279" i="1"/>
  <c r="P2269" i="1" s="1"/>
  <c r="O2279" i="1"/>
  <c r="N2279" i="1"/>
  <c r="M2279" i="1"/>
  <c r="L2279" i="1"/>
  <c r="L2269" i="1" s="1"/>
  <c r="K2279" i="1"/>
  <c r="J2279" i="1"/>
  <c r="I2279" i="1"/>
  <c r="I2269" i="1" s="1"/>
  <c r="H2279" i="1"/>
  <c r="H2269" i="1" s="1"/>
  <c r="G2279" i="1"/>
  <c r="F2279" i="1"/>
  <c r="E2279" i="1"/>
  <c r="D2279" i="1"/>
  <c r="C2279" i="1"/>
  <c r="B2279" i="1"/>
  <c r="Y2278" i="1"/>
  <c r="X2278" i="1"/>
  <c r="X2268" i="1" s="1"/>
  <c r="W2278" i="1"/>
  <c r="V2278" i="1"/>
  <c r="V2268" i="1" s="1"/>
  <c r="V2271" i="1" s="1"/>
  <c r="U2278" i="1"/>
  <c r="T2278" i="1"/>
  <c r="S2278" i="1"/>
  <c r="R2278" i="1"/>
  <c r="Q2278" i="1"/>
  <c r="P2278" i="1"/>
  <c r="O2278" i="1"/>
  <c r="O2268" i="1" s="1"/>
  <c r="N2278" i="1"/>
  <c r="M2278" i="1"/>
  <c r="L2278" i="1"/>
  <c r="L2268" i="1" s="1"/>
  <c r="K2278" i="1"/>
  <c r="J2278" i="1"/>
  <c r="J2268" i="1" s="1"/>
  <c r="J2271" i="1" s="1"/>
  <c r="I2278" i="1"/>
  <c r="H2278" i="1"/>
  <c r="G2278" i="1"/>
  <c r="F2278" i="1"/>
  <c r="E2278" i="1"/>
  <c r="D2278" i="1"/>
  <c r="C2278" i="1"/>
  <c r="C2268" i="1" s="1"/>
  <c r="B2278" i="1"/>
  <c r="Y2277" i="1"/>
  <c r="X2277" i="1"/>
  <c r="W2277" i="1"/>
  <c r="V2277" i="1"/>
  <c r="U2277" i="1"/>
  <c r="U2281" i="1" s="1"/>
  <c r="U2283" i="1" s="1"/>
  <c r="T2277" i="1"/>
  <c r="S2277" i="1"/>
  <c r="R2277" i="1"/>
  <c r="Q2277" i="1"/>
  <c r="Q2267" i="1" s="1"/>
  <c r="P2277" i="1"/>
  <c r="O2277" i="1"/>
  <c r="N2277" i="1"/>
  <c r="N2267" i="1" s="1"/>
  <c r="M2277" i="1"/>
  <c r="L2277" i="1"/>
  <c r="K2277" i="1"/>
  <c r="J2277" i="1"/>
  <c r="I2277" i="1"/>
  <c r="I2281" i="1" s="1"/>
  <c r="I2283" i="1" s="1"/>
  <c r="H2277" i="1"/>
  <c r="G2277" i="1"/>
  <c r="F2277" i="1"/>
  <c r="E2277" i="1"/>
  <c r="E2267" i="1" s="1"/>
  <c r="E2271" i="1" s="1"/>
  <c r="D2277" i="1"/>
  <c r="C2277" i="1"/>
  <c r="B2277" i="1"/>
  <c r="B2267" i="1" s="1"/>
  <c r="Z2272" i="1"/>
  <c r="V2272" i="1"/>
  <c r="V2273" i="1" s="1"/>
  <c r="U2272" i="1"/>
  <c r="S2272" i="1"/>
  <c r="R2272" i="1"/>
  <c r="Q2272" i="1"/>
  <c r="O2272" i="1"/>
  <c r="N2272" i="1"/>
  <c r="J2272" i="1"/>
  <c r="J2273" i="1" s="1"/>
  <c r="I2272" i="1"/>
  <c r="G2272" i="1"/>
  <c r="F2272" i="1"/>
  <c r="E2272" i="1"/>
  <c r="E2273" i="1" s="1"/>
  <c r="C2272" i="1"/>
  <c r="B2272" i="1"/>
  <c r="Y2270" i="1"/>
  <c r="X2270" i="1"/>
  <c r="W2270" i="1"/>
  <c r="U2270" i="1"/>
  <c r="T2270" i="1"/>
  <c r="P2270" i="1"/>
  <c r="O2270" i="1"/>
  <c r="M2270" i="1"/>
  <c r="L2270" i="1"/>
  <c r="K2270" i="1"/>
  <c r="I2270" i="1"/>
  <c r="H2270" i="1"/>
  <c r="D2270" i="1"/>
  <c r="C2270" i="1"/>
  <c r="Y2269" i="1"/>
  <c r="W2269" i="1"/>
  <c r="V2269" i="1"/>
  <c r="R2269" i="1"/>
  <c r="Q2269" i="1"/>
  <c r="O2269" i="1"/>
  <c r="N2269" i="1"/>
  <c r="M2269" i="1"/>
  <c r="K2269" i="1"/>
  <c r="J2269" i="1"/>
  <c r="F2269" i="1"/>
  <c r="E2269" i="1"/>
  <c r="C2269" i="1"/>
  <c r="B2269" i="1"/>
  <c r="U2268" i="1"/>
  <c r="Q2268" i="1"/>
  <c r="P2268" i="1"/>
  <c r="I2268" i="1"/>
  <c r="E2268" i="1"/>
  <c r="D2268" i="1"/>
  <c r="W2267" i="1"/>
  <c r="V2267" i="1"/>
  <c r="T2267" i="1"/>
  <c r="S2267" i="1"/>
  <c r="R2267" i="1"/>
  <c r="P2267" i="1"/>
  <c r="O2267" i="1"/>
  <c r="K2267" i="1"/>
  <c r="J2267" i="1"/>
  <c r="H2267" i="1"/>
  <c r="G2267" i="1"/>
  <c r="F2267" i="1"/>
  <c r="D2267" i="1"/>
  <c r="C2267" i="1"/>
  <c r="W2263" i="1"/>
  <c r="V2263" i="1"/>
  <c r="K2263" i="1"/>
  <c r="J2263" i="1"/>
  <c r="Z2262" i="1"/>
  <c r="W2261" i="1"/>
  <c r="T2261" i="1"/>
  <c r="T2263" i="1" s="1"/>
  <c r="S2261" i="1"/>
  <c r="S2263" i="1" s="1"/>
  <c r="Q2261" i="1"/>
  <c r="Q2263" i="1" s="1"/>
  <c r="P2261" i="1"/>
  <c r="P2263" i="1" s="1"/>
  <c r="O2261" i="1"/>
  <c r="O2263" i="1" s="1"/>
  <c r="K2261" i="1"/>
  <c r="H2261" i="1"/>
  <c r="H2263" i="1" s="1"/>
  <c r="G2261" i="1"/>
  <c r="G2263" i="1" s="1"/>
  <c r="E2261" i="1"/>
  <c r="E2263" i="1" s="1"/>
  <c r="D2261" i="1"/>
  <c r="D2263" i="1" s="1"/>
  <c r="C2261" i="1"/>
  <c r="C2263" i="1" s="1"/>
  <c r="Z2260" i="1"/>
  <c r="AA2260" i="1" s="1"/>
  <c r="Z2259" i="1"/>
  <c r="AA2259" i="1" s="1"/>
  <c r="Z2258" i="1"/>
  <c r="AA2258" i="1" s="1"/>
  <c r="Y2257" i="1"/>
  <c r="Y2261" i="1" s="1"/>
  <c r="Y2263" i="1" s="1"/>
  <c r="X2257" i="1"/>
  <c r="X2261" i="1" s="1"/>
  <c r="X2263" i="1" s="1"/>
  <c r="W2257" i="1"/>
  <c r="V2257" i="1"/>
  <c r="V2261" i="1" s="1"/>
  <c r="U2257" i="1"/>
  <c r="U2261" i="1" s="1"/>
  <c r="U2263" i="1" s="1"/>
  <c r="T2257" i="1"/>
  <c r="S2257" i="1"/>
  <c r="R2257" i="1"/>
  <c r="R2261" i="1" s="1"/>
  <c r="R2263" i="1" s="1"/>
  <c r="Q2257" i="1"/>
  <c r="P2257" i="1"/>
  <c r="O2257" i="1"/>
  <c r="N2257" i="1"/>
  <c r="N2261" i="1" s="1"/>
  <c r="N2263" i="1" s="1"/>
  <c r="M2257" i="1"/>
  <c r="M2261" i="1" s="1"/>
  <c r="M2263" i="1" s="1"/>
  <c r="L2257" i="1"/>
  <c r="L2261" i="1" s="1"/>
  <c r="L2263" i="1" s="1"/>
  <c r="K2257" i="1"/>
  <c r="J2257" i="1"/>
  <c r="J2261" i="1" s="1"/>
  <c r="I2257" i="1"/>
  <c r="I2261" i="1" s="1"/>
  <c r="I2263" i="1" s="1"/>
  <c r="H2257" i="1"/>
  <c r="G2257" i="1"/>
  <c r="F2257" i="1"/>
  <c r="F2261" i="1" s="1"/>
  <c r="F2263" i="1" s="1"/>
  <c r="E2257" i="1"/>
  <c r="D2257" i="1"/>
  <c r="C2257" i="1"/>
  <c r="B2257" i="1"/>
  <c r="B2261" i="1" s="1"/>
  <c r="B2263" i="1" s="1"/>
  <c r="X2251" i="1"/>
  <c r="T2251" i="1"/>
  <c r="S2251" i="1"/>
  <c r="Q2251" i="1"/>
  <c r="P2251" i="1"/>
  <c r="O2251" i="1"/>
  <c r="L2251" i="1"/>
  <c r="H2251" i="1"/>
  <c r="E2251" i="1"/>
  <c r="D2251" i="1"/>
  <c r="C2251" i="1"/>
  <c r="AB2250" i="1"/>
  <c r="AA2250" i="1"/>
  <c r="Z2250" i="1"/>
  <c r="Y2249" i="1"/>
  <c r="Y2251" i="1" s="1"/>
  <c r="X2249" i="1"/>
  <c r="W2249" i="1"/>
  <c r="W2251" i="1" s="1"/>
  <c r="V2249" i="1"/>
  <c r="V2251" i="1" s="1"/>
  <c r="U2249" i="1"/>
  <c r="U2251" i="1" s="1"/>
  <c r="T2249" i="1"/>
  <c r="S2249" i="1"/>
  <c r="R2249" i="1"/>
  <c r="R2251" i="1" s="1"/>
  <c r="Q2249" i="1"/>
  <c r="P2249" i="1"/>
  <c r="O2249" i="1"/>
  <c r="N2249" i="1"/>
  <c r="N2251" i="1" s="1"/>
  <c r="M2249" i="1"/>
  <c r="M2251" i="1" s="1"/>
  <c r="L2249" i="1"/>
  <c r="K2249" i="1"/>
  <c r="K2251" i="1" s="1"/>
  <c r="J2249" i="1"/>
  <c r="J2251" i="1" s="1"/>
  <c r="I2249" i="1"/>
  <c r="I2251" i="1" s="1"/>
  <c r="H2249" i="1"/>
  <c r="G2249" i="1"/>
  <c r="G2251" i="1" s="1"/>
  <c r="F2249" i="1"/>
  <c r="F2251" i="1" s="1"/>
  <c r="E2249" i="1"/>
  <c r="D2249" i="1"/>
  <c r="C2249" i="1"/>
  <c r="B2249" i="1"/>
  <c r="B2251" i="1" s="1"/>
  <c r="Z2248" i="1"/>
  <c r="AB2247" i="1"/>
  <c r="AA2247" i="1"/>
  <c r="Z2247" i="1"/>
  <c r="AB2246" i="1"/>
  <c r="AA2246" i="1"/>
  <c r="Z2246" i="1"/>
  <c r="Z2245" i="1"/>
  <c r="Y2241" i="1"/>
  <c r="X2241" i="1"/>
  <c r="V2241" i="1"/>
  <c r="U2241" i="1"/>
  <c r="Q2241" i="1"/>
  <c r="P2241" i="1"/>
  <c r="N2241" i="1"/>
  <c r="L2241" i="1"/>
  <c r="I2241" i="1"/>
  <c r="E2241" i="1"/>
  <c r="D2241" i="1"/>
  <c r="B2241" i="1"/>
  <c r="AB2240" i="1"/>
  <c r="AA2240" i="1"/>
  <c r="Z2240" i="1"/>
  <c r="AA2239" i="1"/>
  <c r="Y2239" i="1"/>
  <c r="X2239" i="1"/>
  <c r="W2239" i="1"/>
  <c r="W2241" i="1" s="1"/>
  <c r="V2239" i="1"/>
  <c r="U2239" i="1"/>
  <c r="T2239" i="1"/>
  <c r="T2241" i="1" s="1"/>
  <c r="S2239" i="1"/>
  <c r="S2241" i="1" s="1"/>
  <c r="R2239" i="1"/>
  <c r="R2241" i="1" s="1"/>
  <c r="Q2239" i="1"/>
  <c r="P2239" i="1"/>
  <c r="O2239" i="1"/>
  <c r="O2241" i="1" s="1"/>
  <c r="N2239" i="1"/>
  <c r="M2239" i="1"/>
  <c r="M2241" i="1" s="1"/>
  <c r="L2239" i="1"/>
  <c r="K2239" i="1"/>
  <c r="K2241" i="1" s="1"/>
  <c r="J2239" i="1"/>
  <c r="J2241" i="1" s="1"/>
  <c r="I2239" i="1"/>
  <c r="H2239" i="1"/>
  <c r="H2241" i="1" s="1"/>
  <c r="G2239" i="1"/>
  <c r="G2241" i="1" s="1"/>
  <c r="F2239" i="1"/>
  <c r="F2241" i="1" s="1"/>
  <c r="E2239" i="1"/>
  <c r="D2239" i="1"/>
  <c r="C2239" i="1"/>
  <c r="C2241" i="1" s="1"/>
  <c r="B2239" i="1"/>
  <c r="AB2238" i="1"/>
  <c r="Z2238" i="1"/>
  <c r="AA2238" i="1" s="1"/>
  <c r="Z2237" i="1"/>
  <c r="AA2237" i="1" s="1"/>
  <c r="AB2236" i="1"/>
  <c r="AA2236" i="1"/>
  <c r="Z2236" i="1"/>
  <c r="AB2235" i="1"/>
  <c r="AA2235" i="1"/>
  <c r="Z2235" i="1"/>
  <c r="Z2231" i="1"/>
  <c r="AB2231" i="1" s="1"/>
  <c r="Y2231" i="1"/>
  <c r="W2231" i="1"/>
  <c r="U2231" i="1"/>
  <c r="S2231" i="1"/>
  <c r="R2231" i="1"/>
  <c r="P2231" i="1"/>
  <c r="N2231" i="1"/>
  <c r="K2231" i="1"/>
  <c r="I2231" i="1"/>
  <c r="G2231" i="1"/>
  <c r="F2231" i="1"/>
  <c r="B2231" i="1"/>
  <c r="Z2230" i="1"/>
  <c r="AB2229" i="1"/>
  <c r="AA2229" i="1"/>
  <c r="Y2229" i="1"/>
  <c r="X2229" i="1"/>
  <c r="X2231" i="1" s="1"/>
  <c r="W2229" i="1"/>
  <c r="V2229" i="1"/>
  <c r="V2231" i="1" s="1"/>
  <c r="U2229" i="1"/>
  <c r="T2229" i="1"/>
  <c r="T2231" i="1" s="1"/>
  <c r="S2229" i="1"/>
  <c r="R2229" i="1"/>
  <c r="Q2229" i="1"/>
  <c r="Q2231" i="1" s="1"/>
  <c r="P2229" i="1"/>
  <c r="O2229" i="1"/>
  <c r="O2231" i="1" s="1"/>
  <c r="N2229" i="1"/>
  <c r="M2229" i="1"/>
  <c r="M2231" i="1" s="1"/>
  <c r="L2229" i="1"/>
  <c r="L2231" i="1" s="1"/>
  <c r="K2229" i="1"/>
  <c r="J2229" i="1"/>
  <c r="J2231" i="1" s="1"/>
  <c r="I2229" i="1"/>
  <c r="H2229" i="1"/>
  <c r="H2231" i="1" s="1"/>
  <c r="G2229" i="1"/>
  <c r="F2229" i="1"/>
  <c r="E2229" i="1"/>
  <c r="E2231" i="1" s="1"/>
  <c r="D2229" i="1"/>
  <c r="D2231" i="1" s="1"/>
  <c r="C2229" i="1"/>
  <c r="C2231" i="1" s="1"/>
  <c r="B2229" i="1"/>
  <c r="AB2228" i="1"/>
  <c r="AA2228" i="1"/>
  <c r="Z2228" i="1"/>
  <c r="AB2227" i="1"/>
  <c r="Z2227" i="1"/>
  <c r="AA2227" i="1" s="1"/>
  <c r="AB2226" i="1"/>
  <c r="Z2226" i="1"/>
  <c r="AA2226" i="1" s="1"/>
  <c r="AB2225" i="1"/>
  <c r="AA2225" i="1"/>
  <c r="Z2225" i="1"/>
  <c r="Z2229" i="1" s="1"/>
  <c r="W2221" i="1"/>
  <c r="T2221" i="1"/>
  <c r="S2221" i="1"/>
  <c r="R2221" i="1"/>
  <c r="O2221" i="1"/>
  <c r="K2221" i="1"/>
  <c r="H2221" i="1"/>
  <c r="F2221" i="1"/>
  <c r="C2221" i="1"/>
  <c r="AB2220" i="1"/>
  <c r="Z2220" i="1"/>
  <c r="Y2219" i="1"/>
  <c r="Y2221" i="1" s="1"/>
  <c r="X2219" i="1"/>
  <c r="X2221" i="1" s="1"/>
  <c r="W2219" i="1"/>
  <c r="V2219" i="1"/>
  <c r="V2221" i="1" s="1"/>
  <c r="U2219" i="1"/>
  <c r="U2221" i="1" s="1"/>
  <c r="T2219" i="1"/>
  <c r="S2219" i="1"/>
  <c r="R2219" i="1"/>
  <c r="Q2219" i="1"/>
  <c r="Q2221" i="1" s="1"/>
  <c r="P2219" i="1"/>
  <c r="P2221" i="1" s="1"/>
  <c r="O2219" i="1"/>
  <c r="N2219" i="1"/>
  <c r="N2221" i="1" s="1"/>
  <c r="M2219" i="1"/>
  <c r="M2221" i="1" s="1"/>
  <c r="L2219" i="1"/>
  <c r="L2221" i="1" s="1"/>
  <c r="K2219" i="1"/>
  <c r="J2219" i="1"/>
  <c r="J2221" i="1" s="1"/>
  <c r="I2219" i="1"/>
  <c r="I2221" i="1" s="1"/>
  <c r="H2219" i="1"/>
  <c r="G2219" i="1"/>
  <c r="G2221" i="1" s="1"/>
  <c r="F2219" i="1"/>
  <c r="E2219" i="1"/>
  <c r="E2221" i="1" s="1"/>
  <c r="D2219" i="1"/>
  <c r="D2221" i="1" s="1"/>
  <c r="C2219" i="1"/>
  <c r="B2219" i="1"/>
  <c r="B2221" i="1" s="1"/>
  <c r="AB2218" i="1"/>
  <c r="AA2218" i="1"/>
  <c r="Z2218" i="1"/>
  <c r="AB2217" i="1"/>
  <c r="AA2217" i="1"/>
  <c r="Z2217" i="1"/>
  <c r="Z2216" i="1"/>
  <c r="Z2215" i="1"/>
  <c r="X2211" i="1"/>
  <c r="T2211" i="1"/>
  <c r="M2211" i="1"/>
  <c r="L2211" i="1"/>
  <c r="C2211" i="1"/>
  <c r="AB2210" i="1"/>
  <c r="AA2210" i="1"/>
  <c r="Z2210" i="1"/>
  <c r="Y2209" i="1"/>
  <c r="Y2211" i="1" s="1"/>
  <c r="S2209" i="1"/>
  <c r="S2211" i="1" s="1"/>
  <c r="R2209" i="1"/>
  <c r="R2211" i="1" s="1"/>
  <c r="N2209" i="1"/>
  <c r="N2211" i="1" s="1"/>
  <c r="M2209" i="1"/>
  <c r="G2209" i="1"/>
  <c r="G2211" i="1" s="1"/>
  <c r="B2209" i="1"/>
  <c r="B2211" i="1" s="1"/>
  <c r="AB2208" i="1"/>
  <c r="Z2208" i="1"/>
  <c r="AA2208" i="1" s="1"/>
  <c r="AB2207" i="1"/>
  <c r="AA2207" i="1"/>
  <c r="Z2207" i="1"/>
  <c r="AB2206" i="1"/>
  <c r="AA2206" i="1"/>
  <c r="Z2206" i="1"/>
  <c r="Y2205" i="1"/>
  <c r="X2205" i="1"/>
  <c r="X2209" i="1" s="1"/>
  <c r="W2205" i="1"/>
  <c r="W2209" i="1" s="1"/>
  <c r="W2211" i="1" s="1"/>
  <c r="V2205" i="1"/>
  <c r="V2209" i="1" s="1"/>
  <c r="V2211" i="1" s="1"/>
  <c r="U2205" i="1"/>
  <c r="U2209" i="1" s="1"/>
  <c r="U2211" i="1" s="1"/>
  <c r="T2205" i="1"/>
  <c r="T2209" i="1" s="1"/>
  <c r="S2205" i="1"/>
  <c r="R2205" i="1"/>
  <c r="Q2205" i="1"/>
  <c r="Q2209" i="1" s="1"/>
  <c r="Q2211" i="1" s="1"/>
  <c r="P2205" i="1"/>
  <c r="P2209" i="1" s="1"/>
  <c r="P2211" i="1" s="1"/>
  <c r="O2205" i="1"/>
  <c r="O2209" i="1" s="1"/>
  <c r="O2211" i="1" s="1"/>
  <c r="N2205" i="1"/>
  <c r="M2205" i="1"/>
  <c r="L2205" i="1"/>
  <c r="L2209" i="1" s="1"/>
  <c r="K2205" i="1"/>
  <c r="K2209" i="1" s="1"/>
  <c r="K2211" i="1" s="1"/>
  <c r="J2205" i="1"/>
  <c r="J2209" i="1" s="1"/>
  <c r="J2211" i="1" s="1"/>
  <c r="I2205" i="1"/>
  <c r="I2209" i="1" s="1"/>
  <c r="I2211" i="1" s="1"/>
  <c r="H2205" i="1"/>
  <c r="H2209" i="1" s="1"/>
  <c r="H2211" i="1" s="1"/>
  <c r="G2205" i="1"/>
  <c r="F2205" i="1"/>
  <c r="F2209" i="1" s="1"/>
  <c r="F2211" i="1" s="1"/>
  <c r="E2205" i="1"/>
  <c r="E2209" i="1" s="1"/>
  <c r="E2211" i="1" s="1"/>
  <c r="D2205" i="1"/>
  <c r="C2205" i="1"/>
  <c r="C2209" i="1" s="1"/>
  <c r="B2205" i="1"/>
  <c r="Q2201" i="1"/>
  <c r="P2201" i="1"/>
  <c r="G2201" i="1"/>
  <c r="AB2200" i="1"/>
  <c r="AA2200" i="1"/>
  <c r="Z2200" i="1"/>
  <c r="Y2199" i="1"/>
  <c r="Y2201" i="1" s="1"/>
  <c r="X2199" i="1"/>
  <c r="X2201" i="1" s="1"/>
  <c r="W2199" i="1"/>
  <c r="W2201" i="1" s="1"/>
  <c r="S2199" i="1"/>
  <c r="S2201" i="1" s="1"/>
  <c r="R2199" i="1"/>
  <c r="R2201" i="1" s="1"/>
  <c r="P2199" i="1"/>
  <c r="L2199" i="1"/>
  <c r="L2201" i="1" s="1"/>
  <c r="K2199" i="1"/>
  <c r="K2201" i="1" s="1"/>
  <c r="J2199" i="1"/>
  <c r="J2201" i="1" s="1"/>
  <c r="F2199" i="1"/>
  <c r="F2201" i="1" s="1"/>
  <c r="D2199" i="1"/>
  <c r="D2201" i="1" s="1"/>
  <c r="Z2198" i="1"/>
  <c r="AB2198" i="1" s="1"/>
  <c r="AB2197" i="1"/>
  <c r="Z2197" i="1"/>
  <c r="AA2197" i="1" s="1"/>
  <c r="AB2196" i="1"/>
  <c r="AA2196" i="1"/>
  <c r="Z2196" i="1"/>
  <c r="AA2195" i="1"/>
  <c r="Z2195" i="1"/>
  <c r="Y2195" i="1"/>
  <c r="X2195" i="1"/>
  <c r="W2195" i="1"/>
  <c r="V2195" i="1"/>
  <c r="V2199" i="1" s="1"/>
  <c r="V2201" i="1" s="1"/>
  <c r="U2195" i="1"/>
  <c r="U2199" i="1" s="1"/>
  <c r="U2201" i="1" s="1"/>
  <c r="T2195" i="1"/>
  <c r="T2199" i="1" s="1"/>
  <c r="T2201" i="1" s="1"/>
  <c r="S2195" i="1"/>
  <c r="R2195" i="1"/>
  <c r="Q2195" i="1"/>
  <c r="Q2199" i="1" s="1"/>
  <c r="P2195" i="1"/>
  <c r="O2195" i="1"/>
  <c r="O2199" i="1" s="1"/>
  <c r="O2201" i="1" s="1"/>
  <c r="N2195" i="1"/>
  <c r="N2199" i="1" s="1"/>
  <c r="N2201" i="1" s="1"/>
  <c r="M2195" i="1"/>
  <c r="M2199" i="1" s="1"/>
  <c r="M2201" i="1" s="1"/>
  <c r="L2195" i="1"/>
  <c r="K2195" i="1"/>
  <c r="J2195" i="1"/>
  <c r="I2195" i="1"/>
  <c r="I2199" i="1" s="1"/>
  <c r="I2201" i="1" s="1"/>
  <c r="H2195" i="1"/>
  <c r="H2199" i="1" s="1"/>
  <c r="H2201" i="1" s="1"/>
  <c r="G2195" i="1"/>
  <c r="G2199" i="1" s="1"/>
  <c r="F2195" i="1"/>
  <c r="E2195" i="1"/>
  <c r="E2199" i="1" s="1"/>
  <c r="E2201" i="1" s="1"/>
  <c r="D2195" i="1"/>
  <c r="C2195" i="1"/>
  <c r="C2199" i="1" s="1"/>
  <c r="C2201" i="1" s="1"/>
  <c r="B2195" i="1"/>
  <c r="B2199" i="1" s="1"/>
  <c r="B2201" i="1" s="1"/>
  <c r="Y2191" i="1"/>
  <c r="U2191" i="1"/>
  <c r="P2191" i="1"/>
  <c r="O2191" i="1"/>
  <c r="N2191" i="1"/>
  <c r="G2191" i="1"/>
  <c r="F2191" i="1"/>
  <c r="AA2190" i="1"/>
  <c r="Z2190" i="1"/>
  <c r="X2189" i="1"/>
  <c r="X2191" i="1" s="1"/>
  <c r="W2189" i="1"/>
  <c r="W2191" i="1" s="1"/>
  <c r="S2189" i="1"/>
  <c r="S2191" i="1" s="1"/>
  <c r="R2189" i="1"/>
  <c r="R2191" i="1" s="1"/>
  <c r="I2189" i="1"/>
  <c r="I2191" i="1" s="1"/>
  <c r="H2189" i="1"/>
  <c r="H2191" i="1" s="1"/>
  <c r="G2189" i="1"/>
  <c r="F2189" i="1"/>
  <c r="B2189" i="1"/>
  <c r="B2191" i="1" s="1"/>
  <c r="Z2188" i="1"/>
  <c r="AA2188" i="1" s="1"/>
  <c r="Z2187" i="1"/>
  <c r="AA2187" i="1" s="1"/>
  <c r="Z2186" i="1"/>
  <c r="AA2186" i="1" s="1"/>
  <c r="Y2185" i="1"/>
  <c r="Y2189" i="1" s="1"/>
  <c r="X2185" i="1"/>
  <c r="W2185" i="1"/>
  <c r="V2185" i="1"/>
  <c r="V2145" i="1" s="1"/>
  <c r="U2185" i="1"/>
  <c r="U2189" i="1" s="1"/>
  <c r="T2185" i="1"/>
  <c r="T2189" i="1" s="1"/>
  <c r="T2191" i="1" s="1"/>
  <c r="S2185" i="1"/>
  <c r="R2185" i="1"/>
  <c r="Q2185" i="1"/>
  <c r="Q2189" i="1" s="1"/>
  <c r="Q2191" i="1" s="1"/>
  <c r="P2185" i="1"/>
  <c r="P2189" i="1" s="1"/>
  <c r="O2185" i="1"/>
  <c r="O2189" i="1" s="1"/>
  <c r="N2185" i="1"/>
  <c r="N2189" i="1" s="1"/>
  <c r="M2185" i="1"/>
  <c r="L2185" i="1"/>
  <c r="L2189" i="1" s="1"/>
  <c r="L2191" i="1" s="1"/>
  <c r="K2185" i="1"/>
  <c r="K2189" i="1" s="1"/>
  <c r="K2191" i="1" s="1"/>
  <c r="J2185" i="1"/>
  <c r="J2145" i="1" s="1"/>
  <c r="I2185" i="1"/>
  <c r="H2185" i="1"/>
  <c r="G2185" i="1"/>
  <c r="F2185" i="1"/>
  <c r="E2185" i="1"/>
  <c r="E2189" i="1" s="1"/>
  <c r="E2191" i="1" s="1"/>
  <c r="D2185" i="1"/>
  <c r="C2185" i="1"/>
  <c r="C2189" i="1" s="1"/>
  <c r="C2191" i="1" s="1"/>
  <c r="B2185" i="1"/>
  <c r="Y2181" i="1"/>
  <c r="W2181" i="1"/>
  <c r="S2181" i="1"/>
  <c r="M2181" i="1"/>
  <c r="K2181" i="1"/>
  <c r="G2181" i="1"/>
  <c r="AA2180" i="1"/>
  <c r="Z2180" i="1"/>
  <c r="X2179" i="1"/>
  <c r="X2181" i="1" s="1"/>
  <c r="W2179" i="1"/>
  <c r="V2179" i="1"/>
  <c r="V2181" i="1" s="1"/>
  <c r="R2179" i="1"/>
  <c r="R2181" i="1" s="1"/>
  <c r="Q2179" i="1"/>
  <c r="Q2181" i="1" s="1"/>
  <c r="P2179" i="1"/>
  <c r="P2181" i="1" s="1"/>
  <c r="L2179" i="1"/>
  <c r="L2181" i="1" s="1"/>
  <c r="K2179" i="1"/>
  <c r="J2179" i="1"/>
  <c r="J2181" i="1" s="1"/>
  <c r="F2179" i="1"/>
  <c r="F2181" i="1" s="1"/>
  <c r="E2179" i="1"/>
  <c r="E2181" i="1" s="1"/>
  <c r="D2179" i="1"/>
  <c r="D2181" i="1" s="1"/>
  <c r="Z2178" i="1"/>
  <c r="AA2178" i="1" s="1"/>
  <c r="AA2177" i="1"/>
  <c r="Z2177" i="1"/>
  <c r="AA2176" i="1"/>
  <c r="Z2176" i="1"/>
  <c r="Y2175" i="1"/>
  <c r="Y2179" i="1" s="1"/>
  <c r="X2175" i="1"/>
  <c r="W2175" i="1"/>
  <c r="V2175" i="1"/>
  <c r="U2175" i="1"/>
  <c r="U2179" i="1" s="1"/>
  <c r="U2181" i="1" s="1"/>
  <c r="T2175" i="1"/>
  <c r="T2179" i="1" s="1"/>
  <c r="T2181" i="1" s="1"/>
  <c r="S2175" i="1"/>
  <c r="S2179" i="1" s="1"/>
  <c r="R2175" i="1"/>
  <c r="Q2175" i="1"/>
  <c r="P2175" i="1"/>
  <c r="O2175" i="1"/>
  <c r="O2179" i="1" s="1"/>
  <c r="O2181" i="1" s="1"/>
  <c r="N2175" i="1"/>
  <c r="N2179" i="1" s="1"/>
  <c r="N2181" i="1" s="1"/>
  <c r="M2175" i="1"/>
  <c r="M2179" i="1" s="1"/>
  <c r="L2175" i="1"/>
  <c r="K2175" i="1"/>
  <c r="J2175" i="1"/>
  <c r="I2175" i="1"/>
  <c r="I2179" i="1" s="1"/>
  <c r="I2181" i="1" s="1"/>
  <c r="H2175" i="1"/>
  <c r="H2179" i="1" s="1"/>
  <c r="H2181" i="1" s="1"/>
  <c r="G2175" i="1"/>
  <c r="G2179" i="1" s="1"/>
  <c r="F2175" i="1"/>
  <c r="E2175" i="1"/>
  <c r="D2175" i="1"/>
  <c r="C2175" i="1"/>
  <c r="C2179" i="1" s="1"/>
  <c r="C2181" i="1" s="1"/>
  <c r="B2175" i="1"/>
  <c r="B2179" i="1" s="1"/>
  <c r="B2181" i="1" s="1"/>
  <c r="R2171" i="1"/>
  <c r="Q2171" i="1"/>
  <c r="J2171" i="1"/>
  <c r="E2171" i="1"/>
  <c r="Z2170" i="1"/>
  <c r="W2169" i="1"/>
  <c r="W2171" i="1" s="1"/>
  <c r="V2169" i="1"/>
  <c r="V2171" i="1" s="1"/>
  <c r="U2169" i="1"/>
  <c r="U2171" i="1" s="1"/>
  <c r="Q2169" i="1"/>
  <c r="P2169" i="1"/>
  <c r="P2171" i="1" s="1"/>
  <c r="O2169" i="1"/>
  <c r="O2171" i="1" s="1"/>
  <c r="K2169" i="1"/>
  <c r="K2171" i="1" s="1"/>
  <c r="J2169" i="1"/>
  <c r="I2169" i="1"/>
  <c r="I2171" i="1" s="1"/>
  <c r="E2169" i="1"/>
  <c r="D2169" i="1"/>
  <c r="D2171" i="1" s="1"/>
  <c r="C2169" i="1"/>
  <c r="C2171" i="1" s="1"/>
  <c r="Z2168" i="1"/>
  <c r="AA2168" i="1" s="1"/>
  <c r="AA2167" i="1"/>
  <c r="Z2167" i="1"/>
  <c r="AA2166" i="1"/>
  <c r="Z2166" i="1"/>
  <c r="Y2165" i="1"/>
  <c r="Y2169" i="1" s="1"/>
  <c r="Y2171" i="1" s="1"/>
  <c r="X2165" i="1"/>
  <c r="X2169" i="1" s="1"/>
  <c r="X2171" i="1" s="1"/>
  <c r="W2165" i="1"/>
  <c r="V2165" i="1"/>
  <c r="U2165" i="1"/>
  <c r="U2145" i="1" s="1"/>
  <c r="U2149" i="1" s="1"/>
  <c r="U2151" i="1" s="1"/>
  <c r="T2165" i="1"/>
  <c r="T2169" i="1" s="1"/>
  <c r="T2171" i="1" s="1"/>
  <c r="S2165" i="1"/>
  <c r="S2169" i="1" s="1"/>
  <c r="S2171" i="1" s="1"/>
  <c r="R2165" i="1"/>
  <c r="R2169" i="1" s="1"/>
  <c r="Q2165" i="1"/>
  <c r="P2165" i="1"/>
  <c r="O2165" i="1"/>
  <c r="O2145" i="1" s="1"/>
  <c r="N2165" i="1"/>
  <c r="N2169" i="1" s="1"/>
  <c r="N2171" i="1" s="1"/>
  <c r="M2165" i="1"/>
  <c r="M2169" i="1" s="1"/>
  <c r="M2171" i="1" s="1"/>
  <c r="L2165" i="1"/>
  <c r="L2169" i="1" s="1"/>
  <c r="L2171" i="1" s="1"/>
  <c r="K2165" i="1"/>
  <c r="J2165" i="1"/>
  <c r="I2165" i="1"/>
  <c r="I2145" i="1" s="1"/>
  <c r="I2149" i="1" s="1"/>
  <c r="I2151" i="1" s="1"/>
  <c r="H2165" i="1"/>
  <c r="H2169" i="1" s="1"/>
  <c r="H2171" i="1" s="1"/>
  <c r="G2165" i="1"/>
  <c r="G2169" i="1" s="1"/>
  <c r="G2171" i="1" s="1"/>
  <c r="F2165" i="1"/>
  <c r="F2169" i="1" s="1"/>
  <c r="F2171" i="1" s="1"/>
  <c r="E2165" i="1"/>
  <c r="D2165" i="1"/>
  <c r="C2165" i="1"/>
  <c r="C2145" i="1" s="1"/>
  <c r="C2149" i="1" s="1"/>
  <c r="C2151" i="1" s="1"/>
  <c r="B2165" i="1"/>
  <c r="B2169" i="1" s="1"/>
  <c r="B2171" i="1" s="1"/>
  <c r="I2161" i="1"/>
  <c r="Z2160" i="1"/>
  <c r="U2159" i="1"/>
  <c r="U2161" i="1" s="1"/>
  <c r="T2159" i="1"/>
  <c r="T2161" i="1" s="1"/>
  <c r="O2159" i="1"/>
  <c r="O2161" i="1" s="1"/>
  <c r="N2159" i="1"/>
  <c r="N2161" i="1" s="1"/>
  <c r="I2159" i="1"/>
  <c r="H2159" i="1"/>
  <c r="H2161" i="1" s="1"/>
  <c r="C2159" i="1"/>
  <c r="C2161" i="1" s="1"/>
  <c r="B2159" i="1"/>
  <c r="B2161" i="1" s="1"/>
  <c r="Z2158" i="1"/>
  <c r="AA2158" i="1" s="1"/>
  <c r="Z2157" i="1"/>
  <c r="AA2157" i="1" s="1"/>
  <c r="Y2156" i="1"/>
  <c r="X2156" i="1"/>
  <c r="X2146" i="1" s="1"/>
  <c r="W2156" i="1"/>
  <c r="W2146" i="1" s="1"/>
  <c r="V2156" i="1"/>
  <c r="V2146" i="1" s="1"/>
  <c r="U2156" i="1"/>
  <c r="T2156" i="1"/>
  <c r="S2156" i="1"/>
  <c r="R2156" i="1"/>
  <c r="R2146" i="1" s="1"/>
  <c r="Q2156" i="1"/>
  <c r="Q2146" i="1" s="1"/>
  <c r="P2156" i="1"/>
  <c r="O2156" i="1"/>
  <c r="N2156" i="1"/>
  <c r="M2156" i="1"/>
  <c r="L2156" i="1"/>
  <c r="L2146" i="1" s="1"/>
  <c r="K2156" i="1"/>
  <c r="K2146" i="1" s="1"/>
  <c r="J2156" i="1"/>
  <c r="J2146" i="1" s="1"/>
  <c r="I2156" i="1"/>
  <c r="H2156" i="1"/>
  <c r="G2156" i="1"/>
  <c r="F2156" i="1"/>
  <c r="F2146" i="1" s="1"/>
  <c r="E2156" i="1"/>
  <c r="E2146" i="1" s="1"/>
  <c r="D2156" i="1"/>
  <c r="C2156" i="1"/>
  <c r="B2156" i="1"/>
  <c r="Y2155" i="1"/>
  <c r="X2155" i="1"/>
  <c r="X2159" i="1" s="1"/>
  <c r="X2161" i="1" s="1"/>
  <c r="W2155" i="1"/>
  <c r="V2155" i="1"/>
  <c r="U2155" i="1"/>
  <c r="T2155" i="1"/>
  <c r="S2155" i="1"/>
  <c r="R2155" i="1"/>
  <c r="R2159" i="1" s="1"/>
  <c r="R2161" i="1" s="1"/>
  <c r="Q2155" i="1"/>
  <c r="Q2159" i="1" s="1"/>
  <c r="Q2161" i="1" s="1"/>
  <c r="P2155" i="1"/>
  <c r="O2155" i="1"/>
  <c r="N2155" i="1"/>
  <c r="M2155" i="1"/>
  <c r="L2155" i="1"/>
  <c r="L2159" i="1" s="1"/>
  <c r="L2161" i="1" s="1"/>
  <c r="K2155" i="1"/>
  <c r="J2155" i="1"/>
  <c r="I2155" i="1"/>
  <c r="H2155" i="1"/>
  <c r="G2155" i="1"/>
  <c r="F2155" i="1"/>
  <c r="F2159" i="1" s="1"/>
  <c r="F2161" i="1" s="1"/>
  <c r="E2155" i="1"/>
  <c r="E2159" i="1" s="1"/>
  <c r="E2161" i="1" s="1"/>
  <c r="D2155" i="1"/>
  <c r="C2155" i="1"/>
  <c r="B2155" i="1"/>
  <c r="Y2150" i="1"/>
  <c r="X2150" i="1"/>
  <c r="W2150" i="1"/>
  <c r="V2150" i="1"/>
  <c r="U2150" i="1"/>
  <c r="T2150" i="1"/>
  <c r="S2150" i="1"/>
  <c r="R2150" i="1"/>
  <c r="Q2150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C2150" i="1"/>
  <c r="B2150" i="1"/>
  <c r="Y2148" i="1"/>
  <c r="X2148" i="1"/>
  <c r="W2148" i="1"/>
  <c r="V2148" i="1"/>
  <c r="U2148" i="1"/>
  <c r="T2148" i="1"/>
  <c r="S2148" i="1"/>
  <c r="R2148" i="1"/>
  <c r="Q2148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C2148" i="1"/>
  <c r="B2148" i="1"/>
  <c r="Y2147" i="1"/>
  <c r="X2147" i="1"/>
  <c r="W2147" i="1"/>
  <c r="V2147" i="1"/>
  <c r="U2147" i="1"/>
  <c r="T2147" i="1"/>
  <c r="S2147" i="1"/>
  <c r="R2147" i="1"/>
  <c r="Q2147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C2147" i="1"/>
  <c r="B2147" i="1"/>
  <c r="Y2146" i="1"/>
  <c r="U2146" i="1"/>
  <c r="T2146" i="1"/>
  <c r="S2146" i="1"/>
  <c r="O2146" i="1"/>
  <c r="O2149" i="1" s="1"/>
  <c r="O2151" i="1" s="1"/>
  <c r="N2146" i="1"/>
  <c r="M2146" i="1"/>
  <c r="I2146" i="1"/>
  <c r="H2146" i="1"/>
  <c r="G2146" i="1"/>
  <c r="C2146" i="1"/>
  <c r="B2146" i="1"/>
  <c r="X2145" i="1"/>
  <c r="X2149" i="1" s="1"/>
  <c r="R2145" i="1"/>
  <c r="P2145" i="1"/>
  <c r="L2145" i="1"/>
  <c r="L2149" i="1" s="1"/>
  <c r="E2145" i="1"/>
  <c r="E2149" i="1" s="1"/>
  <c r="D2145" i="1"/>
  <c r="M2137" i="1"/>
  <c r="U2135" i="1"/>
  <c r="R2135" i="1"/>
  <c r="L2135" i="1"/>
  <c r="I2135" i="1"/>
  <c r="C2135" i="1"/>
  <c r="Q2134" i="1"/>
  <c r="L2134" i="1"/>
  <c r="K2134" i="1"/>
  <c r="B2134" i="1"/>
  <c r="P2133" i="1"/>
  <c r="J2133" i="1"/>
  <c r="H2133" i="1"/>
  <c r="Y2132" i="1"/>
  <c r="P2132" i="1"/>
  <c r="J2132" i="1"/>
  <c r="J2136" i="1" s="1"/>
  <c r="P2128" i="1"/>
  <c r="O2128" i="1"/>
  <c r="J2128" i="1"/>
  <c r="I2128" i="1"/>
  <c r="H2128" i="1"/>
  <c r="B2128" i="1"/>
  <c r="AB2127" i="1"/>
  <c r="AA2127" i="1"/>
  <c r="U2126" i="1"/>
  <c r="U2128" i="1" s="1"/>
  <c r="T2126" i="1"/>
  <c r="T2128" i="1" s="1"/>
  <c r="O2126" i="1"/>
  <c r="N2126" i="1"/>
  <c r="N2128" i="1" s="1"/>
  <c r="L2126" i="1"/>
  <c r="L2128" i="1" s="1"/>
  <c r="I2126" i="1"/>
  <c r="H2126" i="1"/>
  <c r="C2126" i="1"/>
  <c r="C2128" i="1" s="1"/>
  <c r="B2126" i="1"/>
  <c r="AA2125" i="1"/>
  <c r="AA2124" i="1"/>
  <c r="Y2123" i="1"/>
  <c r="X2123" i="1"/>
  <c r="X2133" i="1" s="1"/>
  <c r="W2123" i="1"/>
  <c r="V2123" i="1"/>
  <c r="V2126" i="1" s="1"/>
  <c r="V2128" i="1" s="1"/>
  <c r="U2123" i="1"/>
  <c r="T2123" i="1"/>
  <c r="S2123" i="1"/>
  <c r="S2133" i="1" s="1"/>
  <c r="R2123" i="1"/>
  <c r="Q2123" i="1"/>
  <c r="Q2126" i="1" s="1"/>
  <c r="Q2128" i="1" s="1"/>
  <c r="P2123" i="1"/>
  <c r="P2126" i="1" s="1"/>
  <c r="O2123" i="1"/>
  <c r="N2123" i="1"/>
  <c r="M2123" i="1"/>
  <c r="M2126" i="1" s="1"/>
  <c r="M2128" i="1" s="1"/>
  <c r="L2123" i="1"/>
  <c r="L2133" i="1" s="1"/>
  <c r="K2123" i="1"/>
  <c r="K2126" i="1" s="1"/>
  <c r="K2128" i="1" s="1"/>
  <c r="J2123" i="1"/>
  <c r="J2126" i="1" s="1"/>
  <c r="I2123" i="1"/>
  <c r="H2123" i="1"/>
  <c r="G2123" i="1"/>
  <c r="F2123" i="1"/>
  <c r="F2133" i="1" s="1"/>
  <c r="E2123" i="1"/>
  <c r="D2123" i="1"/>
  <c r="D2126" i="1" s="1"/>
  <c r="D2128" i="1" s="1"/>
  <c r="C2123" i="1"/>
  <c r="B2123" i="1"/>
  <c r="AA2122" i="1"/>
  <c r="X2118" i="1"/>
  <c r="R2118" i="1"/>
  <c r="P2118" i="1"/>
  <c r="K2118" i="1"/>
  <c r="F2118" i="1"/>
  <c r="AA2117" i="1"/>
  <c r="Z2117" i="1"/>
  <c r="Y2117" i="1"/>
  <c r="Y2118" i="1" s="1"/>
  <c r="X2117" i="1"/>
  <c r="W2117" i="1"/>
  <c r="V2117" i="1"/>
  <c r="U2117" i="1"/>
  <c r="T2117" i="1"/>
  <c r="T2118" i="1" s="1"/>
  <c r="S2117" i="1"/>
  <c r="S2118" i="1" s="1"/>
  <c r="R2117" i="1"/>
  <c r="Q2117" i="1"/>
  <c r="P2117" i="1"/>
  <c r="O2117" i="1"/>
  <c r="O2118" i="1" s="1"/>
  <c r="N2117" i="1"/>
  <c r="N2118" i="1" s="1"/>
  <c r="M2117" i="1"/>
  <c r="M2118" i="1" s="1"/>
  <c r="L2117" i="1"/>
  <c r="L2118" i="1" s="1"/>
  <c r="K2117" i="1"/>
  <c r="J2117" i="1"/>
  <c r="I2117" i="1"/>
  <c r="H2117" i="1"/>
  <c r="H2118" i="1" s="1"/>
  <c r="G2117" i="1"/>
  <c r="G2118" i="1" s="1"/>
  <c r="F2117" i="1"/>
  <c r="E2117" i="1"/>
  <c r="D2117" i="1"/>
  <c r="C2117" i="1"/>
  <c r="C2118" i="1" s="1"/>
  <c r="B2117" i="1"/>
  <c r="B2118" i="1" s="1"/>
  <c r="Y2116" i="1"/>
  <c r="X2116" i="1"/>
  <c r="W2116" i="1"/>
  <c r="W2118" i="1" s="1"/>
  <c r="V2116" i="1"/>
  <c r="V2118" i="1" s="1"/>
  <c r="U2116" i="1"/>
  <c r="T2116" i="1"/>
  <c r="S2116" i="1"/>
  <c r="R2116" i="1"/>
  <c r="Q2116" i="1"/>
  <c r="Q2118" i="1" s="1"/>
  <c r="P2116" i="1"/>
  <c r="O2116" i="1"/>
  <c r="N2116" i="1"/>
  <c r="M2116" i="1"/>
  <c r="L2116" i="1"/>
  <c r="K2116" i="1"/>
  <c r="J2116" i="1"/>
  <c r="J2118" i="1" s="1"/>
  <c r="I2116" i="1"/>
  <c r="H2116" i="1"/>
  <c r="G2116" i="1"/>
  <c r="F2116" i="1"/>
  <c r="E2116" i="1"/>
  <c r="E2118" i="1" s="1"/>
  <c r="D2116" i="1"/>
  <c r="D2118" i="1" s="1"/>
  <c r="C2116" i="1"/>
  <c r="B2116" i="1"/>
  <c r="Z2115" i="1"/>
  <c r="AA2115" i="1" s="1"/>
  <c r="Z2114" i="1"/>
  <c r="AA2114" i="1" s="1"/>
  <c r="AA2113" i="1"/>
  <c r="AA2116" i="1" s="1"/>
  <c r="Z2113" i="1"/>
  <c r="Z2116" i="1" s="1"/>
  <c r="Z2112" i="1"/>
  <c r="AA2112" i="1" s="1"/>
  <c r="V2108" i="1"/>
  <c r="P2108" i="1"/>
  <c r="O2108" i="1"/>
  <c r="I2108" i="1"/>
  <c r="H2108" i="1"/>
  <c r="D2108" i="1"/>
  <c r="Y2107" i="1"/>
  <c r="X2107" i="1"/>
  <c r="X2108" i="1" s="1"/>
  <c r="W2107" i="1"/>
  <c r="V2107" i="1"/>
  <c r="V2097" i="1" s="1"/>
  <c r="U2107" i="1"/>
  <c r="T2107" i="1"/>
  <c r="S2107" i="1"/>
  <c r="R2107" i="1"/>
  <c r="R2108" i="1" s="1"/>
  <c r="Q2107" i="1"/>
  <c r="P2107" i="1"/>
  <c r="P2097" i="1" s="1"/>
  <c r="O2107" i="1"/>
  <c r="N2107" i="1"/>
  <c r="M2107" i="1"/>
  <c r="L2107" i="1"/>
  <c r="L2108" i="1" s="1"/>
  <c r="K2107" i="1"/>
  <c r="J2107" i="1"/>
  <c r="J2097" i="1" s="1"/>
  <c r="I2107" i="1"/>
  <c r="H2107" i="1"/>
  <c r="G2107" i="1"/>
  <c r="F2107" i="1"/>
  <c r="F2108" i="1" s="1"/>
  <c r="E2107" i="1"/>
  <c r="D2107" i="1"/>
  <c r="D2097" i="1" s="1"/>
  <c r="C2107" i="1"/>
  <c r="B2107" i="1"/>
  <c r="Y2106" i="1"/>
  <c r="Y2108" i="1" s="1"/>
  <c r="X2106" i="1"/>
  <c r="W2106" i="1"/>
  <c r="V2106" i="1"/>
  <c r="U2106" i="1"/>
  <c r="U2108" i="1" s="1"/>
  <c r="T2106" i="1"/>
  <c r="T2108" i="1" s="1"/>
  <c r="S2106" i="1"/>
  <c r="S2108" i="1" s="1"/>
  <c r="R2106" i="1"/>
  <c r="Q2106" i="1"/>
  <c r="P2106" i="1"/>
  <c r="O2106" i="1"/>
  <c r="N2106" i="1"/>
  <c r="N2108" i="1" s="1"/>
  <c r="M2106" i="1"/>
  <c r="L2106" i="1"/>
  <c r="K2106" i="1"/>
  <c r="J2106" i="1"/>
  <c r="I2106" i="1"/>
  <c r="H2106" i="1"/>
  <c r="G2106" i="1"/>
  <c r="G2108" i="1" s="1"/>
  <c r="F2106" i="1"/>
  <c r="E2106" i="1"/>
  <c r="D2106" i="1"/>
  <c r="C2106" i="1"/>
  <c r="C2108" i="1" s="1"/>
  <c r="B2106" i="1"/>
  <c r="B2108" i="1" s="1"/>
  <c r="AA2105" i="1"/>
  <c r="Z2105" i="1"/>
  <c r="Z2104" i="1"/>
  <c r="AA2104" i="1" s="1"/>
  <c r="AA2103" i="1"/>
  <c r="Z2103" i="1"/>
  <c r="Z2102" i="1"/>
  <c r="Y2097" i="1"/>
  <c r="X2097" i="1"/>
  <c r="X2137" i="1" s="1"/>
  <c r="T2097" i="1"/>
  <c r="T2137" i="1" s="1"/>
  <c r="S2097" i="1"/>
  <c r="S2137" i="1" s="1"/>
  <c r="O2097" i="1"/>
  <c r="M2097" i="1"/>
  <c r="L2097" i="1"/>
  <c r="G2097" i="1"/>
  <c r="G2137" i="1" s="1"/>
  <c r="B2097" i="1"/>
  <c r="T2096" i="1"/>
  <c r="J2096" i="1"/>
  <c r="B2096" i="1"/>
  <c r="Y2095" i="1"/>
  <c r="Y2135" i="1" s="1"/>
  <c r="X2095" i="1"/>
  <c r="X2135" i="1" s="1"/>
  <c r="W2095" i="1"/>
  <c r="W2135" i="1" s="1"/>
  <c r="V2095" i="1"/>
  <c r="V2096" i="1" s="1"/>
  <c r="U2095" i="1"/>
  <c r="T2095" i="1"/>
  <c r="T2135" i="1" s="1"/>
  <c r="S2095" i="1"/>
  <c r="S2135" i="1" s="1"/>
  <c r="R2095" i="1"/>
  <c r="Q2095" i="1"/>
  <c r="Q2135" i="1" s="1"/>
  <c r="P2095" i="1"/>
  <c r="P2135" i="1" s="1"/>
  <c r="O2095" i="1"/>
  <c r="O2135" i="1" s="1"/>
  <c r="N2095" i="1"/>
  <c r="N2135" i="1" s="1"/>
  <c r="M2095" i="1"/>
  <c r="L2095" i="1"/>
  <c r="K2095" i="1"/>
  <c r="K2135" i="1" s="1"/>
  <c r="J2095" i="1"/>
  <c r="J2135" i="1" s="1"/>
  <c r="I2095" i="1"/>
  <c r="H2095" i="1"/>
  <c r="H2135" i="1" s="1"/>
  <c r="G2095" i="1"/>
  <c r="G2135" i="1" s="1"/>
  <c r="F2095" i="1"/>
  <c r="F2135" i="1" s="1"/>
  <c r="E2095" i="1"/>
  <c r="E2135" i="1" s="1"/>
  <c r="D2095" i="1"/>
  <c r="C2095" i="1"/>
  <c r="B2095" i="1"/>
  <c r="B2135" i="1" s="1"/>
  <c r="Y2094" i="1"/>
  <c r="Y2134" i="1" s="1"/>
  <c r="X2094" i="1"/>
  <c r="X2134" i="1" s="1"/>
  <c r="W2094" i="1"/>
  <c r="W2134" i="1" s="1"/>
  <c r="V2094" i="1"/>
  <c r="V2134" i="1" s="1"/>
  <c r="U2094" i="1"/>
  <c r="U2134" i="1" s="1"/>
  <c r="T2094" i="1"/>
  <c r="T2134" i="1" s="1"/>
  <c r="S2094" i="1"/>
  <c r="S2134" i="1" s="1"/>
  <c r="Z2134" i="1" s="1"/>
  <c r="R2094" i="1"/>
  <c r="R2134" i="1" s="1"/>
  <c r="Q2094" i="1"/>
  <c r="P2094" i="1"/>
  <c r="P2134" i="1" s="1"/>
  <c r="O2094" i="1"/>
  <c r="O2134" i="1" s="1"/>
  <c r="N2094" i="1"/>
  <c r="N2134" i="1" s="1"/>
  <c r="M2094" i="1"/>
  <c r="M2134" i="1" s="1"/>
  <c r="L2094" i="1"/>
  <c r="K2094" i="1"/>
  <c r="J2094" i="1"/>
  <c r="J2134" i="1" s="1"/>
  <c r="I2094" i="1"/>
  <c r="I2134" i="1" s="1"/>
  <c r="H2094" i="1"/>
  <c r="H2134" i="1" s="1"/>
  <c r="G2094" i="1"/>
  <c r="G2134" i="1" s="1"/>
  <c r="F2094" i="1"/>
  <c r="F2134" i="1" s="1"/>
  <c r="E2094" i="1"/>
  <c r="E2134" i="1" s="1"/>
  <c r="D2094" i="1"/>
  <c r="D2134" i="1" s="1"/>
  <c r="C2094" i="1"/>
  <c r="C2134" i="1" s="1"/>
  <c r="B2094" i="1"/>
  <c r="Y2093" i="1"/>
  <c r="X2093" i="1"/>
  <c r="W2093" i="1"/>
  <c r="V2093" i="1"/>
  <c r="V2133" i="1" s="1"/>
  <c r="U2093" i="1"/>
  <c r="U2096" i="1" s="1"/>
  <c r="T2093" i="1"/>
  <c r="T2133" i="1" s="1"/>
  <c r="T2136" i="1" s="1"/>
  <c r="S2093" i="1"/>
  <c r="R2093" i="1"/>
  <c r="Q2093" i="1"/>
  <c r="P2093" i="1"/>
  <c r="O2093" i="1"/>
  <c r="O2133" i="1" s="1"/>
  <c r="N2093" i="1"/>
  <c r="N2096" i="1" s="1"/>
  <c r="M2093" i="1"/>
  <c r="L2093" i="1"/>
  <c r="K2093" i="1"/>
  <c r="J2093" i="1"/>
  <c r="I2093" i="1"/>
  <c r="I2096" i="1" s="1"/>
  <c r="H2093" i="1"/>
  <c r="H2096" i="1" s="1"/>
  <c r="G2093" i="1"/>
  <c r="F2093" i="1"/>
  <c r="E2093" i="1"/>
  <c r="D2093" i="1"/>
  <c r="D2133" i="1" s="1"/>
  <c r="C2093" i="1"/>
  <c r="C2133" i="1" s="1"/>
  <c r="C2136" i="1" s="1"/>
  <c r="B2093" i="1"/>
  <c r="B2133" i="1" s="1"/>
  <c r="B2136" i="1" s="1"/>
  <c r="Y2092" i="1"/>
  <c r="X2092" i="1"/>
  <c r="W2092" i="1"/>
  <c r="W2132" i="1" s="1"/>
  <c r="V2092" i="1"/>
  <c r="V2132" i="1" s="1"/>
  <c r="U2092" i="1"/>
  <c r="U2132" i="1" s="1"/>
  <c r="T2092" i="1"/>
  <c r="T2132" i="1" s="1"/>
  <c r="S2092" i="1"/>
  <c r="S2132" i="1" s="1"/>
  <c r="S2136" i="1" s="1"/>
  <c r="R2092" i="1"/>
  <c r="Q2092" i="1"/>
  <c r="P2092" i="1"/>
  <c r="P2096" i="1" s="1"/>
  <c r="O2092" i="1"/>
  <c r="O2132" i="1" s="1"/>
  <c r="N2092" i="1"/>
  <c r="N2132" i="1" s="1"/>
  <c r="M2092" i="1"/>
  <c r="L2092" i="1"/>
  <c r="K2092" i="1"/>
  <c r="K2096" i="1" s="1"/>
  <c r="J2092" i="1"/>
  <c r="I2092" i="1"/>
  <c r="I2132" i="1" s="1"/>
  <c r="H2092" i="1"/>
  <c r="H2132" i="1" s="1"/>
  <c r="G2092" i="1"/>
  <c r="G2132" i="1" s="1"/>
  <c r="F2092" i="1"/>
  <c r="E2092" i="1"/>
  <c r="D2092" i="1"/>
  <c r="C2092" i="1"/>
  <c r="C2132" i="1" s="1"/>
  <c r="B2092" i="1"/>
  <c r="B2132" i="1" s="1"/>
  <c r="D2088" i="1"/>
  <c r="C2088" i="1"/>
  <c r="AA2087" i="1"/>
  <c r="Z2087" i="1"/>
  <c r="Y2087" i="1"/>
  <c r="X2087" i="1"/>
  <c r="W2087" i="1"/>
  <c r="V2087" i="1"/>
  <c r="U2087" i="1"/>
  <c r="T2087" i="1"/>
  <c r="S2087" i="1"/>
  <c r="R2087" i="1"/>
  <c r="Q2087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C2087" i="1"/>
  <c r="B2087" i="1"/>
  <c r="W2066" i="1"/>
  <c r="Q2066" i="1"/>
  <c r="K2066" i="1"/>
  <c r="E2066" i="1"/>
  <c r="AA2065" i="1"/>
  <c r="X2064" i="1"/>
  <c r="X2066" i="1" s="1"/>
  <c r="V2064" i="1"/>
  <c r="V2066" i="1" s="1"/>
  <c r="T2064" i="1"/>
  <c r="T2066" i="1" s="1"/>
  <c r="P2064" i="1"/>
  <c r="P2066" i="1" s="1"/>
  <c r="N2064" i="1"/>
  <c r="N2066" i="1" s="1"/>
  <c r="J2064" i="1"/>
  <c r="J2066" i="1" s="1"/>
  <c r="G2064" i="1"/>
  <c r="G2066" i="1" s="1"/>
  <c r="D2064" i="1"/>
  <c r="D2066" i="1" s="1"/>
  <c r="C2064" i="1"/>
  <c r="C2066" i="1" s="1"/>
  <c r="AA2063" i="1"/>
  <c r="AA2062" i="1"/>
  <c r="Y2061" i="1"/>
  <c r="Y2064" i="1" s="1"/>
  <c r="Y2066" i="1" s="1"/>
  <c r="X2061" i="1"/>
  <c r="W2061" i="1"/>
  <c r="W2064" i="1" s="1"/>
  <c r="V2061" i="1"/>
  <c r="U2061" i="1"/>
  <c r="U2064" i="1" s="1"/>
  <c r="U2066" i="1" s="1"/>
  <c r="T2061" i="1"/>
  <c r="S2061" i="1"/>
  <c r="S2064" i="1" s="1"/>
  <c r="S2066" i="1" s="1"/>
  <c r="R2061" i="1"/>
  <c r="R2064" i="1" s="1"/>
  <c r="R2066" i="1" s="1"/>
  <c r="Q2061" i="1"/>
  <c r="Q2064" i="1" s="1"/>
  <c r="P2061" i="1"/>
  <c r="O2061" i="1"/>
  <c r="O2064" i="1" s="1"/>
  <c r="O2066" i="1" s="1"/>
  <c r="N2061" i="1"/>
  <c r="M2061" i="1"/>
  <c r="M2064" i="1" s="1"/>
  <c r="M2066" i="1" s="1"/>
  <c r="L2061" i="1"/>
  <c r="L2064" i="1" s="1"/>
  <c r="L2066" i="1" s="1"/>
  <c r="K2061" i="1"/>
  <c r="K2064" i="1" s="1"/>
  <c r="J2061" i="1"/>
  <c r="I2061" i="1"/>
  <c r="I2064" i="1" s="1"/>
  <c r="I2066" i="1" s="1"/>
  <c r="H2061" i="1"/>
  <c r="H2064" i="1" s="1"/>
  <c r="H2066" i="1" s="1"/>
  <c r="G2061" i="1"/>
  <c r="F2061" i="1"/>
  <c r="F2064" i="1" s="1"/>
  <c r="F2066" i="1" s="1"/>
  <c r="E2061" i="1"/>
  <c r="E2064" i="1" s="1"/>
  <c r="D2061" i="1"/>
  <c r="C2061" i="1"/>
  <c r="B2061" i="1"/>
  <c r="B2064" i="1" s="1"/>
  <c r="B2066" i="1" s="1"/>
  <c r="AA2060" i="1"/>
  <c r="V2056" i="1"/>
  <c r="U2056" i="1"/>
  <c r="P2056" i="1"/>
  <c r="G2056" i="1"/>
  <c r="AA2055" i="1"/>
  <c r="Z2055" i="1"/>
  <c r="V2054" i="1"/>
  <c r="T2054" i="1"/>
  <c r="T2056" i="1" s="1"/>
  <c r="R2054" i="1"/>
  <c r="R2056" i="1" s="1"/>
  <c r="P2054" i="1"/>
  <c r="N2054" i="1"/>
  <c r="N2056" i="1" s="1"/>
  <c r="K2054" i="1"/>
  <c r="K2056" i="1" s="1"/>
  <c r="J2054" i="1"/>
  <c r="J2056" i="1" s="1"/>
  <c r="H2054" i="1"/>
  <c r="H2056" i="1" s="1"/>
  <c r="D2054" i="1"/>
  <c r="D2056" i="1" s="1"/>
  <c r="B2054" i="1"/>
  <c r="B2056" i="1" s="1"/>
  <c r="AA2053" i="1"/>
  <c r="Z2053" i="1"/>
  <c r="AA2052" i="1"/>
  <c r="Z2052" i="1"/>
  <c r="Y2051" i="1"/>
  <c r="Y2054" i="1" s="1"/>
  <c r="Y2056" i="1" s="1"/>
  <c r="X2051" i="1"/>
  <c r="X2054" i="1" s="1"/>
  <c r="X2056" i="1" s="1"/>
  <c r="W2051" i="1"/>
  <c r="W2054" i="1" s="1"/>
  <c r="W2056" i="1" s="1"/>
  <c r="V2051" i="1"/>
  <c r="U2051" i="1"/>
  <c r="U2054" i="1" s="1"/>
  <c r="T2051" i="1"/>
  <c r="S2051" i="1"/>
  <c r="S2054" i="1" s="1"/>
  <c r="S2056" i="1" s="1"/>
  <c r="R2051" i="1"/>
  <c r="Q2051" i="1"/>
  <c r="Q2054" i="1" s="1"/>
  <c r="Q2056" i="1" s="1"/>
  <c r="P2051" i="1"/>
  <c r="O2051" i="1"/>
  <c r="O2054" i="1" s="1"/>
  <c r="O2056" i="1" s="1"/>
  <c r="N2051" i="1"/>
  <c r="M2051" i="1"/>
  <c r="Z2051" i="1" s="1"/>
  <c r="AB2051" i="1" s="1"/>
  <c r="L2051" i="1"/>
  <c r="L2054" i="1" s="1"/>
  <c r="L2056" i="1" s="1"/>
  <c r="K2051" i="1"/>
  <c r="J2051" i="1"/>
  <c r="I2051" i="1"/>
  <c r="I2054" i="1" s="1"/>
  <c r="I2056" i="1" s="1"/>
  <c r="H2051" i="1"/>
  <c r="G2051" i="1"/>
  <c r="G2054" i="1" s="1"/>
  <c r="F2051" i="1"/>
  <c r="F2054" i="1" s="1"/>
  <c r="F2056" i="1" s="1"/>
  <c r="E2051" i="1"/>
  <c r="E2054" i="1" s="1"/>
  <c r="E2056" i="1" s="1"/>
  <c r="D2051" i="1"/>
  <c r="C2051" i="1"/>
  <c r="C2054" i="1" s="1"/>
  <c r="C2056" i="1" s="1"/>
  <c r="B2051" i="1"/>
  <c r="Z2050" i="1"/>
  <c r="AA2050" i="1" s="1"/>
  <c r="T2046" i="1"/>
  <c r="R2046" i="1"/>
  <c r="K2046" i="1"/>
  <c r="H2046" i="1"/>
  <c r="AA2045" i="1"/>
  <c r="Z2045" i="1"/>
  <c r="Y2044" i="1"/>
  <c r="Y2046" i="1" s="1"/>
  <c r="V2044" i="1"/>
  <c r="V2046" i="1" s="1"/>
  <c r="U2044" i="1"/>
  <c r="U2046" i="1" s="1"/>
  <c r="P2044" i="1"/>
  <c r="P2046" i="1" s="1"/>
  <c r="O2044" i="1"/>
  <c r="O2046" i="1" s="1"/>
  <c r="I2044" i="1"/>
  <c r="I2046" i="1" s="1"/>
  <c r="G2044" i="1"/>
  <c r="G2046" i="1" s="1"/>
  <c r="F2044" i="1"/>
  <c r="F2046" i="1" s="1"/>
  <c r="E2044" i="1"/>
  <c r="E2046" i="1" s="1"/>
  <c r="C2044" i="1"/>
  <c r="C2046" i="1" s="1"/>
  <c r="Z2043" i="1"/>
  <c r="AA2043" i="1" s="1"/>
  <c r="AA2042" i="1"/>
  <c r="Z2042" i="1"/>
  <c r="Z2041" i="1"/>
  <c r="AB2041" i="1" s="1"/>
  <c r="Y2041" i="1"/>
  <c r="X2041" i="1"/>
  <c r="X2044" i="1" s="1"/>
  <c r="X2046" i="1" s="1"/>
  <c r="W2041" i="1"/>
  <c r="W2044" i="1" s="1"/>
  <c r="W2046" i="1" s="1"/>
  <c r="V2041" i="1"/>
  <c r="U2041" i="1"/>
  <c r="T2041" i="1"/>
  <c r="T2044" i="1" s="1"/>
  <c r="S2041" i="1"/>
  <c r="S2044" i="1" s="1"/>
  <c r="S2046" i="1" s="1"/>
  <c r="R2041" i="1"/>
  <c r="R2044" i="1" s="1"/>
  <c r="Q2041" i="1"/>
  <c r="Q2044" i="1" s="1"/>
  <c r="Q2046" i="1" s="1"/>
  <c r="P2041" i="1"/>
  <c r="O2041" i="1"/>
  <c r="N2041" i="1"/>
  <c r="N2044" i="1" s="1"/>
  <c r="N2046" i="1" s="1"/>
  <c r="M2041" i="1"/>
  <c r="M2044" i="1" s="1"/>
  <c r="M2046" i="1" s="1"/>
  <c r="L2041" i="1"/>
  <c r="L2044" i="1" s="1"/>
  <c r="L2046" i="1" s="1"/>
  <c r="K2041" i="1"/>
  <c r="K2044" i="1" s="1"/>
  <c r="J2041" i="1"/>
  <c r="J2044" i="1" s="1"/>
  <c r="J2046" i="1" s="1"/>
  <c r="I2041" i="1"/>
  <c r="H2041" i="1"/>
  <c r="H2044" i="1" s="1"/>
  <c r="G2041" i="1"/>
  <c r="F2041" i="1"/>
  <c r="E2041" i="1"/>
  <c r="D2041" i="1"/>
  <c r="C2041" i="1"/>
  <c r="B2041" i="1"/>
  <c r="B2044" i="1" s="1"/>
  <c r="B2046" i="1" s="1"/>
  <c r="Z2040" i="1"/>
  <c r="U2036" i="1"/>
  <c r="G2036" i="1"/>
  <c r="Z2035" i="1"/>
  <c r="V2034" i="1"/>
  <c r="V2036" i="1" s="1"/>
  <c r="U2034" i="1"/>
  <c r="T2034" i="1"/>
  <c r="T2036" i="1" s="1"/>
  <c r="O2034" i="1"/>
  <c r="O2036" i="1" s="1"/>
  <c r="N2034" i="1"/>
  <c r="N2036" i="1" s="1"/>
  <c r="L2034" i="1"/>
  <c r="L2036" i="1" s="1"/>
  <c r="J2034" i="1"/>
  <c r="J2036" i="1" s="1"/>
  <c r="I2034" i="1"/>
  <c r="I2036" i="1" s="1"/>
  <c r="H2034" i="1"/>
  <c r="H2036" i="1" s="1"/>
  <c r="C2034" i="1"/>
  <c r="C2036" i="1" s="1"/>
  <c r="B2034" i="1"/>
  <c r="B2036" i="1" s="1"/>
  <c r="Z2033" i="1"/>
  <c r="AA2033" i="1" s="1"/>
  <c r="Z2032" i="1"/>
  <c r="AA2032" i="1" s="1"/>
  <c r="Y2031" i="1"/>
  <c r="Y2034" i="1" s="1"/>
  <c r="Y2036" i="1" s="1"/>
  <c r="X2031" i="1"/>
  <c r="X2034" i="1" s="1"/>
  <c r="X2036" i="1" s="1"/>
  <c r="W2031" i="1"/>
  <c r="W2034" i="1" s="1"/>
  <c r="W2036" i="1" s="1"/>
  <c r="V2031" i="1"/>
  <c r="U2031" i="1"/>
  <c r="T2031" i="1"/>
  <c r="S2031" i="1"/>
  <c r="S2034" i="1" s="1"/>
  <c r="S2036" i="1" s="1"/>
  <c r="R2031" i="1"/>
  <c r="R2034" i="1" s="1"/>
  <c r="R2036" i="1" s="1"/>
  <c r="Q2031" i="1"/>
  <c r="Q2034" i="1" s="1"/>
  <c r="Q2036" i="1" s="1"/>
  <c r="P2031" i="1"/>
  <c r="P2034" i="1" s="1"/>
  <c r="P2036" i="1" s="1"/>
  <c r="O2031" i="1"/>
  <c r="N2031" i="1"/>
  <c r="M2031" i="1"/>
  <c r="L2031" i="1"/>
  <c r="K2031" i="1"/>
  <c r="K2034" i="1" s="1"/>
  <c r="K2036" i="1" s="1"/>
  <c r="J2031" i="1"/>
  <c r="I2031" i="1"/>
  <c r="H2031" i="1"/>
  <c r="G2031" i="1"/>
  <c r="G2034" i="1" s="1"/>
  <c r="F2031" i="1"/>
  <c r="F2034" i="1" s="1"/>
  <c r="F2036" i="1" s="1"/>
  <c r="E2031" i="1"/>
  <c r="E2034" i="1" s="1"/>
  <c r="E2036" i="1" s="1"/>
  <c r="D2031" i="1"/>
  <c r="C2031" i="1"/>
  <c r="B2031" i="1"/>
  <c r="AA2030" i="1"/>
  <c r="Z2030" i="1"/>
  <c r="U2026" i="1"/>
  <c r="P2026" i="1"/>
  <c r="I2026" i="1"/>
  <c r="G2026" i="1"/>
  <c r="AA2025" i="1"/>
  <c r="Z2025" i="1"/>
  <c r="W2024" i="1"/>
  <c r="W2026" i="1" s="1"/>
  <c r="V2024" i="1"/>
  <c r="V2026" i="1" s="1"/>
  <c r="U2024" i="1"/>
  <c r="T2024" i="1"/>
  <c r="T2026" i="1" s="1"/>
  <c r="Q2024" i="1"/>
  <c r="Q2026" i="1" s="1"/>
  <c r="P2024" i="1"/>
  <c r="N2024" i="1"/>
  <c r="N2026" i="1" s="1"/>
  <c r="K2024" i="1"/>
  <c r="K2026" i="1" s="1"/>
  <c r="J2024" i="1"/>
  <c r="J2026" i="1" s="1"/>
  <c r="I2024" i="1"/>
  <c r="H2024" i="1"/>
  <c r="H2026" i="1" s="1"/>
  <c r="F2024" i="1"/>
  <c r="F2026" i="1" s="1"/>
  <c r="D2024" i="1"/>
  <c r="D2026" i="1" s="1"/>
  <c r="B2024" i="1"/>
  <c r="B2026" i="1" s="1"/>
  <c r="Z2023" i="1"/>
  <c r="AA2023" i="1" s="1"/>
  <c r="AA2022" i="1"/>
  <c r="Z2022" i="1"/>
  <c r="Y2021" i="1"/>
  <c r="Y2024" i="1" s="1"/>
  <c r="Y2026" i="1" s="1"/>
  <c r="X2021" i="1"/>
  <c r="X2024" i="1" s="1"/>
  <c r="X2026" i="1" s="1"/>
  <c r="W2021" i="1"/>
  <c r="V2021" i="1"/>
  <c r="U2021" i="1"/>
  <c r="T2021" i="1"/>
  <c r="S2021" i="1"/>
  <c r="S2024" i="1" s="1"/>
  <c r="S2026" i="1" s="1"/>
  <c r="R2021" i="1"/>
  <c r="R2024" i="1" s="1"/>
  <c r="R2026" i="1" s="1"/>
  <c r="Q2021" i="1"/>
  <c r="P2021" i="1"/>
  <c r="O2021" i="1"/>
  <c r="O2024" i="1" s="1"/>
  <c r="O2026" i="1" s="1"/>
  <c r="N2021" i="1"/>
  <c r="M2021" i="1"/>
  <c r="L2021" i="1"/>
  <c r="L2024" i="1" s="1"/>
  <c r="L2026" i="1" s="1"/>
  <c r="K2021" i="1"/>
  <c r="J2021" i="1"/>
  <c r="I2021" i="1"/>
  <c r="H2021" i="1"/>
  <c r="G2021" i="1"/>
  <c r="G2024" i="1" s="1"/>
  <c r="F2021" i="1"/>
  <c r="E2021" i="1"/>
  <c r="E2024" i="1" s="1"/>
  <c r="E2026" i="1" s="1"/>
  <c r="D2021" i="1"/>
  <c r="C2021" i="1"/>
  <c r="C2024" i="1" s="1"/>
  <c r="C2026" i="1" s="1"/>
  <c r="B2021" i="1"/>
  <c r="AA2020" i="1"/>
  <c r="Z2020" i="1"/>
  <c r="X2016" i="1"/>
  <c r="W2016" i="1"/>
  <c r="V2016" i="1"/>
  <c r="R2016" i="1"/>
  <c r="F2016" i="1"/>
  <c r="B2016" i="1"/>
  <c r="Z2015" i="1"/>
  <c r="Y2014" i="1"/>
  <c r="Y2016" i="1" s="1"/>
  <c r="W2014" i="1"/>
  <c r="V2014" i="1"/>
  <c r="S2014" i="1"/>
  <c r="S2016" i="1" s="1"/>
  <c r="Q2014" i="1"/>
  <c r="Q2016" i="1" s="1"/>
  <c r="M2014" i="1"/>
  <c r="M2016" i="1" s="1"/>
  <c r="J2014" i="1"/>
  <c r="J2016" i="1" s="1"/>
  <c r="H2014" i="1"/>
  <c r="H2016" i="1" s="1"/>
  <c r="G2014" i="1"/>
  <c r="G2016" i="1" s="1"/>
  <c r="D2014" i="1"/>
  <c r="D2016" i="1" s="1"/>
  <c r="C2014" i="1"/>
  <c r="C2016" i="1" s="1"/>
  <c r="AA2013" i="1"/>
  <c r="Z2013" i="1"/>
  <c r="Z2012" i="1"/>
  <c r="AA2012" i="1" s="1"/>
  <c r="AA2011" i="1"/>
  <c r="Z2011" i="1"/>
  <c r="AB2011" i="1" s="1"/>
  <c r="Y2011" i="1"/>
  <c r="X2011" i="1"/>
  <c r="X2014" i="1" s="1"/>
  <c r="W2011" i="1"/>
  <c r="V2011" i="1"/>
  <c r="U2011" i="1"/>
  <c r="U2014" i="1" s="1"/>
  <c r="U2016" i="1" s="1"/>
  <c r="T2011" i="1"/>
  <c r="T2014" i="1" s="1"/>
  <c r="T2016" i="1" s="1"/>
  <c r="S2011" i="1"/>
  <c r="R2011" i="1"/>
  <c r="R2014" i="1" s="1"/>
  <c r="Q2011" i="1"/>
  <c r="P2011" i="1"/>
  <c r="P2014" i="1" s="1"/>
  <c r="P2016" i="1" s="1"/>
  <c r="O2011" i="1"/>
  <c r="O2014" i="1" s="1"/>
  <c r="O2016" i="1" s="1"/>
  <c r="N2011" i="1"/>
  <c r="N2014" i="1" s="1"/>
  <c r="N2016" i="1" s="1"/>
  <c r="M2011" i="1"/>
  <c r="L2011" i="1"/>
  <c r="L2014" i="1" s="1"/>
  <c r="L2016" i="1" s="1"/>
  <c r="K2011" i="1"/>
  <c r="K2014" i="1" s="1"/>
  <c r="K2016" i="1" s="1"/>
  <c r="J2011" i="1"/>
  <c r="I2011" i="1"/>
  <c r="I2014" i="1" s="1"/>
  <c r="I2016" i="1" s="1"/>
  <c r="H2011" i="1"/>
  <c r="G2011" i="1"/>
  <c r="F2011" i="1"/>
  <c r="F2014" i="1" s="1"/>
  <c r="E2011" i="1"/>
  <c r="E2014" i="1" s="1"/>
  <c r="E2016" i="1" s="1"/>
  <c r="D2011" i="1"/>
  <c r="C2011" i="1"/>
  <c r="B2011" i="1"/>
  <c r="B2014" i="1" s="1"/>
  <c r="Z2010" i="1"/>
  <c r="AA2010" i="1" s="1"/>
  <c r="W2006" i="1"/>
  <c r="V2006" i="1"/>
  <c r="P2006" i="1"/>
  <c r="K2006" i="1"/>
  <c r="J2006" i="1"/>
  <c r="B2006" i="1"/>
  <c r="AA2005" i="1"/>
  <c r="Z2005" i="1"/>
  <c r="Y2004" i="1"/>
  <c r="Y2006" i="1" s="1"/>
  <c r="X2004" i="1"/>
  <c r="X2006" i="1" s="1"/>
  <c r="T2004" i="1"/>
  <c r="T2006" i="1" s="1"/>
  <c r="S2004" i="1"/>
  <c r="S2006" i="1" s="1"/>
  <c r="R2004" i="1"/>
  <c r="R2006" i="1" s="1"/>
  <c r="M2004" i="1"/>
  <c r="M2006" i="1" s="1"/>
  <c r="L2004" i="1"/>
  <c r="L2006" i="1" s="1"/>
  <c r="J2004" i="1"/>
  <c r="G2004" i="1"/>
  <c r="G2006" i="1" s="1"/>
  <c r="F2004" i="1"/>
  <c r="F2006" i="1" s="1"/>
  <c r="D2004" i="1"/>
  <c r="D2006" i="1" s="1"/>
  <c r="C2004" i="1"/>
  <c r="C2006" i="1" s="1"/>
  <c r="Z2003" i="1"/>
  <c r="AA2003" i="1" s="1"/>
  <c r="Z2002" i="1"/>
  <c r="AA2002" i="1" s="1"/>
  <c r="Z2001" i="1"/>
  <c r="Y2001" i="1"/>
  <c r="X2001" i="1"/>
  <c r="W2001" i="1"/>
  <c r="W2004" i="1" s="1"/>
  <c r="V2001" i="1"/>
  <c r="V2004" i="1" s="1"/>
  <c r="U2001" i="1"/>
  <c r="U2004" i="1" s="1"/>
  <c r="U2006" i="1" s="1"/>
  <c r="T2001" i="1"/>
  <c r="S2001" i="1"/>
  <c r="R2001" i="1"/>
  <c r="Q2001" i="1"/>
  <c r="Q2004" i="1" s="1"/>
  <c r="Q2006" i="1" s="1"/>
  <c r="P2001" i="1"/>
  <c r="P2004" i="1" s="1"/>
  <c r="O2001" i="1"/>
  <c r="O2004" i="1" s="1"/>
  <c r="O2006" i="1" s="1"/>
  <c r="N2001" i="1"/>
  <c r="N2004" i="1" s="1"/>
  <c r="N2006" i="1" s="1"/>
  <c r="M2001" i="1"/>
  <c r="L2001" i="1"/>
  <c r="K2001" i="1"/>
  <c r="K2004" i="1" s="1"/>
  <c r="J2001" i="1"/>
  <c r="I2001" i="1"/>
  <c r="I2004" i="1" s="1"/>
  <c r="I2006" i="1" s="1"/>
  <c r="H2001" i="1"/>
  <c r="H2004" i="1" s="1"/>
  <c r="H2006" i="1" s="1"/>
  <c r="G2001" i="1"/>
  <c r="F2001" i="1"/>
  <c r="E2001" i="1"/>
  <c r="E2004" i="1" s="1"/>
  <c r="E2006" i="1" s="1"/>
  <c r="D2001" i="1"/>
  <c r="C2001" i="1"/>
  <c r="B2001" i="1"/>
  <c r="B2004" i="1" s="1"/>
  <c r="AA2000" i="1"/>
  <c r="Z2000" i="1"/>
  <c r="V1996" i="1"/>
  <c r="U1996" i="1"/>
  <c r="D1996" i="1"/>
  <c r="C1996" i="1"/>
  <c r="Z1995" i="1"/>
  <c r="W1994" i="1"/>
  <c r="W1996" i="1" s="1"/>
  <c r="U1994" i="1"/>
  <c r="T1994" i="1"/>
  <c r="T1996" i="1" s="1"/>
  <c r="R1994" i="1"/>
  <c r="R1996" i="1" s="1"/>
  <c r="Q1994" i="1"/>
  <c r="Q1996" i="1" s="1"/>
  <c r="O1994" i="1"/>
  <c r="O1996" i="1" s="1"/>
  <c r="K1994" i="1"/>
  <c r="K1996" i="1" s="1"/>
  <c r="H1994" i="1"/>
  <c r="H1996" i="1" s="1"/>
  <c r="F1994" i="1"/>
  <c r="F1996" i="1" s="1"/>
  <c r="E1994" i="1"/>
  <c r="E1996" i="1" s="1"/>
  <c r="C1994" i="1"/>
  <c r="Z1993" i="1"/>
  <c r="AA1993" i="1" s="1"/>
  <c r="AA1992" i="1"/>
  <c r="Z1992" i="1"/>
  <c r="Y1991" i="1"/>
  <c r="Y1994" i="1" s="1"/>
  <c r="Y1996" i="1" s="1"/>
  <c r="X1991" i="1"/>
  <c r="X1994" i="1" s="1"/>
  <c r="X1996" i="1" s="1"/>
  <c r="W1991" i="1"/>
  <c r="V1991" i="1"/>
  <c r="V1994" i="1" s="1"/>
  <c r="U1991" i="1"/>
  <c r="T1991" i="1"/>
  <c r="S1991" i="1"/>
  <c r="S1994" i="1" s="1"/>
  <c r="S1996" i="1" s="1"/>
  <c r="R1991" i="1"/>
  <c r="Q1991" i="1"/>
  <c r="P1991" i="1"/>
  <c r="P1994" i="1" s="1"/>
  <c r="P1996" i="1" s="1"/>
  <c r="O1991" i="1"/>
  <c r="N1991" i="1"/>
  <c r="N1994" i="1" s="1"/>
  <c r="N1996" i="1" s="1"/>
  <c r="M1991" i="1"/>
  <c r="Z1991" i="1" s="1"/>
  <c r="AB1991" i="1" s="1"/>
  <c r="L1991" i="1"/>
  <c r="L1994" i="1" s="1"/>
  <c r="L1996" i="1" s="1"/>
  <c r="K1991" i="1"/>
  <c r="J1991" i="1"/>
  <c r="J1994" i="1" s="1"/>
  <c r="J1996" i="1" s="1"/>
  <c r="I1991" i="1"/>
  <c r="I1994" i="1" s="1"/>
  <c r="I1996" i="1" s="1"/>
  <c r="H1991" i="1"/>
  <c r="G1991" i="1"/>
  <c r="G1994" i="1" s="1"/>
  <c r="G1996" i="1" s="1"/>
  <c r="F1991" i="1"/>
  <c r="E1991" i="1"/>
  <c r="D1991" i="1"/>
  <c r="D1994" i="1" s="1"/>
  <c r="C1991" i="1"/>
  <c r="B1991" i="1"/>
  <c r="B1994" i="1" s="1"/>
  <c r="B1996" i="1" s="1"/>
  <c r="AA1990" i="1"/>
  <c r="Z1990" i="1"/>
  <c r="W1986" i="1"/>
  <c r="Q1986" i="1"/>
  <c r="I1986" i="1"/>
  <c r="H1986" i="1"/>
  <c r="D1986" i="1"/>
  <c r="B1986" i="1"/>
  <c r="AA1985" i="1"/>
  <c r="Z1985" i="1"/>
  <c r="W1984" i="1"/>
  <c r="U1984" i="1"/>
  <c r="U1986" i="1" s="1"/>
  <c r="T1984" i="1"/>
  <c r="T1986" i="1" s="1"/>
  <c r="R1984" i="1"/>
  <c r="R1986" i="1" s="1"/>
  <c r="Q1984" i="1"/>
  <c r="O1984" i="1"/>
  <c r="O1986" i="1" s="1"/>
  <c r="N1984" i="1"/>
  <c r="N1986" i="1" s="1"/>
  <c r="K1984" i="1"/>
  <c r="K1986" i="1" s="1"/>
  <c r="I1984" i="1"/>
  <c r="F1984" i="1"/>
  <c r="F1986" i="1" s="1"/>
  <c r="E1984" i="1"/>
  <c r="E1986" i="1" s="1"/>
  <c r="C1984" i="1"/>
  <c r="C1986" i="1" s="1"/>
  <c r="B1984" i="1"/>
  <c r="Z1983" i="1"/>
  <c r="AA1983" i="1" s="1"/>
  <c r="AA1982" i="1"/>
  <c r="Z1982" i="1"/>
  <c r="Y1981" i="1"/>
  <c r="Y1984" i="1" s="1"/>
  <c r="Y1986" i="1" s="1"/>
  <c r="X1981" i="1"/>
  <c r="X1984" i="1" s="1"/>
  <c r="X1986" i="1" s="1"/>
  <c r="W1981" i="1"/>
  <c r="V1981" i="1"/>
  <c r="V1984" i="1" s="1"/>
  <c r="V1986" i="1" s="1"/>
  <c r="U1981" i="1"/>
  <c r="T1981" i="1"/>
  <c r="S1981" i="1"/>
  <c r="S1984" i="1" s="1"/>
  <c r="S1986" i="1" s="1"/>
  <c r="R1981" i="1"/>
  <c r="Q1981" i="1"/>
  <c r="P1981" i="1"/>
  <c r="P1984" i="1" s="1"/>
  <c r="P1986" i="1" s="1"/>
  <c r="O1981" i="1"/>
  <c r="N1981" i="1"/>
  <c r="M1981" i="1"/>
  <c r="L1981" i="1"/>
  <c r="L1984" i="1" s="1"/>
  <c r="L1986" i="1" s="1"/>
  <c r="K1981" i="1"/>
  <c r="J1981" i="1"/>
  <c r="J1984" i="1" s="1"/>
  <c r="J1986" i="1" s="1"/>
  <c r="I1981" i="1"/>
  <c r="H1981" i="1"/>
  <c r="H1984" i="1" s="1"/>
  <c r="G1981" i="1"/>
  <c r="G1984" i="1" s="1"/>
  <c r="G1986" i="1" s="1"/>
  <c r="F1981" i="1"/>
  <c r="E1981" i="1"/>
  <c r="D1981" i="1"/>
  <c r="D1984" i="1" s="1"/>
  <c r="C1981" i="1"/>
  <c r="B1981" i="1"/>
  <c r="Z1980" i="1"/>
  <c r="AA1980" i="1" s="1"/>
  <c r="X1976" i="1"/>
  <c r="U1976" i="1"/>
  <c r="N1976" i="1"/>
  <c r="I1976" i="1"/>
  <c r="G1976" i="1"/>
  <c r="F1976" i="1"/>
  <c r="AA1975" i="1"/>
  <c r="Z1975" i="1"/>
  <c r="Y1974" i="1"/>
  <c r="Y1976" i="1" s="1"/>
  <c r="X1974" i="1"/>
  <c r="W1974" i="1"/>
  <c r="W1976" i="1" s="1"/>
  <c r="V1974" i="1"/>
  <c r="V1976" i="1" s="1"/>
  <c r="T1974" i="1"/>
  <c r="T1976" i="1" s="1"/>
  <c r="S1974" i="1"/>
  <c r="S1976" i="1" s="1"/>
  <c r="R1974" i="1"/>
  <c r="R1976" i="1" s="1"/>
  <c r="Q1974" i="1"/>
  <c r="Q1976" i="1" s="1"/>
  <c r="P1974" i="1"/>
  <c r="P1976" i="1" s="1"/>
  <c r="L1974" i="1"/>
  <c r="L1976" i="1" s="1"/>
  <c r="K1974" i="1"/>
  <c r="K1976" i="1" s="1"/>
  <c r="J1974" i="1"/>
  <c r="J1976" i="1" s="1"/>
  <c r="H1974" i="1"/>
  <c r="H1976" i="1" s="1"/>
  <c r="G1974" i="1"/>
  <c r="F1974" i="1"/>
  <c r="E1974" i="1"/>
  <c r="E1976" i="1" s="1"/>
  <c r="D1974" i="1"/>
  <c r="D1976" i="1" s="1"/>
  <c r="B1974" i="1"/>
  <c r="B1976" i="1" s="1"/>
  <c r="Z1973" i="1"/>
  <c r="AA1973" i="1" s="1"/>
  <c r="Z1972" i="1"/>
  <c r="AA1972" i="1" s="1"/>
  <c r="Y1971" i="1"/>
  <c r="X1971" i="1"/>
  <c r="W1971" i="1"/>
  <c r="V1971" i="1"/>
  <c r="U1971" i="1"/>
  <c r="U1974" i="1" s="1"/>
  <c r="T1971" i="1"/>
  <c r="S1971" i="1"/>
  <c r="R1971" i="1"/>
  <c r="Q1971" i="1"/>
  <c r="P1971" i="1"/>
  <c r="O1971" i="1"/>
  <c r="O1974" i="1" s="1"/>
  <c r="O1976" i="1" s="1"/>
  <c r="N1971" i="1"/>
  <c r="N1974" i="1" s="1"/>
  <c r="M1971" i="1"/>
  <c r="L1971" i="1"/>
  <c r="K1971" i="1"/>
  <c r="J1971" i="1"/>
  <c r="I1971" i="1"/>
  <c r="I1974" i="1" s="1"/>
  <c r="H1971" i="1"/>
  <c r="G1971" i="1"/>
  <c r="F1971" i="1"/>
  <c r="E1971" i="1"/>
  <c r="D1971" i="1"/>
  <c r="C1971" i="1"/>
  <c r="C1974" i="1" s="1"/>
  <c r="C1976" i="1" s="1"/>
  <c r="B1971" i="1"/>
  <c r="AB1970" i="1"/>
  <c r="AA1970" i="1"/>
  <c r="Z1970" i="1"/>
  <c r="S1966" i="1"/>
  <c r="O1966" i="1"/>
  <c r="L1966" i="1"/>
  <c r="I1966" i="1"/>
  <c r="Z1965" i="1"/>
  <c r="Z1964" i="1"/>
  <c r="AB1964" i="1" s="1"/>
  <c r="X1964" i="1"/>
  <c r="X1966" i="1" s="1"/>
  <c r="W1964" i="1"/>
  <c r="W1966" i="1" s="1"/>
  <c r="V1964" i="1"/>
  <c r="V1966" i="1" s="1"/>
  <c r="Q1964" i="1"/>
  <c r="Q1966" i="1" s="1"/>
  <c r="P1964" i="1"/>
  <c r="P1966" i="1" s="1"/>
  <c r="L1964" i="1"/>
  <c r="K1964" i="1"/>
  <c r="K1966" i="1" s="1"/>
  <c r="J1964" i="1"/>
  <c r="J1966" i="1" s="1"/>
  <c r="H1964" i="1"/>
  <c r="H1966" i="1" s="1"/>
  <c r="E1964" i="1"/>
  <c r="E1966" i="1" s="1"/>
  <c r="D1964" i="1"/>
  <c r="D1966" i="1" s="1"/>
  <c r="Z1963" i="1"/>
  <c r="AA1963" i="1" s="1"/>
  <c r="AA1962" i="1"/>
  <c r="Z1962" i="1"/>
  <c r="Z1961" i="1"/>
  <c r="AB1961" i="1" s="1"/>
  <c r="Y1961" i="1"/>
  <c r="Y1964" i="1" s="1"/>
  <c r="Y1966" i="1" s="1"/>
  <c r="X1961" i="1"/>
  <c r="W1961" i="1"/>
  <c r="V1961" i="1"/>
  <c r="U1961" i="1"/>
  <c r="U1964" i="1" s="1"/>
  <c r="U1966" i="1" s="1"/>
  <c r="T1961" i="1"/>
  <c r="T1964" i="1" s="1"/>
  <c r="T1966" i="1" s="1"/>
  <c r="S1961" i="1"/>
  <c r="S1964" i="1" s="1"/>
  <c r="R1961" i="1"/>
  <c r="R1964" i="1" s="1"/>
  <c r="R1966" i="1" s="1"/>
  <c r="Q1961" i="1"/>
  <c r="P1961" i="1"/>
  <c r="O1961" i="1"/>
  <c r="O1964" i="1" s="1"/>
  <c r="N1961" i="1"/>
  <c r="N1964" i="1" s="1"/>
  <c r="N1966" i="1" s="1"/>
  <c r="M1961" i="1"/>
  <c r="M1964" i="1" s="1"/>
  <c r="M1966" i="1" s="1"/>
  <c r="L1961" i="1"/>
  <c r="K1961" i="1"/>
  <c r="J1961" i="1"/>
  <c r="I1961" i="1"/>
  <c r="I1964" i="1" s="1"/>
  <c r="H1961" i="1"/>
  <c r="G1961" i="1"/>
  <c r="G1964" i="1" s="1"/>
  <c r="G1966" i="1" s="1"/>
  <c r="F1961" i="1"/>
  <c r="F1964" i="1" s="1"/>
  <c r="F1966" i="1" s="1"/>
  <c r="E1961" i="1"/>
  <c r="D1961" i="1"/>
  <c r="C1961" i="1"/>
  <c r="C1964" i="1" s="1"/>
  <c r="C1966" i="1" s="1"/>
  <c r="B1961" i="1"/>
  <c r="B1964" i="1" s="1"/>
  <c r="B1966" i="1" s="1"/>
  <c r="AB1960" i="1"/>
  <c r="Z1960" i="1"/>
  <c r="AA1960" i="1" s="1"/>
  <c r="Y1956" i="1"/>
  <c r="U1956" i="1"/>
  <c r="R1956" i="1"/>
  <c r="O1956" i="1"/>
  <c r="I1956" i="1"/>
  <c r="C1956" i="1"/>
  <c r="B1956" i="1"/>
  <c r="AA1955" i="1"/>
  <c r="Z1955" i="1"/>
  <c r="W1954" i="1"/>
  <c r="W1956" i="1" s="1"/>
  <c r="V1954" i="1"/>
  <c r="V1956" i="1" s="1"/>
  <c r="P1954" i="1"/>
  <c r="P1956" i="1" s="1"/>
  <c r="N1954" i="1"/>
  <c r="N1956" i="1" s="1"/>
  <c r="K1954" i="1"/>
  <c r="K1956" i="1" s="1"/>
  <c r="J1954" i="1"/>
  <c r="J1956" i="1" s="1"/>
  <c r="E1954" i="1"/>
  <c r="E1956" i="1" s="1"/>
  <c r="D1954" i="1"/>
  <c r="D1956" i="1" s="1"/>
  <c r="B1954" i="1"/>
  <c r="Z1953" i="1"/>
  <c r="AA1953" i="1" s="1"/>
  <c r="AA1952" i="1"/>
  <c r="Z1952" i="1"/>
  <c r="Y1951" i="1"/>
  <c r="Y1954" i="1" s="1"/>
  <c r="X1951" i="1"/>
  <c r="X1954" i="1" s="1"/>
  <c r="X1956" i="1" s="1"/>
  <c r="W1951" i="1"/>
  <c r="V1951" i="1"/>
  <c r="U1951" i="1"/>
  <c r="U1954" i="1" s="1"/>
  <c r="T1951" i="1"/>
  <c r="T1954" i="1" s="1"/>
  <c r="T1956" i="1" s="1"/>
  <c r="S1951" i="1"/>
  <c r="S1954" i="1" s="1"/>
  <c r="S1956" i="1" s="1"/>
  <c r="R1951" i="1"/>
  <c r="R1954" i="1" s="1"/>
  <c r="Q1951" i="1"/>
  <c r="Q1954" i="1" s="1"/>
  <c r="Q1956" i="1" s="1"/>
  <c r="P1951" i="1"/>
  <c r="O1951" i="1"/>
  <c r="O1954" i="1" s="1"/>
  <c r="N1951" i="1"/>
  <c r="M1951" i="1"/>
  <c r="Z1951" i="1" s="1"/>
  <c r="L1951" i="1"/>
  <c r="L1954" i="1" s="1"/>
  <c r="L1956" i="1" s="1"/>
  <c r="K1951" i="1"/>
  <c r="J1951" i="1"/>
  <c r="I1951" i="1"/>
  <c r="I1954" i="1" s="1"/>
  <c r="H1951" i="1"/>
  <c r="H1954" i="1" s="1"/>
  <c r="H1956" i="1" s="1"/>
  <c r="G1951" i="1"/>
  <c r="G1954" i="1" s="1"/>
  <c r="G1956" i="1" s="1"/>
  <c r="F1951" i="1"/>
  <c r="F1954" i="1" s="1"/>
  <c r="F1956" i="1" s="1"/>
  <c r="E1951" i="1"/>
  <c r="D1951" i="1"/>
  <c r="C1951" i="1"/>
  <c r="C1954" i="1" s="1"/>
  <c r="B1951" i="1"/>
  <c r="AB1950" i="1"/>
  <c r="AA1950" i="1"/>
  <c r="Z1950" i="1"/>
  <c r="X1946" i="1"/>
  <c r="W1946" i="1"/>
  <c r="U1946" i="1"/>
  <c r="O1946" i="1"/>
  <c r="N1946" i="1"/>
  <c r="I1946" i="1"/>
  <c r="H1946" i="1"/>
  <c r="Z1945" i="1"/>
  <c r="W1944" i="1"/>
  <c r="V1944" i="1"/>
  <c r="V1946" i="1" s="1"/>
  <c r="T1944" i="1"/>
  <c r="T1946" i="1" s="1"/>
  <c r="S1944" i="1"/>
  <c r="S1946" i="1" s="1"/>
  <c r="Q1944" i="1"/>
  <c r="Q1946" i="1" s="1"/>
  <c r="P1944" i="1"/>
  <c r="P1946" i="1" s="1"/>
  <c r="N1944" i="1"/>
  <c r="K1944" i="1"/>
  <c r="K1946" i="1" s="1"/>
  <c r="J1944" i="1"/>
  <c r="J1946" i="1" s="1"/>
  <c r="H1944" i="1"/>
  <c r="G1944" i="1"/>
  <c r="G1946" i="1" s="1"/>
  <c r="E1944" i="1"/>
  <c r="E1946" i="1" s="1"/>
  <c r="D1944" i="1"/>
  <c r="D1946" i="1" s="1"/>
  <c r="B1944" i="1"/>
  <c r="B1946" i="1" s="1"/>
  <c r="Z1943" i="1"/>
  <c r="AA1943" i="1" s="1"/>
  <c r="AA1942" i="1"/>
  <c r="Z1942" i="1"/>
  <c r="Y1941" i="1"/>
  <c r="Y1944" i="1" s="1"/>
  <c r="Y1946" i="1" s="1"/>
  <c r="X1941" i="1"/>
  <c r="X1944" i="1" s="1"/>
  <c r="W1941" i="1"/>
  <c r="V1941" i="1"/>
  <c r="U1941" i="1"/>
  <c r="U1944" i="1" s="1"/>
  <c r="T1941" i="1"/>
  <c r="S1941" i="1"/>
  <c r="R1941" i="1"/>
  <c r="R1944" i="1" s="1"/>
  <c r="R1946" i="1" s="1"/>
  <c r="Q1941" i="1"/>
  <c r="P1941" i="1"/>
  <c r="O1941" i="1"/>
  <c r="O1944" i="1" s="1"/>
  <c r="N1941" i="1"/>
  <c r="M1941" i="1"/>
  <c r="Z1941" i="1" s="1"/>
  <c r="AB1941" i="1" s="1"/>
  <c r="L1941" i="1"/>
  <c r="L1944" i="1" s="1"/>
  <c r="L1946" i="1" s="1"/>
  <c r="K1941" i="1"/>
  <c r="J1941" i="1"/>
  <c r="I1941" i="1"/>
  <c r="I1944" i="1" s="1"/>
  <c r="H1941" i="1"/>
  <c r="G1941" i="1"/>
  <c r="F1941" i="1"/>
  <c r="F1944" i="1" s="1"/>
  <c r="F1946" i="1" s="1"/>
  <c r="E1941" i="1"/>
  <c r="D1941" i="1"/>
  <c r="C1941" i="1"/>
  <c r="C1944" i="1" s="1"/>
  <c r="C1946" i="1" s="1"/>
  <c r="B1941" i="1"/>
  <c r="AB1940" i="1"/>
  <c r="AA1940" i="1"/>
  <c r="Z1940" i="1"/>
  <c r="U1936" i="1"/>
  <c r="R1936" i="1"/>
  <c r="F1936" i="1"/>
  <c r="E1936" i="1"/>
  <c r="Z1935" i="1"/>
  <c r="Y1934" i="1"/>
  <c r="Y1936" i="1" s="1"/>
  <c r="X1934" i="1"/>
  <c r="X1936" i="1" s="1"/>
  <c r="V1934" i="1"/>
  <c r="V1936" i="1" s="1"/>
  <c r="R1934" i="1"/>
  <c r="P1934" i="1"/>
  <c r="P1936" i="1" s="1"/>
  <c r="M1934" i="1"/>
  <c r="M1936" i="1" s="1"/>
  <c r="L1934" i="1"/>
  <c r="L1936" i="1" s="1"/>
  <c r="K1934" i="1"/>
  <c r="K1936" i="1" s="1"/>
  <c r="J1934" i="1"/>
  <c r="J1936" i="1" s="1"/>
  <c r="E1934" i="1"/>
  <c r="D1934" i="1"/>
  <c r="D1936" i="1" s="1"/>
  <c r="B1934" i="1"/>
  <c r="B1936" i="1" s="1"/>
  <c r="AA1933" i="1"/>
  <c r="Z1933" i="1"/>
  <c r="AA1932" i="1"/>
  <c r="Z1932" i="1"/>
  <c r="AA1931" i="1"/>
  <c r="Z1931" i="1"/>
  <c r="AB1931" i="1" s="1"/>
  <c r="Y1931" i="1"/>
  <c r="X1931" i="1"/>
  <c r="W1931" i="1"/>
  <c r="W1934" i="1" s="1"/>
  <c r="W1936" i="1" s="1"/>
  <c r="V1931" i="1"/>
  <c r="U1931" i="1"/>
  <c r="U1934" i="1" s="1"/>
  <c r="T1931" i="1"/>
  <c r="T1934" i="1" s="1"/>
  <c r="T1936" i="1" s="1"/>
  <c r="S1931" i="1"/>
  <c r="S1934" i="1" s="1"/>
  <c r="S1936" i="1" s="1"/>
  <c r="R1931" i="1"/>
  <c r="Q1931" i="1"/>
  <c r="Q1934" i="1" s="1"/>
  <c r="Q1936" i="1" s="1"/>
  <c r="P1931" i="1"/>
  <c r="O1931" i="1"/>
  <c r="O1934" i="1" s="1"/>
  <c r="O1936" i="1" s="1"/>
  <c r="N1931" i="1"/>
  <c r="N1934" i="1" s="1"/>
  <c r="N1936" i="1" s="1"/>
  <c r="M1931" i="1"/>
  <c r="L1931" i="1"/>
  <c r="K1931" i="1"/>
  <c r="J1931" i="1"/>
  <c r="I1931" i="1"/>
  <c r="I1934" i="1" s="1"/>
  <c r="I1936" i="1" s="1"/>
  <c r="H1931" i="1"/>
  <c r="H1934" i="1" s="1"/>
  <c r="H1936" i="1" s="1"/>
  <c r="G1931" i="1"/>
  <c r="G1934" i="1" s="1"/>
  <c r="G1936" i="1" s="1"/>
  <c r="F1931" i="1"/>
  <c r="F1934" i="1" s="1"/>
  <c r="E1931" i="1"/>
  <c r="D1931" i="1"/>
  <c r="C1931" i="1"/>
  <c r="C1934" i="1" s="1"/>
  <c r="C1936" i="1" s="1"/>
  <c r="B1931" i="1"/>
  <c r="AA1930" i="1"/>
  <c r="Z1930" i="1"/>
  <c r="AB1930" i="1" s="1"/>
  <c r="X1926" i="1"/>
  <c r="U1926" i="1"/>
  <c r="M1926" i="1"/>
  <c r="I1926" i="1"/>
  <c r="AA1925" i="1"/>
  <c r="Z1925" i="1"/>
  <c r="Y1924" i="1"/>
  <c r="Y1926" i="1" s="1"/>
  <c r="X1924" i="1"/>
  <c r="V1924" i="1"/>
  <c r="V1926" i="1" s="1"/>
  <c r="T1924" i="1"/>
  <c r="T1926" i="1" s="1"/>
  <c r="S1924" i="1"/>
  <c r="S1926" i="1" s="1"/>
  <c r="R1924" i="1"/>
  <c r="R1926" i="1" s="1"/>
  <c r="P1924" i="1"/>
  <c r="P1926" i="1" s="1"/>
  <c r="M1924" i="1"/>
  <c r="L1924" i="1"/>
  <c r="L1926" i="1" s="1"/>
  <c r="J1924" i="1"/>
  <c r="J1926" i="1" s="1"/>
  <c r="H1924" i="1"/>
  <c r="H1926" i="1" s="1"/>
  <c r="G1924" i="1"/>
  <c r="G1926" i="1" s="1"/>
  <c r="F1924" i="1"/>
  <c r="F1926" i="1" s="1"/>
  <c r="E1924" i="1"/>
  <c r="E1926" i="1" s="1"/>
  <c r="D1924" i="1"/>
  <c r="D1926" i="1" s="1"/>
  <c r="AA1923" i="1"/>
  <c r="Z1923" i="1"/>
  <c r="Z1922" i="1"/>
  <c r="AA1922" i="1" s="1"/>
  <c r="AA1921" i="1"/>
  <c r="Z1921" i="1"/>
  <c r="AB1921" i="1" s="1"/>
  <c r="Y1921" i="1"/>
  <c r="X1921" i="1"/>
  <c r="W1921" i="1"/>
  <c r="W1924" i="1" s="1"/>
  <c r="W1926" i="1" s="1"/>
  <c r="V1921" i="1"/>
  <c r="U1921" i="1"/>
  <c r="U1924" i="1" s="1"/>
  <c r="T1921" i="1"/>
  <c r="S1921" i="1"/>
  <c r="R1921" i="1"/>
  <c r="Q1921" i="1"/>
  <c r="Q1924" i="1" s="1"/>
  <c r="Q1926" i="1" s="1"/>
  <c r="P1921" i="1"/>
  <c r="O1921" i="1"/>
  <c r="O1924" i="1" s="1"/>
  <c r="O1926" i="1" s="1"/>
  <c r="N1921" i="1"/>
  <c r="N1924" i="1" s="1"/>
  <c r="N1926" i="1" s="1"/>
  <c r="M1921" i="1"/>
  <c r="L1921" i="1"/>
  <c r="K1921" i="1"/>
  <c r="K1924" i="1" s="1"/>
  <c r="K1926" i="1" s="1"/>
  <c r="J1921" i="1"/>
  <c r="I1921" i="1"/>
  <c r="I1924" i="1" s="1"/>
  <c r="H1921" i="1"/>
  <c r="G1921" i="1"/>
  <c r="F1921" i="1"/>
  <c r="E1921" i="1"/>
  <c r="D1921" i="1"/>
  <c r="C1921" i="1"/>
  <c r="C1924" i="1" s="1"/>
  <c r="C1926" i="1" s="1"/>
  <c r="B1921" i="1"/>
  <c r="B1924" i="1" s="1"/>
  <c r="B1926" i="1" s="1"/>
  <c r="AA1920" i="1"/>
  <c r="Z1920" i="1"/>
  <c r="AB1920" i="1" s="1"/>
  <c r="O1916" i="1"/>
  <c r="N1916" i="1"/>
  <c r="C1916" i="1"/>
  <c r="Z1915" i="1"/>
  <c r="AA1915" i="1" s="1"/>
  <c r="V1914" i="1"/>
  <c r="V1916" i="1" s="1"/>
  <c r="T1914" i="1"/>
  <c r="T1916" i="1" s="1"/>
  <c r="S1914" i="1"/>
  <c r="S1916" i="1" s="1"/>
  <c r="P1914" i="1"/>
  <c r="P1916" i="1" s="1"/>
  <c r="N1914" i="1"/>
  <c r="M1914" i="1"/>
  <c r="M1916" i="1" s="1"/>
  <c r="J1914" i="1"/>
  <c r="J1916" i="1" s="1"/>
  <c r="G1914" i="1"/>
  <c r="G1916" i="1" s="1"/>
  <c r="D1914" i="1"/>
  <c r="D1916" i="1" s="1"/>
  <c r="Z1913" i="1"/>
  <c r="AA1913" i="1" s="1"/>
  <c r="Z1912" i="1"/>
  <c r="AA1912" i="1" s="1"/>
  <c r="Z1911" i="1"/>
  <c r="AB1911" i="1" s="1"/>
  <c r="Y1911" i="1"/>
  <c r="Y1914" i="1" s="1"/>
  <c r="Y1916" i="1" s="1"/>
  <c r="X1911" i="1"/>
  <c r="X1914" i="1" s="1"/>
  <c r="X1916" i="1" s="1"/>
  <c r="W1911" i="1"/>
  <c r="W1914" i="1" s="1"/>
  <c r="W1916" i="1" s="1"/>
  <c r="V1911" i="1"/>
  <c r="U1911" i="1"/>
  <c r="U1914" i="1" s="1"/>
  <c r="U1916" i="1" s="1"/>
  <c r="T1911" i="1"/>
  <c r="S1911" i="1"/>
  <c r="R1911" i="1"/>
  <c r="R1914" i="1" s="1"/>
  <c r="R1916" i="1" s="1"/>
  <c r="Q1911" i="1"/>
  <c r="Q1914" i="1" s="1"/>
  <c r="Q1916" i="1" s="1"/>
  <c r="P1911" i="1"/>
  <c r="O1911" i="1"/>
  <c r="O1914" i="1" s="1"/>
  <c r="N1911" i="1"/>
  <c r="M1911" i="1"/>
  <c r="L1911" i="1"/>
  <c r="L1914" i="1" s="1"/>
  <c r="L1916" i="1" s="1"/>
  <c r="K1911" i="1"/>
  <c r="K1914" i="1" s="1"/>
  <c r="K1916" i="1" s="1"/>
  <c r="J1911" i="1"/>
  <c r="I1911" i="1"/>
  <c r="I1914" i="1" s="1"/>
  <c r="I1916" i="1" s="1"/>
  <c r="H1911" i="1"/>
  <c r="H1914" i="1" s="1"/>
  <c r="H1916" i="1" s="1"/>
  <c r="G1911" i="1"/>
  <c r="F1911" i="1"/>
  <c r="F1914" i="1" s="1"/>
  <c r="F1916" i="1" s="1"/>
  <c r="E1911" i="1"/>
  <c r="E1914" i="1" s="1"/>
  <c r="E1916" i="1" s="1"/>
  <c r="D1911" i="1"/>
  <c r="C1911" i="1"/>
  <c r="C1914" i="1" s="1"/>
  <c r="B1911" i="1"/>
  <c r="B1914" i="1" s="1"/>
  <c r="B1916" i="1" s="1"/>
  <c r="AA1910" i="1"/>
  <c r="Z1910" i="1"/>
  <c r="AB1910" i="1" s="1"/>
  <c r="X1906" i="1"/>
  <c r="O1906" i="1"/>
  <c r="F1906" i="1"/>
  <c r="AA1905" i="1"/>
  <c r="Z1905" i="1"/>
  <c r="Y1905" i="1"/>
  <c r="Y1906" i="1" s="1"/>
  <c r="X1905" i="1"/>
  <c r="W1905" i="1"/>
  <c r="V1905" i="1"/>
  <c r="U1905" i="1"/>
  <c r="U1906" i="1" s="1"/>
  <c r="T1905" i="1"/>
  <c r="S1905" i="1"/>
  <c r="S1906" i="1" s="1"/>
  <c r="R1905" i="1"/>
  <c r="Q1905" i="1"/>
  <c r="P1905" i="1"/>
  <c r="O1905" i="1"/>
  <c r="N1905" i="1"/>
  <c r="N1906" i="1" s="1"/>
  <c r="M1905" i="1"/>
  <c r="L1905" i="1"/>
  <c r="K1905" i="1"/>
  <c r="K1906" i="1" s="1"/>
  <c r="J1905" i="1"/>
  <c r="I1905" i="1"/>
  <c r="H1905" i="1"/>
  <c r="G1905" i="1"/>
  <c r="F1905" i="1"/>
  <c r="E1905" i="1"/>
  <c r="D1905" i="1"/>
  <c r="C1905" i="1"/>
  <c r="B1905" i="1"/>
  <c r="Z1904" i="1"/>
  <c r="AB1904" i="1" s="1"/>
  <c r="Y1904" i="1"/>
  <c r="X1904" i="1"/>
  <c r="W1904" i="1"/>
  <c r="W1906" i="1" s="1"/>
  <c r="R1904" i="1"/>
  <c r="R1906" i="1" s="1"/>
  <c r="N1904" i="1"/>
  <c r="M1904" i="1"/>
  <c r="M1906" i="1" s="1"/>
  <c r="L1904" i="1"/>
  <c r="L1906" i="1" s="1"/>
  <c r="K1904" i="1"/>
  <c r="J1904" i="1"/>
  <c r="I1904" i="1"/>
  <c r="I1906" i="1" s="1"/>
  <c r="B1904" i="1"/>
  <c r="AA1903" i="1"/>
  <c r="Z1903" i="1"/>
  <c r="Z1902" i="1"/>
  <c r="AA1902" i="1" s="1"/>
  <c r="Z1901" i="1"/>
  <c r="Y1901" i="1"/>
  <c r="X1901" i="1"/>
  <c r="W1901" i="1"/>
  <c r="V1901" i="1"/>
  <c r="V1904" i="1" s="1"/>
  <c r="U1901" i="1"/>
  <c r="U1904" i="1" s="1"/>
  <c r="T1901" i="1"/>
  <c r="T1904" i="1" s="1"/>
  <c r="T1906" i="1" s="1"/>
  <c r="S1901" i="1"/>
  <c r="S1904" i="1" s="1"/>
  <c r="R1901" i="1"/>
  <c r="Q1901" i="1"/>
  <c r="Q1904" i="1" s="1"/>
  <c r="P1901" i="1"/>
  <c r="P1904" i="1" s="1"/>
  <c r="O1901" i="1"/>
  <c r="O1904" i="1" s="1"/>
  <c r="N1901" i="1"/>
  <c r="M1901" i="1"/>
  <c r="L1901" i="1"/>
  <c r="K1901" i="1"/>
  <c r="J1901" i="1"/>
  <c r="I1901" i="1"/>
  <c r="H1901" i="1"/>
  <c r="H1904" i="1" s="1"/>
  <c r="H1906" i="1" s="1"/>
  <c r="G1901" i="1"/>
  <c r="G1904" i="1" s="1"/>
  <c r="F1901" i="1"/>
  <c r="F1904" i="1" s="1"/>
  <c r="E1901" i="1"/>
  <c r="E1904" i="1" s="1"/>
  <c r="D1901" i="1"/>
  <c r="D1904" i="1" s="1"/>
  <c r="C1901" i="1"/>
  <c r="C1904" i="1" s="1"/>
  <c r="B1901" i="1"/>
  <c r="Z1900" i="1"/>
  <c r="AA1900" i="1" s="1"/>
  <c r="V1896" i="1"/>
  <c r="L1896" i="1"/>
  <c r="J1896" i="1"/>
  <c r="C1896" i="1"/>
  <c r="Z1895" i="1"/>
  <c r="Z1896" i="1" s="1"/>
  <c r="AB1896" i="1" s="1"/>
  <c r="X1894" i="1"/>
  <c r="X1896" i="1" s="1"/>
  <c r="V1894" i="1"/>
  <c r="Q1894" i="1"/>
  <c r="Q1896" i="1" s="1"/>
  <c r="O1894" i="1"/>
  <c r="O1896" i="1" s="1"/>
  <c r="L1894" i="1"/>
  <c r="J1894" i="1"/>
  <c r="G1894" i="1"/>
  <c r="G1896" i="1" s="1"/>
  <c r="F1894" i="1"/>
  <c r="F1896" i="1" s="1"/>
  <c r="E1894" i="1"/>
  <c r="E1896" i="1" s="1"/>
  <c r="C1894" i="1"/>
  <c r="AA1893" i="1"/>
  <c r="Z1893" i="1"/>
  <c r="Y1893" i="1"/>
  <c r="X1893" i="1"/>
  <c r="W1893" i="1"/>
  <c r="V1893" i="1"/>
  <c r="U1893" i="1"/>
  <c r="T1893" i="1"/>
  <c r="S1893" i="1"/>
  <c r="R1893" i="1"/>
  <c r="Q1893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C1893" i="1"/>
  <c r="B1893" i="1"/>
  <c r="AA1892" i="1"/>
  <c r="Z1891" i="1"/>
  <c r="AB1891" i="1" s="1"/>
  <c r="Y1891" i="1"/>
  <c r="Y1894" i="1" s="1"/>
  <c r="Y1896" i="1" s="1"/>
  <c r="X1891" i="1"/>
  <c r="W1891" i="1"/>
  <c r="W1894" i="1" s="1"/>
  <c r="W1896" i="1" s="1"/>
  <c r="V1891" i="1"/>
  <c r="U1891" i="1"/>
  <c r="U1894" i="1" s="1"/>
  <c r="U1896" i="1" s="1"/>
  <c r="T1891" i="1"/>
  <c r="T1894" i="1" s="1"/>
  <c r="T1896" i="1" s="1"/>
  <c r="S1891" i="1"/>
  <c r="S1894" i="1" s="1"/>
  <c r="S1896" i="1" s="1"/>
  <c r="R1891" i="1"/>
  <c r="R1894" i="1" s="1"/>
  <c r="R1896" i="1" s="1"/>
  <c r="Q1891" i="1"/>
  <c r="P1891" i="1"/>
  <c r="P1894" i="1" s="1"/>
  <c r="P1896" i="1" s="1"/>
  <c r="O1891" i="1"/>
  <c r="N1891" i="1"/>
  <c r="N1894" i="1" s="1"/>
  <c r="N1896" i="1" s="1"/>
  <c r="M1891" i="1"/>
  <c r="M1894" i="1" s="1"/>
  <c r="M1896" i="1" s="1"/>
  <c r="L1891" i="1"/>
  <c r="K1891" i="1"/>
  <c r="K1894" i="1" s="1"/>
  <c r="K1896" i="1" s="1"/>
  <c r="J1891" i="1"/>
  <c r="I1891" i="1"/>
  <c r="I1894" i="1" s="1"/>
  <c r="I1896" i="1" s="1"/>
  <c r="H1891" i="1"/>
  <c r="H1894" i="1" s="1"/>
  <c r="H1896" i="1" s="1"/>
  <c r="G1891" i="1"/>
  <c r="F1891" i="1"/>
  <c r="E1891" i="1"/>
  <c r="D1891" i="1"/>
  <c r="D1894" i="1" s="1"/>
  <c r="D1896" i="1" s="1"/>
  <c r="C1891" i="1"/>
  <c r="B1891" i="1"/>
  <c r="B1894" i="1" s="1"/>
  <c r="B1896" i="1" s="1"/>
  <c r="AA1890" i="1"/>
  <c r="Z1890" i="1"/>
  <c r="Z1894" i="1" s="1"/>
  <c r="AB1894" i="1" s="1"/>
  <c r="Y1885" i="1"/>
  <c r="X1885" i="1"/>
  <c r="W1885" i="1"/>
  <c r="V1885" i="1"/>
  <c r="U1885" i="1"/>
  <c r="T1885" i="1"/>
  <c r="S1885" i="1"/>
  <c r="R1885" i="1"/>
  <c r="Q1885" i="1"/>
  <c r="P1885" i="1"/>
  <c r="P1886" i="1" s="1"/>
  <c r="O1885" i="1"/>
  <c r="N1885" i="1"/>
  <c r="Z1885" i="1" s="1"/>
  <c r="M1885" i="1"/>
  <c r="L1885" i="1"/>
  <c r="K1885" i="1"/>
  <c r="J1885" i="1"/>
  <c r="I1885" i="1"/>
  <c r="H1885" i="1"/>
  <c r="G1885" i="1"/>
  <c r="F1885" i="1"/>
  <c r="E1885" i="1"/>
  <c r="D1885" i="1"/>
  <c r="D1886" i="1" s="1"/>
  <c r="C1885" i="1"/>
  <c r="B1885" i="1"/>
  <c r="T1884" i="1"/>
  <c r="Y1883" i="1"/>
  <c r="X1883" i="1"/>
  <c r="W1883" i="1"/>
  <c r="V1883" i="1"/>
  <c r="U1883" i="1"/>
  <c r="T1883" i="1"/>
  <c r="S1883" i="1"/>
  <c r="R1883" i="1"/>
  <c r="Q1883" i="1"/>
  <c r="P1883" i="1"/>
  <c r="O1883" i="1"/>
  <c r="N1883" i="1"/>
  <c r="M1883" i="1"/>
  <c r="Z1883" i="1" s="1"/>
  <c r="AA1883" i="1" s="1"/>
  <c r="L1883" i="1"/>
  <c r="K1883" i="1"/>
  <c r="J1883" i="1"/>
  <c r="I1883" i="1"/>
  <c r="H1883" i="1"/>
  <c r="G1883" i="1"/>
  <c r="F1883" i="1"/>
  <c r="E1883" i="1"/>
  <c r="D1883" i="1"/>
  <c r="C1883" i="1"/>
  <c r="B1883" i="1"/>
  <c r="Y1882" i="1"/>
  <c r="X1882" i="1"/>
  <c r="W1882" i="1"/>
  <c r="V1882" i="1"/>
  <c r="U1882" i="1"/>
  <c r="T1882" i="1"/>
  <c r="S1882" i="1"/>
  <c r="R1882" i="1"/>
  <c r="Q1882" i="1"/>
  <c r="P1882" i="1"/>
  <c r="O1882" i="1"/>
  <c r="O1884" i="1" s="1"/>
  <c r="N1882" i="1"/>
  <c r="Z1882" i="1" s="1"/>
  <c r="AA1882" i="1" s="1"/>
  <c r="M1882" i="1"/>
  <c r="L1882" i="1"/>
  <c r="K1882" i="1"/>
  <c r="J1882" i="1"/>
  <c r="I1882" i="1"/>
  <c r="H1882" i="1"/>
  <c r="G1882" i="1"/>
  <c r="F1882" i="1"/>
  <c r="E1882" i="1"/>
  <c r="D1882" i="1"/>
  <c r="C1882" i="1"/>
  <c r="B1882" i="1"/>
  <c r="Y1881" i="1"/>
  <c r="Y1884" i="1" s="1"/>
  <c r="Y1886" i="1" s="1"/>
  <c r="X1881" i="1"/>
  <c r="X1884" i="1" s="1"/>
  <c r="X1886" i="1" s="1"/>
  <c r="W1881" i="1"/>
  <c r="V1881" i="1"/>
  <c r="V1884" i="1" s="1"/>
  <c r="U1881" i="1"/>
  <c r="T1881" i="1"/>
  <c r="S1881" i="1"/>
  <c r="S1884" i="1" s="1"/>
  <c r="R1881" i="1"/>
  <c r="Q1881" i="1"/>
  <c r="P1881" i="1"/>
  <c r="O1881" i="1"/>
  <c r="N1881" i="1"/>
  <c r="M1881" i="1"/>
  <c r="Z1881" i="1" s="1"/>
  <c r="L1881" i="1"/>
  <c r="L1884" i="1" s="1"/>
  <c r="K1881" i="1"/>
  <c r="J1881" i="1"/>
  <c r="J1884" i="1" s="1"/>
  <c r="I1881" i="1"/>
  <c r="H1881" i="1"/>
  <c r="H1884" i="1" s="1"/>
  <c r="G1881" i="1"/>
  <c r="G1884" i="1" s="1"/>
  <c r="G1886" i="1" s="1"/>
  <c r="F1881" i="1"/>
  <c r="E1881" i="1"/>
  <c r="E1884" i="1" s="1"/>
  <c r="E1886" i="1" s="1"/>
  <c r="D1881" i="1"/>
  <c r="C1881" i="1"/>
  <c r="B1881" i="1"/>
  <c r="Y1880" i="1"/>
  <c r="X1880" i="1"/>
  <c r="W1880" i="1"/>
  <c r="W1884" i="1" s="1"/>
  <c r="W1886" i="1" s="1"/>
  <c r="V1880" i="1"/>
  <c r="U1880" i="1"/>
  <c r="T1880" i="1"/>
  <c r="S1880" i="1"/>
  <c r="R1880" i="1"/>
  <c r="R1884" i="1" s="1"/>
  <c r="R1886" i="1" s="1"/>
  <c r="Q1880" i="1"/>
  <c r="Q1884" i="1" s="1"/>
  <c r="Q1886" i="1" s="1"/>
  <c r="P1880" i="1"/>
  <c r="P1884" i="1" s="1"/>
  <c r="O1880" i="1"/>
  <c r="N1880" i="1"/>
  <c r="M1880" i="1"/>
  <c r="L1880" i="1"/>
  <c r="K1880" i="1"/>
  <c r="K1884" i="1" s="1"/>
  <c r="K1886" i="1" s="1"/>
  <c r="J1880" i="1"/>
  <c r="I1880" i="1"/>
  <c r="H1880" i="1"/>
  <c r="G1880" i="1"/>
  <c r="F1880" i="1"/>
  <c r="F1884" i="1" s="1"/>
  <c r="F1886" i="1" s="1"/>
  <c r="E1880" i="1"/>
  <c r="D1880" i="1"/>
  <c r="D1884" i="1" s="1"/>
  <c r="C1880" i="1"/>
  <c r="C1884" i="1" s="1"/>
  <c r="B1880" i="1"/>
  <c r="Y1875" i="1"/>
  <c r="X1875" i="1"/>
  <c r="W1875" i="1"/>
  <c r="W1876" i="1" s="1"/>
  <c r="V1875" i="1"/>
  <c r="U1875" i="1"/>
  <c r="U1876" i="1" s="1"/>
  <c r="T1875" i="1"/>
  <c r="S1875" i="1"/>
  <c r="R1875" i="1"/>
  <c r="Q1875" i="1"/>
  <c r="P1875" i="1"/>
  <c r="O1875" i="1"/>
  <c r="N1875" i="1"/>
  <c r="M1875" i="1"/>
  <c r="L1875" i="1"/>
  <c r="L1876" i="1" s="1"/>
  <c r="K1875" i="1"/>
  <c r="K1876" i="1" s="1"/>
  <c r="J1875" i="1"/>
  <c r="I1875" i="1"/>
  <c r="H1875" i="1"/>
  <c r="G1875" i="1"/>
  <c r="F1875" i="1"/>
  <c r="E1875" i="1"/>
  <c r="D1875" i="1"/>
  <c r="C1875" i="1"/>
  <c r="B1875" i="1"/>
  <c r="R1874" i="1"/>
  <c r="R1876" i="1" s="1"/>
  <c r="B1874" i="1"/>
  <c r="B1876" i="1" s="1"/>
  <c r="Y1873" i="1"/>
  <c r="X1873" i="1"/>
  <c r="W1873" i="1"/>
  <c r="V1873" i="1"/>
  <c r="U1873" i="1"/>
  <c r="T1873" i="1"/>
  <c r="S1873" i="1"/>
  <c r="R1873" i="1"/>
  <c r="Q1873" i="1"/>
  <c r="P1873" i="1"/>
  <c r="O1873" i="1"/>
  <c r="N1873" i="1"/>
  <c r="Z1873" i="1" s="1"/>
  <c r="M1873" i="1"/>
  <c r="L1873" i="1"/>
  <c r="K1873" i="1"/>
  <c r="J1873" i="1"/>
  <c r="I1873" i="1"/>
  <c r="H1873" i="1"/>
  <c r="G1873" i="1"/>
  <c r="F1873" i="1"/>
  <c r="E1873" i="1"/>
  <c r="D1873" i="1"/>
  <c r="C1873" i="1"/>
  <c r="B1873" i="1"/>
  <c r="Y1872" i="1"/>
  <c r="X1872" i="1"/>
  <c r="W1872" i="1"/>
  <c r="V1872" i="1"/>
  <c r="U1872" i="1"/>
  <c r="T1872" i="1"/>
  <c r="S1872" i="1"/>
  <c r="R1872" i="1"/>
  <c r="Q1872" i="1"/>
  <c r="Q1874" i="1" s="1"/>
  <c r="P1872" i="1"/>
  <c r="O1872" i="1"/>
  <c r="N1872" i="1"/>
  <c r="N1874" i="1" s="1"/>
  <c r="M1872" i="1"/>
  <c r="L1872" i="1"/>
  <c r="K1872" i="1"/>
  <c r="J1872" i="1"/>
  <c r="I1872" i="1"/>
  <c r="H1872" i="1"/>
  <c r="G1872" i="1"/>
  <c r="F1872" i="1"/>
  <c r="E1872" i="1"/>
  <c r="D1872" i="1"/>
  <c r="C1872" i="1"/>
  <c r="B1872" i="1"/>
  <c r="Y1871" i="1"/>
  <c r="X1871" i="1"/>
  <c r="X1874" i="1" s="1"/>
  <c r="X1876" i="1" s="1"/>
  <c r="W1871" i="1"/>
  <c r="V1871" i="1"/>
  <c r="V1874" i="1" s="1"/>
  <c r="U1871" i="1"/>
  <c r="T1871" i="1"/>
  <c r="S1871" i="1"/>
  <c r="S1874" i="1" s="1"/>
  <c r="S1876" i="1" s="1"/>
  <c r="R1871" i="1"/>
  <c r="Q1871" i="1"/>
  <c r="P1871" i="1"/>
  <c r="O1871" i="1"/>
  <c r="O1874" i="1" s="1"/>
  <c r="N1871" i="1"/>
  <c r="Z1871" i="1" s="1"/>
  <c r="M1871" i="1"/>
  <c r="L1871" i="1"/>
  <c r="K1871" i="1"/>
  <c r="J1871" i="1"/>
  <c r="I1871" i="1"/>
  <c r="H1871" i="1"/>
  <c r="G1871" i="1"/>
  <c r="G1874" i="1" s="1"/>
  <c r="G1876" i="1" s="1"/>
  <c r="F1871" i="1"/>
  <c r="E1871" i="1"/>
  <c r="D1871" i="1"/>
  <c r="C1871" i="1"/>
  <c r="B1871" i="1"/>
  <c r="Y1870" i="1"/>
  <c r="Y1874" i="1" s="1"/>
  <c r="Y1876" i="1" s="1"/>
  <c r="X1870" i="1"/>
  <c r="W1870" i="1"/>
  <c r="W1874" i="1" s="1"/>
  <c r="V1870" i="1"/>
  <c r="U1870" i="1"/>
  <c r="U1874" i="1" s="1"/>
  <c r="T1870" i="1"/>
  <c r="T1874" i="1" s="1"/>
  <c r="T1876" i="1" s="1"/>
  <c r="S1870" i="1"/>
  <c r="R1870" i="1"/>
  <c r="Q1870" i="1"/>
  <c r="P1870" i="1"/>
  <c r="O1870" i="1"/>
  <c r="N1870" i="1"/>
  <c r="M1870" i="1"/>
  <c r="Z1870" i="1" s="1"/>
  <c r="L1870" i="1"/>
  <c r="L1874" i="1" s="1"/>
  <c r="K1870" i="1"/>
  <c r="K1874" i="1" s="1"/>
  <c r="J1870" i="1"/>
  <c r="J1874" i="1" s="1"/>
  <c r="I1870" i="1"/>
  <c r="I1874" i="1" s="1"/>
  <c r="I1876" i="1" s="1"/>
  <c r="H1870" i="1"/>
  <c r="H1874" i="1" s="1"/>
  <c r="H1876" i="1" s="1"/>
  <c r="G1870" i="1"/>
  <c r="F1870" i="1"/>
  <c r="F1874" i="1" s="1"/>
  <c r="F1876" i="1" s="1"/>
  <c r="E1870" i="1"/>
  <c r="E1874" i="1" s="1"/>
  <c r="D1870" i="1"/>
  <c r="C1870" i="1"/>
  <c r="C1874" i="1" s="1"/>
  <c r="B1870" i="1"/>
  <c r="Y1865" i="1"/>
  <c r="X1865" i="1"/>
  <c r="W1865" i="1"/>
  <c r="V1865" i="1"/>
  <c r="U1865" i="1"/>
  <c r="T1865" i="1"/>
  <c r="S1865" i="1"/>
  <c r="R1865" i="1"/>
  <c r="Q1865" i="1"/>
  <c r="P1865" i="1"/>
  <c r="P1866" i="1" s="1"/>
  <c r="O1865" i="1"/>
  <c r="N1865" i="1"/>
  <c r="Z1865" i="1" s="1"/>
  <c r="M1865" i="1"/>
  <c r="L1865" i="1"/>
  <c r="K1865" i="1"/>
  <c r="K1866" i="1" s="1"/>
  <c r="J1865" i="1"/>
  <c r="I1865" i="1"/>
  <c r="H1865" i="1"/>
  <c r="G1865" i="1"/>
  <c r="F1865" i="1"/>
  <c r="E1865" i="1"/>
  <c r="D1865" i="1"/>
  <c r="C1865" i="1"/>
  <c r="B1865" i="1"/>
  <c r="U1864" i="1"/>
  <c r="U1866" i="1" s="1"/>
  <c r="T1864" i="1"/>
  <c r="T1866" i="1" s="1"/>
  <c r="E1864" i="1"/>
  <c r="Y1863" i="1"/>
  <c r="X1863" i="1"/>
  <c r="W1863" i="1"/>
  <c r="V1863" i="1"/>
  <c r="U1863" i="1"/>
  <c r="T1863" i="1"/>
  <c r="S1863" i="1"/>
  <c r="R1863" i="1"/>
  <c r="Q1863" i="1"/>
  <c r="Q1864" i="1" s="1"/>
  <c r="P1863" i="1"/>
  <c r="O1863" i="1"/>
  <c r="N1863" i="1"/>
  <c r="Z1863" i="1" s="1"/>
  <c r="AA1863" i="1" s="1"/>
  <c r="M1863" i="1"/>
  <c r="L1863" i="1"/>
  <c r="K1863" i="1"/>
  <c r="J1863" i="1"/>
  <c r="I1863" i="1"/>
  <c r="H1863" i="1"/>
  <c r="G1863" i="1"/>
  <c r="F1863" i="1"/>
  <c r="E1863" i="1"/>
  <c r="D1863" i="1"/>
  <c r="C1863" i="1"/>
  <c r="B1863" i="1"/>
  <c r="Y1862" i="1"/>
  <c r="X1862" i="1"/>
  <c r="W1862" i="1"/>
  <c r="V1862" i="1"/>
  <c r="U1862" i="1"/>
  <c r="T1862" i="1"/>
  <c r="S1862" i="1"/>
  <c r="R1862" i="1"/>
  <c r="Q1862" i="1"/>
  <c r="P1862" i="1"/>
  <c r="O1862" i="1"/>
  <c r="N1862" i="1"/>
  <c r="Z1862" i="1" s="1"/>
  <c r="M1862" i="1"/>
  <c r="L1862" i="1"/>
  <c r="L1864" i="1" s="1"/>
  <c r="K1862" i="1"/>
  <c r="J1862" i="1"/>
  <c r="I1862" i="1"/>
  <c r="H1862" i="1"/>
  <c r="G1862" i="1"/>
  <c r="F1862" i="1"/>
  <c r="E1862" i="1"/>
  <c r="D1862" i="1"/>
  <c r="C1862" i="1"/>
  <c r="B1862" i="1"/>
  <c r="Y1861" i="1"/>
  <c r="X1861" i="1"/>
  <c r="X1864" i="1" s="1"/>
  <c r="W1861" i="1"/>
  <c r="V1861" i="1"/>
  <c r="U1861" i="1"/>
  <c r="T1861" i="1"/>
  <c r="S1861" i="1"/>
  <c r="R1861" i="1"/>
  <c r="Q1861" i="1"/>
  <c r="P1861" i="1"/>
  <c r="O1861" i="1"/>
  <c r="N1861" i="1"/>
  <c r="Z1861" i="1" s="1"/>
  <c r="M1861" i="1"/>
  <c r="L1861" i="1"/>
  <c r="K1861" i="1"/>
  <c r="J1861" i="1"/>
  <c r="I1861" i="1"/>
  <c r="I1864" i="1" s="1"/>
  <c r="I1866" i="1" s="1"/>
  <c r="H1861" i="1"/>
  <c r="G1861" i="1"/>
  <c r="F1861" i="1"/>
  <c r="E1861" i="1"/>
  <c r="D1861" i="1"/>
  <c r="C1861" i="1"/>
  <c r="B1861" i="1"/>
  <c r="B1864" i="1" s="1"/>
  <c r="B1866" i="1" s="1"/>
  <c r="Y1860" i="1"/>
  <c r="Y1864" i="1" s="1"/>
  <c r="Y1866" i="1" s="1"/>
  <c r="X1860" i="1"/>
  <c r="W1860" i="1"/>
  <c r="W1864" i="1" s="1"/>
  <c r="W1866" i="1" s="1"/>
  <c r="V1860" i="1"/>
  <c r="V1864" i="1" s="1"/>
  <c r="U1860" i="1"/>
  <c r="T1860" i="1"/>
  <c r="S1860" i="1"/>
  <c r="S1864" i="1" s="1"/>
  <c r="R1860" i="1"/>
  <c r="Q1860" i="1"/>
  <c r="P1860" i="1"/>
  <c r="P1864" i="1" s="1"/>
  <c r="O1860" i="1"/>
  <c r="O1864" i="1" s="1"/>
  <c r="O1866" i="1" s="1"/>
  <c r="N1860" i="1"/>
  <c r="M1860" i="1"/>
  <c r="L1860" i="1"/>
  <c r="K1860" i="1"/>
  <c r="K1864" i="1" s="1"/>
  <c r="J1860" i="1"/>
  <c r="J1864" i="1" s="1"/>
  <c r="I1860" i="1"/>
  <c r="H1860" i="1"/>
  <c r="H1864" i="1" s="1"/>
  <c r="H1866" i="1" s="1"/>
  <c r="G1860" i="1"/>
  <c r="G1864" i="1" s="1"/>
  <c r="G1866" i="1" s="1"/>
  <c r="F1860" i="1"/>
  <c r="E1860" i="1"/>
  <c r="D1860" i="1"/>
  <c r="D1864" i="1" s="1"/>
  <c r="C1860" i="1"/>
  <c r="C1864" i="1" s="1"/>
  <c r="C1866" i="1" s="1"/>
  <c r="B1860" i="1"/>
  <c r="Y1855" i="1"/>
  <c r="X1855" i="1"/>
  <c r="W1855" i="1"/>
  <c r="V1855" i="1"/>
  <c r="U1855" i="1"/>
  <c r="U1856" i="1" s="1"/>
  <c r="T1855" i="1"/>
  <c r="S1855" i="1"/>
  <c r="R1855" i="1"/>
  <c r="Q1855" i="1"/>
  <c r="P1855" i="1"/>
  <c r="O1855" i="1"/>
  <c r="N1855" i="1"/>
  <c r="Z1855" i="1" s="1"/>
  <c r="M1855" i="1"/>
  <c r="L1855" i="1"/>
  <c r="K1855" i="1"/>
  <c r="J1855" i="1"/>
  <c r="I1855" i="1"/>
  <c r="I1856" i="1" s="1"/>
  <c r="H1855" i="1"/>
  <c r="G1855" i="1"/>
  <c r="F1855" i="1"/>
  <c r="E1855" i="1"/>
  <c r="D1855" i="1"/>
  <c r="C1855" i="1"/>
  <c r="B1855" i="1"/>
  <c r="V1854" i="1"/>
  <c r="V1856" i="1" s="1"/>
  <c r="H1854" i="1"/>
  <c r="H1856" i="1" s="1"/>
  <c r="Y1853" i="1"/>
  <c r="X1853" i="1"/>
  <c r="W1853" i="1"/>
  <c r="V1853" i="1"/>
  <c r="U1853" i="1"/>
  <c r="T1853" i="1"/>
  <c r="S1853" i="1"/>
  <c r="R1853" i="1"/>
  <c r="Q1853" i="1"/>
  <c r="P1853" i="1"/>
  <c r="O1853" i="1"/>
  <c r="N1853" i="1"/>
  <c r="Z1853" i="1" s="1"/>
  <c r="M1853" i="1"/>
  <c r="L1853" i="1"/>
  <c r="K1853" i="1"/>
  <c r="J1853" i="1"/>
  <c r="I1853" i="1"/>
  <c r="H1853" i="1"/>
  <c r="G1853" i="1"/>
  <c r="F1853" i="1"/>
  <c r="E1853" i="1"/>
  <c r="D1853" i="1"/>
  <c r="C1853" i="1"/>
  <c r="B1853" i="1"/>
  <c r="Y1852" i="1"/>
  <c r="X1852" i="1"/>
  <c r="W1852" i="1"/>
  <c r="V1852" i="1"/>
  <c r="U1852" i="1"/>
  <c r="T1852" i="1"/>
  <c r="S1852" i="1"/>
  <c r="R1852" i="1"/>
  <c r="Q1852" i="1"/>
  <c r="P1852" i="1"/>
  <c r="O1852" i="1"/>
  <c r="N1852" i="1"/>
  <c r="M1852" i="1"/>
  <c r="Z1852" i="1" s="1"/>
  <c r="L1852" i="1"/>
  <c r="K1852" i="1"/>
  <c r="J1852" i="1"/>
  <c r="I1852" i="1"/>
  <c r="H1852" i="1"/>
  <c r="G1852" i="1"/>
  <c r="F1852" i="1"/>
  <c r="E1852" i="1"/>
  <c r="D1852" i="1"/>
  <c r="C1852" i="1"/>
  <c r="B1852" i="1"/>
  <c r="Y1851" i="1"/>
  <c r="X1851" i="1"/>
  <c r="X1854" i="1" s="1"/>
  <c r="W1851" i="1"/>
  <c r="V1851" i="1"/>
  <c r="U1851" i="1"/>
  <c r="U1854" i="1" s="1"/>
  <c r="T1851" i="1"/>
  <c r="S1851" i="1"/>
  <c r="R1851" i="1"/>
  <c r="Q1851" i="1"/>
  <c r="P1851" i="1"/>
  <c r="O1851" i="1"/>
  <c r="N1851" i="1"/>
  <c r="Z1851" i="1" s="1"/>
  <c r="AB1851" i="1" s="1"/>
  <c r="M1851" i="1"/>
  <c r="L1851" i="1"/>
  <c r="K1851" i="1"/>
  <c r="J1851" i="1"/>
  <c r="I1851" i="1"/>
  <c r="I1854" i="1" s="1"/>
  <c r="H1851" i="1"/>
  <c r="G1851" i="1"/>
  <c r="F1851" i="1"/>
  <c r="E1851" i="1"/>
  <c r="D1851" i="1"/>
  <c r="C1851" i="1"/>
  <c r="B1851" i="1"/>
  <c r="Y1850" i="1"/>
  <c r="X1850" i="1"/>
  <c r="W1850" i="1"/>
  <c r="V1850" i="1"/>
  <c r="U1850" i="1"/>
  <c r="T1850" i="1"/>
  <c r="T1854" i="1" s="1"/>
  <c r="T1856" i="1" s="1"/>
  <c r="S1850" i="1"/>
  <c r="S1854" i="1" s="1"/>
  <c r="R1850" i="1"/>
  <c r="Q1850" i="1"/>
  <c r="Q1854" i="1" s="1"/>
  <c r="P1850" i="1"/>
  <c r="P1854" i="1" s="1"/>
  <c r="P1856" i="1" s="1"/>
  <c r="O1850" i="1"/>
  <c r="O1854" i="1" s="1"/>
  <c r="O1856" i="1" s="1"/>
  <c r="N1850" i="1"/>
  <c r="N1854" i="1" s="1"/>
  <c r="M1850" i="1"/>
  <c r="L1850" i="1"/>
  <c r="L1854" i="1" s="1"/>
  <c r="K1850" i="1"/>
  <c r="J1850" i="1"/>
  <c r="J1854" i="1" s="1"/>
  <c r="J1856" i="1" s="1"/>
  <c r="I1850" i="1"/>
  <c r="H1850" i="1"/>
  <c r="G1850" i="1"/>
  <c r="G1854" i="1" s="1"/>
  <c r="F1850" i="1"/>
  <c r="E1850" i="1"/>
  <c r="E1854" i="1" s="1"/>
  <c r="D1850" i="1"/>
  <c r="C1850" i="1"/>
  <c r="C1854" i="1" s="1"/>
  <c r="C1856" i="1" s="1"/>
  <c r="B1850" i="1"/>
  <c r="B1854" i="1" s="1"/>
  <c r="Y1845" i="1"/>
  <c r="Y1846" i="1" s="1"/>
  <c r="X1845" i="1"/>
  <c r="W1845" i="1"/>
  <c r="V1845" i="1"/>
  <c r="U1845" i="1"/>
  <c r="U1846" i="1" s="1"/>
  <c r="T1845" i="1"/>
  <c r="S1845" i="1"/>
  <c r="S1846" i="1" s="1"/>
  <c r="R1845" i="1"/>
  <c r="Q1845" i="1"/>
  <c r="P1845" i="1"/>
  <c r="O1845" i="1"/>
  <c r="N1845" i="1"/>
  <c r="M1845" i="1"/>
  <c r="M1846" i="1" s="1"/>
  <c r="L1845" i="1"/>
  <c r="K1845" i="1"/>
  <c r="J1845" i="1"/>
  <c r="I1845" i="1"/>
  <c r="I1846" i="1" s="1"/>
  <c r="H1845" i="1"/>
  <c r="H1846" i="1" s="1"/>
  <c r="G1845" i="1"/>
  <c r="F1845" i="1"/>
  <c r="E1845" i="1"/>
  <c r="D1845" i="1"/>
  <c r="C1845" i="1"/>
  <c r="C1846" i="1" s="1"/>
  <c r="B1845" i="1"/>
  <c r="Y1844" i="1"/>
  <c r="T1844" i="1"/>
  <c r="T1846" i="1" s="1"/>
  <c r="M1844" i="1"/>
  <c r="H1844" i="1"/>
  <c r="Y1843" i="1"/>
  <c r="X1843" i="1"/>
  <c r="W1843" i="1"/>
  <c r="V1843" i="1"/>
  <c r="U1843" i="1"/>
  <c r="T1843" i="1"/>
  <c r="S1843" i="1"/>
  <c r="R1843" i="1"/>
  <c r="Q1843" i="1"/>
  <c r="P1843" i="1"/>
  <c r="O1843" i="1"/>
  <c r="N1843" i="1"/>
  <c r="Z1843" i="1" s="1"/>
  <c r="AA1843" i="1" s="1"/>
  <c r="M1843" i="1"/>
  <c r="L1843" i="1"/>
  <c r="K1843" i="1"/>
  <c r="J1843" i="1"/>
  <c r="I1843" i="1"/>
  <c r="H1843" i="1"/>
  <c r="G1843" i="1"/>
  <c r="F1843" i="1"/>
  <c r="E1843" i="1"/>
  <c r="D1843" i="1"/>
  <c r="C1843" i="1"/>
  <c r="B1843" i="1"/>
  <c r="Y1842" i="1"/>
  <c r="X1842" i="1"/>
  <c r="X1844" i="1" s="1"/>
  <c r="W1842" i="1"/>
  <c r="V1842" i="1"/>
  <c r="U1842" i="1"/>
  <c r="T1842" i="1"/>
  <c r="S1842" i="1"/>
  <c r="R1842" i="1"/>
  <c r="Q1842" i="1"/>
  <c r="P1842" i="1"/>
  <c r="P1844" i="1" s="1"/>
  <c r="P1846" i="1" s="1"/>
  <c r="O1842" i="1"/>
  <c r="N1842" i="1"/>
  <c r="Z1842" i="1" s="1"/>
  <c r="M1842" i="1"/>
  <c r="L1842" i="1"/>
  <c r="L1844" i="1" s="1"/>
  <c r="K1842" i="1"/>
  <c r="J1842" i="1"/>
  <c r="I1842" i="1"/>
  <c r="H1842" i="1"/>
  <c r="G1842" i="1"/>
  <c r="F1842" i="1"/>
  <c r="E1842" i="1"/>
  <c r="D1842" i="1"/>
  <c r="C1842" i="1"/>
  <c r="B1842" i="1"/>
  <c r="Y1841" i="1"/>
  <c r="X1841" i="1"/>
  <c r="W1841" i="1"/>
  <c r="V1841" i="1"/>
  <c r="U1841" i="1"/>
  <c r="T1841" i="1"/>
  <c r="S1841" i="1"/>
  <c r="S1844" i="1" s="1"/>
  <c r="R1841" i="1"/>
  <c r="Q1841" i="1"/>
  <c r="P1841" i="1"/>
  <c r="O1841" i="1"/>
  <c r="N1841" i="1"/>
  <c r="M1841" i="1"/>
  <c r="L1841" i="1"/>
  <c r="K1841" i="1"/>
  <c r="J1841" i="1"/>
  <c r="I1841" i="1"/>
  <c r="H1841" i="1"/>
  <c r="G1841" i="1"/>
  <c r="G1844" i="1" s="1"/>
  <c r="G1846" i="1" s="1"/>
  <c r="F1841" i="1"/>
  <c r="E1841" i="1"/>
  <c r="D1841" i="1"/>
  <c r="C1841" i="1"/>
  <c r="B1841" i="1"/>
  <c r="Y1840" i="1"/>
  <c r="X1840" i="1"/>
  <c r="W1840" i="1"/>
  <c r="W1844" i="1" s="1"/>
  <c r="W1846" i="1" s="1"/>
  <c r="V1840" i="1"/>
  <c r="V1844" i="1" s="1"/>
  <c r="U1840" i="1"/>
  <c r="U1844" i="1" s="1"/>
  <c r="T1840" i="1"/>
  <c r="S1840" i="1"/>
  <c r="R1840" i="1"/>
  <c r="R1844" i="1" s="1"/>
  <c r="R1846" i="1" s="1"/>
  <c r="Q1840" i="1"/>
  <c r="Q1844" i="1" s="1"/>
  <c r="P1840" i="1"/>
  <c r="O1840" i="1"/>
  <c r="O1844" i="1" s="1"/>
  <c r="O1846" i="1" s="1"/>
  <c r="N1840" i="1"/>
  <c r="N1844" i="1" s="1"/>
  <c r="M1840" i="1"/>
  <c r="L1840" i="1"/>
  <c r="K1840" i="1"/>
  <c r="K1844" i="1" s="1"/>
  <c r="K1846" i="1" s="1"/>
  <c r="J1840" i="1"/>
  <c r="J1844" i="1" s="1"/>
  <c r="I1840" i="1"/>
  <c r="I1844" i="1" s="1"/>
  <c r="H1840" i="1"/>
  <c r="G1840" i="1"/>
  <c r="F1840" i="1"/>
  <c r="F1844" i="1" s="1"/>
  <c r="F1846" i="1" s="1"/>
  <c r="E1840" i="1"/>
  <c r="E1844" i="1" s="1"/>
  <c r="D1840" i="1"/>
  <c r="C1840" i="1"/>
  <c r="C1844" i="1" s="1"/>
  <c r="B1840" i="1"/>
  <c r="B1844" i="1" s="1"/>
  <c r="B1846" i="1" s="1"/>
  <c r="Y1835" i="1"/>
  <c r="X1835" i="1"/>
  <c r="W1835" i="1"/>
  <c r="W1836" i="1" s="1"/>
  <c r="V1835" i="1"/>
  <c r="U1835" i="1"/>
  <c r="T1835" i="1"/>
  <c r="S1835" i="1"/>
  <c r="R1835" i="1"/>
  <c r="Q1835" i="1"/>
  <c r="P1835" i="1"/>
  <c r="O1835" i="1"/>
  <c r="N1835" i="1"/>
  <c r="M1835" i="1"/>
  <c r="L1835" i="1"/>
  <c r="K1835" i="1"/>
  <c r="K1836" i="1" s="1"/>
  <c r="J1835" i="1"/>
  <c r="I1835" i="1"/>
  <c r="H1835" i="1"/>
  <c r="G1835" i="1"/>
  <c r="G1836" i="1" s="1"/>
  <c r="F1835" i="1"/>
  <c r="E1835" i="1"/>
  <c r="D1835" i="1"/>
  <c r="C1835" i="1"/>
  <c r="B1835" i="1"/>
  <c r="T1834" i="1"/>
  <c r="T1836" i="1" s="1"/>
  <c r="S1834" i="1"/>
  <c r="N1834" i="1"/>
  <c r="N1836" i="1" s="1"/>
  <c r="H1834" i="1"/>
  <c r="H1836" i="1" s="1"/>
  <c r="G1834" i="1"/>
  <c r="B1834" i="1"/>
  <c r="B1836" i="1" s="1"/>
  <c r="Y1833" i="1"/>
  <c r="X1833" i="1"/>
  <c r="W1833" i="1"/>
  <c r="V1833" i="1"/>
  <c r="U1833" i="1"/>
  <c r="T1833" i="1"/>
  <c r="S1833" i="1"/>
  <c r="R1833" i="1"/>
  <c r="Q1833" i="1"/>
  <c r="P1833" i="1"/>
  <c r="O1833" i="1"/>
  <c r="N1833" i="1"/>
  <c r="M1833" i="1"/>
  <c r="Z1833" i="1" s="1"/>
  <c r="L1833" i="1"/>
  <c r="K1833" i="1"/>
  <c r="J1833" i="1"/>
  <c r="I1833" i="1"/>
  <c r="H1833" i="1"/>
  <c r="G1833" i="1"/>
  <c r="F1833" i="1"/>
  <c r="E1833" i="1"/>
  <c r="D1833" i="1"/>
  <c r="C1833" i="1"/>
  <c r="B1833" i="1"/>
  <c r="Y1832" i="1"/>
  <c r="X1832" i="1"/>
  <c r="W1832" i="1"/>
  <c r="W1834" i="1" s="1"/>
  <c r="V1832" i="1"/>
  <c r="U1832" i="1"/>
  <c r="T1832" i="1"/>
  <c r="S1832" i="1"/>
  <c r="R1832" i="1"/>
  <c r="Q1832" i="1"/>
  <c r="P1832" i="1"/>
  <c r="O1832" i="1"/>
  <c r="N1832" i="1"/>
  <c r="Z1832" i="1" s="1"/>
  <c r="M1832" i="1"/>
  <c r="L1832" i="1"/>
  <c r="K1832" i="1"/>
  <c r="K1834" i="1" s="1"/>
  <c r="J1832" i="1"/>
  <c r="I1832" i="1"/>
  <c r="H1832" i="1"/>
  <c r="G1832" i="1"/>
  <c r="F1832" i="1"/>
  <c r="E1832" i="1"/>
  <c r="D1832" i="1"/>
  <c r="C1832" i="1"/>
  <c r="B1832" i="1"/>
  <c r="Y1831" i="1"/>
  <c r="X1831" i="1"/>
  <c r="W1831" i="1"/>
  <c r="V1831" i="1"/>
  <c r="U1831" i="1"/>
  <c r="T1831" i="1"/>
  <c r="S1831" i="1"/>
  <c r="R1831" i="1"/>
  <c r="Q1831" i="1"/>
  <c r="P1831" i="1"/>
  <c r="O1831" i="1"/>
  <c r="O1834" i="1" s="1"/>
  <c r="N1831" i="1"/>
  <c r="Z1831" i="1" s="1"/>
  <c r="M1831" i="1"/>
  <c r="L1831" i="1"/>
  <c r="K1831" i="1"/>
  <c r="J1831" i="1"/>
  <c r="I1831" i="1"/>
  <c r="H1831" i="1"/>
  <c r="G1831" i="1"/>
  <c r="F1831" i="1"/>
  <c r="E1831" i="1"/>
  <c r="D1831" i="1"/>
  <c r="C1831" i="1"/>
  <c r="C1834" i="1" s="1"/>
  <c r="B1831" i="1"/>
  <c r="Y1830" i="1"/>
  <c r="Y1834" i="1" s="1"/>
  <c r="Y1836" i="1" s="1"/>
  <c r="X1830" i="1"/>
  <c r="X1834" i="1" s="1"/>
  <c r="W1830" i="1"/>
  <c r="V1830" i="1"/>
  <c r="V1834" i="1" s="1"/>
  <c r="U1830" i="1"/>
  <c r="T1830" i="1"/>
  <c r="S1830" i="1"/>
  <c r="R1830" i="1"/>
  <c r="R1834" i="1" s="1"/>
  <c r="R1836" i="1" s="1"/>
  <c r="Q1830" i="1"/>
  <c r="Q1834" i="1" s="1"/>
  <c r="P1830" i="1"/>
  <c r="P1834" i="1" s="1"/>
  <c r="O1830" i="1"/>
  <c r="N1830" i="1"/>
  <c r="M1830" i="1"/>
  <c r="L1830" i="1"/>
  <c r="L1834" i="1" s="1"/>
  <c r="K1830" i="1"/>
  <c r="J1830" i="1"/>
  <c r="J1834" i="1" s="1"/>
  <c r="I1830" i="1"/>
  <c r="H1830" i="1"/>
  <c r="G1830" i="1"/>
  <c r="F1830" i="1"/>
  <c r="F1834" i="1" s="1"/>
  <c r="F1836" i="1" s="1"/>
  <c r="E1830" i="1"/>
  <c r="E1834" i="1" s="1"/>
  <c r="D1830" i="1"/>
  <c r="D1834" i="1" s="1"/>
  <c r="C1830" i="1"/>
  <c r="B1830" i="1"/>
  <c r="D1826" i="1"/>
  <c r="C1826" i="1"/>
  <c r="Y1825" i="1"/>
  <c r="X1825" i="1"/>
  <c r="W1825" i="1"/>
  <c r="V1825" i="1"/>
  <c r="U1825" i="1"/>
  <c r="T1825" i="1"/>
  <c r="S1825" i="1"/>
  <c r="R1825" i="1"/>
  <c r="R1826" i="1" s="1"/>
  <c r="Q1825" i="1"/>
  <c r="P1825" i="1"/>
  <c r="O1825" i="1"/>
  <c r="N1825" i="1"/>
  <c r="M1825" i="1"/>
  <c r="L1825" i="1"/>
  <c r="K1825" i="1"/>
  <c r="J1825" i="1"/>
  <c r="I1825" i="1"/>
  <c r="H1825" i="1"/>
  <c r="G1825" i="1"/>
  <c r="F1825" i="1"/>
  <c r="F1826" i="1" s="1"/>
  <c r="E1825" i="1"/>
  <c r="D1825" i="1"/>
  <c r="C1825" i="1"/>
  <c r="B1825" i="1"/>
  <c r="O1824" i="1"/>
  <c r="O1826" i="1" s="1"/>
  <c r="N1824" i="1"/>
  <c r="C1824" i="1"/>
  <c r="Y1823" i="1"/>
  <c r="X1823" i="1"/>
  <c r="W1823" i="1"/>
  <c r="V1823" i="1"/>
  <c r="U1823" i="1"/>
  <c r="T1823" i="1"/>
  <c r="S1823" i="1"/>
  <c r="R1823" i="1"/>
  <c r="Q1823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C1823" i="1"/>
  <c r="B1823" i="1"/>
  <c r="Y1822" i="1"/>
  <c r="X1822" i="1"/>
  <c r="W1822" i="1"/>
  <c r="V1822" i="1"/>
  <c r="U1822" i="1"/>
  <c r="T1822" i="1"/>
  <c r="S1822" i="1"/>
  <c r="R1822" i="1"/>
  <c r="R1824" i="1" s="1"/>
  <c r="Q1822" i="1"/>
  <c r="P1822" i="1"/>
  <c r="O1822" i="1"/>
  <c r="N1822" i="1"/>
  <c r="M1822" i="1"/>
  <c r="Z1822" i="1" s="1"/>
  <c r="L1822" i="1"/>
  <c r="K1822" i="1"/>
  <c r="J1822" i="1"/>
  <c r="I1822" i="1"/>
  <c r="H1822" i="1"/>
  <c r="G1822" i="1"/>
  <c r="F1822" i="1"/>
  <c r="F1824" i="1" s="1"/>
  <c r="E1822" i="1"/>
  <c r="D1822" i="1"/>
  <c r="C1822" i="1"/>
  <c r="B1822" i="1"/>
  <c r="B1824" i="1" s="1"/>
  <c r="Y1821" i="1"/>
  <c r="X1821" i="1"/>
  <c r="W1821" i="1"/>
  <c r="V1821" i="1"/>
  <c r="V1824" i="1" s="1"/>
  <c r="U1821" i="1"/>
  <c r="U1824" i="1" s="1"/>
  <c r="U1826" i="1" s="1"/>
  <c r="T1821" i="1"/>
  <c r="S1821" i="1"/>
  <c r="R1821" i="1"/>
  <c r="Q1821" i="1"/>
  <c r="P1821" i="1"/>
  <c r="O1821" i="1"/>
  <c r="N1821" i="1"/>
  <c r="M1821" i="1"/>
  <c r="Z1821" i="1" s="1"/>
  <c r="AB1821" i="1" s="1"/>
  <c r="L1821" i="1"/>
  <c r="K1821" i="1"/>
  <c r="J1821" i="1"/>
  <c r="J1824" i="1" s="1"/>
  <c r="I1821" i="1"/>
  <c r="I1824" i="1" s="1"/>
  <c r="I1826" i="1" s="1"/>
  <c r="H1821" i="1"/>
  <c r="G1821" i="1"/>
  <c r="F1821" i="1"/>
  <c r="E1821" i="1"/>
  <c r="D1821" i="1"/>
  <c r="C1821" i="1"/>
  <c r="B1821" i="1"/>
  <c r="Y1820" i="1"/>
  <c r="Y1824" i="1" s="1"/>
  <c r="Y1826" i="1" s="1"/>
  <c r="X1820" i="1"/>
  <c r="W1820" i="1"/>
  <c r="V1820" i="1"/>
  <c r="U1820" i="1"/>
  <c r="T1820" i="1"/>
  <c r="T1824" i="1" s="1"/>
  <c r="T1826" i="1" s="1"/>
  <c r="S1820" i="1"/>
  <c r="R1820" i="1"/>
  <c r="Q1820" i="1"/>
  <c r="Q1824" i="1" s="1"/>
  <c r="P1820" i="1"/>
  <c r="P1824" i="1" s="1"/>
  <c r="P1826" i="1" s="1"/>
  <c r="O1820" i="1"/>
  <c r="N1820" i="1"/>
  <c r="M1820" i="1"/>
  <c r="L1820" i="1"/>
  <c r="K1820" i="1"/>
  <c r="J1820" i="1"/>
  <c r="I1820" i="1"/>
  <c r="H1820" i="1"/>
  <c r="H1824" i="1" s="1"/>
  <c r="H1826" i="1" s="1"/>
  <c r="G1820" i="1"/>
  <c r="F1820" i="1"/>
  <c r="E1820" i="1"/>
  <c r="E1824" i="1" s="1"/>
  <c r="D1820" i="1"/>
  <c r="D1824" i="1" s="1"/>
  <c r="C1820" i="1"/>
  <c r="B1820" i="1"/>
  <c r="P1816" i="1"/>
  <c r="O1816" i="1"/>
  <c r="Y1815" i="1"/>
  <c r="Y1816" i="1" s="1"/>
  <c r="X1815" i="1"/>
  <c r="W1815" i="1"/>
  <c r="V1815" i="1"/>
  <c r="U1815" i="1"/>
  <c r="T1815" i="1"/>
  <c r="S1815" i="1"/>
  <c r="R1815" i="1"/>
  <c r="Q1815" i="1"/>
  <c r="P1815" i="1"/>
  <c r="O1815" i="1"/>
  <c r="N1815" i="1"/>
  <c r="M1815" i="1"/>
  <c r="M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V1814" i="1"/>
  <c r="V1816" i="1" s="1"/>
  <c r="Q1814" i="1"/>
  <c r="P1814" i="1"/>
  <c r="J1814" i="1"/>
  <c r="J1816" i="1" s="1"/>
  <c r="I1814" i="1"/>
  <c r="Y1813" i="1"/>
  <c r="X1813" i="1"/>
  <c r="W1813" i="1"/>
  <c r="V1813" i="1"/>
  <c r="U1813" i="1"/>
  <c r="T1813" i="1"/>
  <c r="S1813" i="1"/>
  <c r="R1813" i="1"/>
  <c r="Q1813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C1813" i="1"/>
  <c r="B1813" i="1"/>
  <c r="Y1812" i="1"/>
  <c r="Y1814" i="1" s="1"/>
  <c r="X1812" i="1"/>
  <c r="W1812" i="1"/>
  <c r="V1812" i="1"/>
  <c r="U1812" i="1"/>
  <c r="U1814" i="1" s="1"/>
  <c r="T1812" i="1"/>
  <c r="S1812" i="1"/>
  <c r="R1812" i="1"/>
  <c r="Q1812" i="1"/>
  <c r="P1812" i="1"/>
  <c r="O1812" i="1"/>
  <c r="N1812" i="1"/>
  <c r="M1812" i="1"/>
  <c r="M1814" i="1" s="1"/>
  <c r="L1812" i="1"/>
  <c r="K1812" i="1"/>
  <c r="J1812" i="1"/>
  <c r="I1812" i="1"/>
  <c r="H1812" i="1"/>
  <c r="G1812" i="1"/>
  <c r="F1812" i="1"/>
  <c r="E1812" i="1"/>
  <c r="D1812" i="1"/>
  <c r="C1812" i="1"/>
  <c r="B1812" i="1"/>
  <c r="Y1811" i="1"/>
  <c r="X1811" i="1"/>
  <c r="W1811" i="1"/>
  <c r="V1811" i="1"/>
  <c r="U1811" i="1"/>
  <c r="T1811" i="1"/>
  <c r="S1811" i="1"/>
  <c r="R1811" i="1"/>
  <c r="Q1811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E1814" i="1" s="1"/>
  <c r="D1811" i="1"/>
  <c r="C1811" i="1"/>
  <c r="B1811" i="1"/>
  <c r="Y1810" i="1"/>
  <c r="X1810" i="1"/>
  <c r="W1810" i="1"/>
  <c r="V1810" i="1"/>
  <c r="U1810" i="1"/>
  <c r="T1810" i="1"/>
  <c r="T1814" i="1" s="1"/>
  <c r="T1816" i="1" s="1"/>
  <c r="S1810" i="1"/>
  <c r="R1810" i="1"/>
  <c r="Q1810" i="1"/>
  <c r="P1810" i="1"/>
  <c r="O1810" i="1"/>
  <c r="O1814" i="1" s="1"/>
  <c r="N1810" i="1"/>
  <c r="N1814" i="1" s="1"/>
  <c r="M1810" i="1"/>
  <c r="L1810" i="1"/>
  <c r="K1810" i="1"/>
  <c r="J1810" i="1"/>
  <c r="I1810" i="1"/>
  <c r="H1810" i="1"/>
  <c r="H1814" i="1" s="1"/>
  <c r="H1816" i="1" s="1"/>
  <c r="G1810" i="1"/>
  <c r="F1810" i="1"/>
  <c r="E1810" i="1"/>
  <c r="D1810" i="1"/>
  <c r="C1810" i="1"/>
  <c r="C1814" i="1" s="1"/>
  <c r="C1816" i="1" s="1"/>
  <c r="B1810" i="1"/>
  <c r="B1814" i="1" s="1"/>
  <c r="W1806" i="1"/>
  <c r="J1806" i="1"/>
  <c r="Y1805" i="1"/>
  <c r="X1805" i="1"/>
  <c r="W1805" i="1"/>
  <c r="V1805" i="1"/>
  <c r="U1805" i="1"/>
  <c r="T1805" i="1"/>
  <c r="T1806" i="1" s="1"/>
  <c r="S1805" i="1"/>
  <c r="R1805" i="1"/>
  <c r="Q1805" i="1"/>
  <c r="P1805" i="1"/>
  <c r="O1805" i="1"/>
  <c r="N1805" i="1"/>
  <c r="M1805" i="1"/>
  <c r="L1805" i="1"/>
  <c r="K1805" i="1"/>
  <c r="J1805" i="1"/>
  <c r="I1805" i="1"/>
  <c r="H1805" i="1"/>
  <c r="H1806" i="1" s="1"/>
  <c r="G1805" i="1"/>
  <c r="F1805" i="1"/>
  <c r="E1805" i="1"/>
  <c r="D1805" i="1"/>
  <c r="C1805" i="1"/>
  <c r="B1805" i="1"/>
  <c r="X1804" i="1"/>
  <c r="X1806" i="1" s="1"/>
  <c r="W1804" i="1"/>
  <c r="Q1804" i="1"/>
  <c r="Q1806" i="1" s="1"/>
  <c r="E1804" i="1"/>
  <c r="E1806" i="1" s="1"/>
  <c r="Y1803" i="1"/>
  <c r="X1803" i="1"/>
  <c r="W1803" i="1"/>
  <c r="V1803" i="1"/>
  <c r="U1803" i="1"/>
  <c r="T1803" i="1"/>
  <c r="S1803" i="1"/>
  <c r="R1803" i="1"/>
  <c r="Q1803" i="1"/>
  <c r="P1803" i="1"/>
  <c r="O1803" i="1"/>
  <c r="N1803" i="1"/>
  <c r="M1803" i="1"/>
  <c r="Z1803" i="1" s="1"/>
  <c r="L1803" i="1"/>
  <c r="K1803" i="1"/>
  <c r="J1803" i="1"/>
  <c r="I1803" i="1"/>
  <c r="H1803" i="1"/>
  <c r="G1803" i="1"/>
  <c r="F1803" i="1"/>
  <c r="E1803" i="1"/>
  <c r="D1803" i="1"/>
  <c r="C1803" i="1"/>
  <c r="B1803" i="1"/>
  <c r="Y1802" i="1"/>
  <c r="X1802" i="1"/>
  <c r="W1802" i="1"/>
  <c r="V1802" i="1"/>
  <c r="U1802" i="1"/>
  <c r="T1802" i="1"/>
  <c r="T1804" i="1" s="1"/>
  <c r="S1802" i="1"/>
  <c r="R1802" i="1"/>
  <c r="Q1802" i="1"/>
  <c r="P1802" i="1"/>
  <c r="P1804" i="1" s="1"/>
  <c r="O1802" i="1"/>
  <c r="N1802" i="1"/>
  <c r="M1802" i="1"/>
  <c r="L1802" i="1"/>
  <c r="K1802" i="1"/>
  <c r="J1802" i="1"/>
  <c r="I1802" i="1"/>
  <c r="H1802" i="1"/>
  <c r="H1804" i="1" s="1"/>
  <c r="G1802" i="1"/>
  <c r="F1802" i="1"/>
  <c r="E1802" i="1"/>
  <c r="D1802" i="1"/>
  <c r="D1804" i="1" s="1"/>
  <c r="C1802" i="1"/>
  <c r="B1802" i="1"/>
  <c r="Y1801" i="1"/>
  <c r="X1801" i="1"/>
  <c r="W1801" i="1"/>
  <c r="V1801" i="1"/>
  <c r="U1801" i="1"/>
  <c r="T1801" i="1"/>
  <c r="S1801" i="1"/>
  <c r="R1801" i="1"/>
  <c r="Q1801" i="1"/>
  <c r="P1801" i="1"/>
  <c r="O1801" i="1"/>
  <c r="N1801" i="1"/>
  <c r="M1801" i="1"/>
  <c r="L1801" i="1"/>
  <c r="L1804" i="1" s="1"/>
  <c r="L1806" i="1" s="1"/>
  <c r="K1801" i="1"/>
  <c r="K1804" i="1" s="1"/>
  <c r="K1806" i="1" s="1"/>
  <c r="J1801" i="1"/>
  <c r="I1801" i="1"/>
  <c r="H1801" i="1"/>
  <c r="G1801" i="1"/>
  <c r="F1801" i="1"/>
  <c r="E1801" i="1"/>
  <c r="D1801" i="1"/>
  <c r="C1801" i="1"/>
  <c r="B1801" i="1"/>
  <c r="Y1800" i="1"/>
  <c r="Y1804" i="1" s="1"/>
  <c r="X1800" i="1"/>
  <c r="W1800" i="1"/>
  <c r="V1800" i="1"/>
  <c r="V1804" i="1" s="1"/>
  <c r="V1806" i="1" s="1"/>
  <c r="U1800" i="1"/>
  <c r="T1800" i="1"/>
  <c r="S1800" i="1"/>
  <c r="S1804" i="1" s="1"/>
  <c r="R1800" i="1"/>
  <c r="R1804" i="1" s="1"/>
  <c r="R1806" i="1" s="1"/>
  <c r="Q1800" i="1"/>
  <c r="P1800" i="1"/>
  <c r="O1800" i="1"/>
  <c r="O1804" i="1" s="1"/>
  <c r="O1806" i="1" s="1"/>
  <c r="N1800" i="1"/>
  <c r="N1804" i="1" s="1"/>
  <c r="M1800" i="1"/>
  <c r="M1804" i="1" s="1"/>
  <c r="L1800" i="1"/>
  <c r="K1800" i="1"/>
  <c r="J1800" i="1"/>
  <c r="J1804" i="1" s="1"/>
  <c r="I1800" i="1"/>
  <c r="H1800" i="1"/>
  <c r="G1800" i="1"/>
  <c r="G1804" i="1" s="1"/>
  <c r="F1800" i="1"/>
  <c r="F1804" i="1" s="1"/>
  <c r="F1806" i="1" s="1"/>
  <c r="E1800" i="1"/>
  <c r="D1800" i="1"/>
  <c r="C1800" i="1"/>
  <c r="C1804" i="1" s="1"/>
  <c r="C1806" i="1" s="1"/>
  <c r="B1800" i="1"/>
  <c r="B1804" i="1" s="1"/>
  <c r="X1796" i="1"/>
  <c r="R1796" i="1"/>
  <c r="F1796" i="1"/>
  <c r="E1796" i="1"/>
  <c r="Y1795" i="1"/>
  <c r="X1795" i="1"/>
  <c r="W1795" i="1"/>
  <c r="W1796" i="1" s="1"/>
  <c r="V1795" i="1"/>
  <c r="U1795" i="1"/>
  <c r="T1795" i="1"/>
  <c r="S1795" i="1"/>
  <c r="R1795" i="1"/>
  <c r="Q1795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C1795" i="1"/>
  <c r="B1795" i="1"/>
  <c r="X1794" i="1"/>
  <c r="W1794" i="1"/>
  <c r="S1794" i="1"/>
  <c r="S1796" i="1" s="1"/>
  <c r="R1794" i="1"/>
  <c r="L1794" i="1"/>
  <c r="L1796" i="1" s="1"/>
  <c r="G1794" i="1"/>
  <c r="G1796" i="1" s="1"/>
  <c r="F1794" i="1"/>
  <c r="Y1793" i="1"/>
  <c r="X1793" i="1"/>
  <c r="W1793" i="1"/>
  <c r="V1793" i="1"/>
  <c r="U1793" i="1"/>
  <c r="T1793" i="1"/>
  <c r="S1793" i="1"/>
  <c r="R1793" i="1"/>
  <c r="Q1793" i="1"/>
  <c r="P1793" i="1"/>
  <c r="O1793" i="1"/>
  <c r="N1793" i="1"/>
  <c r="M1793" i="1"/>
  <c r="Z1793" i="1" s="1"/>
  <c r="L1793" i="1"/>
  <c r="K1793" i="1"/>
  <c r="J1793" i="1"/>
  <c r="I1793" i="1"/>
  <c r="H1793" i="1"/>
  <c r="G1793" i="1"/>
  <c r="F1793" i="1"/>
  <c r="E1793" i="1"/>
  <c r="D1793" i="1"/>
  <c r="C1793" i="1"/>
  <c r="B1793" i="1"/>
  <c r="Y1792" i="1"/>
  <c r="X1792" i="1"/>
  <c r="W1792" i="1"/>
  <c r="V1792" i="1"/>
  <c r="U1792" i="1"/>
  <c r="T1792" i="1"/>
  <c r="S1792" i="1"/>
  <c r="R1792" i="1"/>
  <c r="Q1792" i="1"/>
  <c r="P1792" i="1"/>
  <c r="O1792" i="1"/>
  <c r="O1794" i="1" s="1"/>
  <c r="N1792" i="1"/>
  <c r="M1792" i="1"/>
  <c r="L1792" i="1"/>
  <c r="K1792" i="1"/>
  <c r="K1794" i="1" s="1"/>
  <c r="J1792" i="1"/>
  <c r="I1792" i="1"/>
  <c r="H1792" i="1"/>
  <c r="G1792" i="1"/>
  <c r="F1792" i="1"/>
  <c r="E1792" i="1"/>
  <c r="D1792" i="1"/>
  <c r="C1792" i="1"/>
  <c r="C1794" i="1" s="1"/>
  <c r="B1792" i="1"/>
  <c r="Y1791" i="1"/>
  <c r="X1791" i="1"/>
  <c r="W1791" i="1"/>
  <c r="V1791" i="1"/>
  <c r="U1791" i="1"/>
  <c r="T1791" i="1"/>
  <c r="S1791" i="1"/>
  <c r="R1791" i="1"/>
  <c r="Q1791" i="1"/>
  <c r="P1791" i="1"/>
  <c r="O1791" i="1"/>
  <c r="N1791" i="1"/>
  <c r="M1791" i="1"/>
  <c r="Z1791" i="1" s="1"/>
  <c r="AB1791" i="1" s="1"/>
  <c r="L1791" i="1"/>
  <c r="K1791" i="1"/>
  <c r="J1791" i="1"/>
  <c r="I1791" i="1"/>
  <c r="H1791" i="1"/>
  <c r="G1791" i="1"/>
  <c r="F1791" i="1"/>
  <c r="E1791" i="1"/>
  <c r="D1791" i="1"/>
  <c r="C1791" i="1"/>
  <c r="B1791" i="1"/>
  <c r="Y1790" i="1"/>
  <c r="X1790" i="1"/>
  <c r="W1790" i="1"/>
  <c r="V1790" i="1"/>
  <c r="V1794" i="1" s="1"/>
  <c r="V1796" i="1" s="1"/>
  <c r="U1790" i="1"/>
  <c r="U1794" i="1" s="1"/>
  <c r="T1790" i="1"/>
  <c r="S1790" i="1"/>
  <c r="R1790" i="1"/>
  <c r="Q1790" i="1"/>
  <c r="Q1794" i="1" s="1"/>
  <c r="Q1796" i="1" s="1"/>
  <c r="P1790" i="1"/>
  <c r="P1794" i="1" s="1"/>
  <c r="O1790" i="1"/>
  <c r="N1790" i="1"/>
  <c r="M1790" i="1"/>
  <c r="L1790" i="1"/>
  <c r="K1790" i="1"/>
  <c r="J1790" i="1"/>
  <c r="J1794" i="1" s="1"/>
  <c r="J1796" i="1" s="1"/>
  <c r="I1790" i="1"/>
  <c r="I1794" i="1" s="1"/>
  <c r="H1790" i="1"/>
  <c r="G1790" i="1"/>
  <c r="F1790" i="1"/>
  <c r="E1790" i="1"/>
  <c r="E1794" i="1" s="1"/>
  <c r="D1790" i="1"/>
  <c r="C1790" i="1"/>
  <c r="B1790" i="1"/>
  <c r="H1786" i="1"/>
  <c r="Y1785" i="1"/>
  <c r="X1785" i="1"/>
  <c r="W1785" i="1"/>
  <c r="V1785" i="1"/>
  <c r="U1785" i="1"/>
  <c r="T1785" i="1"/>
  <c r="T1786" i="1" s="1"/>
  <c r="S1785" i="1"/>
  <c r="S1786" i="1" s="1"/>
  <c r="R1785" i="1"/>
  <c r="Q1785" i="1"/>
  <c r="P1785" i="1"/>
  <c r="O1785" i="1"/>
  <c r="N1785" i="1"/>
  <c r="M1785" i="1"/>
  <c r="L1785" i="1"/>
  <c r="K1785" i="1"/>
  <c r="J1785" i="1"/>
  <c r="J1786" i="1" s="1"/>
  <c r="I1785" i="1"/>
  <c r="H1785" i="1"/>
  <c r="G1785" i="1"/>
  <c r="G1786" i="1" s="1"/>
  <c r="F1785" i="1"/>
  <c r="E1785" i="1"/>
  <c r="D1785" i="1"/>
  <c r="C1785" i="1"/>
  <c r="B1785" i="1"/>
  <c r="Y1784" i="1"/>
  <c r="Y1786" i="1" s="1"/>
  <c r="V1784" i="1"/>
  <c r="S1784" i="1"/>
  <c r="N1784" i="1"/>
  <c r="J1784" i="1"/>
  <c r="G1784" i="1"/>
  <c r="B1784" i="1"/>
  <c r="Y1783" i="1"/>
  <c r="X1783" i="1"/>
  <c r="W1783" i="1"/>
  <c r="V1783" i="1"/>
  <c r="U1783" i="1"/>
  <c r="T1783" i="1"/>
  <c r="S1783" i="1"/>
  <c r="R1783" i="1"/>
  <c r="Q1783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C1783" i="1"/>
  <c r="B1783" i="1"/>
  <c r="Y1782" i="1"/>
  <c r="X1782" i="1"/>
  <c r="W1782" i="1"/>
  <c r="V1782" i="1"/>
  <c r="U1782" i="1"/>
  <c r="T1782" i="1"/>
  <c r="S1782" i="1"/>
  <c r="R1782" i="1"/>
  <c r="Q1782" i="1"/>
  <c r="P1782" i="1"/>
  <c r="O1782" i="1"/>
  <c r="N1782" i="1"/>
  <c r="Z1782" i="1" s="1"/>
  <c r="AA1782" i="1" s="1"/>
  <c r="M1782" i="1"/>
  <c r="L1782" i="1"/>
  <c r="K1782" i="1"/>
  <c r="J1782" i="1"/>
  <c r="I1782" i="1"/>
  <c r="H1782" i="1"/>
  <c r="G1782" i="1"/>
  <c r="F1782" i="1"/>
  <c r="E1782" i="1"/>
  <c r="D1782" i="1"/>
  <c r="C1782" i="1"/>
  <c r="B1782" i="1"/>
  <c r="Y1781" i="1"/>
  <c r="X1781" i="1"/>
  <c r="W1781" i="1"/>
  <c r="V1781" i="1"/>
  <c r="U1781" i="1"/>
  <c r="T1781" i="1"/>
  <c r="S1781" i="1"/>
  <c r="R1781" i="1"/>
  <c r="R1784" i="1" s="1"/>
  <c r="Q1781" i="1"/>
  <c r="P1781" i="1"/>
  <c r="O1781" i="1"/>
  <c r="N1781" i="1"/>
  <c r="M1781" i="1"/>
  <c r="Z1781" i="1" s="1"/>
  <c r="AB1781" i="1" s="1"/>
  <c r="L1781" i="1"/>
  <c r="K1781" i="1"/>
  <c r="J1781" i="1"/>
  <c r="I1781" i="1"/>
  <c r="H1781" i="1"/>
  <c r="G1781" i="1"/>
  <c r="F1781" i="1"/>
  <c r="F1784" i="1" s="1"/>
  <c r="E1781" i="1"/>
  <c r="D1781" i="1"/>
  <c r="C1781" i="1"/>
  <c r="B1781" i="1"/>
  <c r="Y1780" i="1"/>
  <c r="X1780" i="1"/>
  <c r="W1780" i="1"/>
  <c r="W1784" i="1" s="1"/>
  <c r="V1780" i="1"/>
  <c r="U1780" i="1"/>
  <c r="T1780" i="1"/>
  <c r="T1784" i="1" s="1"/>
  <c r="S1780" i="1"/>
  <c r="R1780" i="1"/>
  <c r="Q1780" i="1"/>
  <c r="P1780" i="1"/>
  <c r="O1780" i="1"/>
  <c r="N1780" i="1"/>
  <c r="M1780" i="1"/>
  <c r="Z1780" i="1" s="1"/>
  <c r="L1780" i="1"/>
  <c r="K1780" i="1"/>
  <c r="K1784" i="1" s="1"/>
  <c r="J1780" i="1"/>
  <c r="I1780" i="1"/>
  <c r="H1780" i="1"/>
  <c r="H1784" i="1" s="1"/>
  <c r="G1780" i="1"/>
  <c r="F1780" i="1"/>
  <c r="E1780" i="1"/>
  <c r="D1780" i="1"/>
  <c r="C1780" i="1"/>
  <c r="B1780" i="1"/>
  <c r="Y1775" i="1"/>
  <c r="X1775" i="1"/>
  <c r="W1775" i="1"/>
  <c r="V1775" i="1"/>
  <c r="V1776" i="1" s="1"/>
  <c r="U1775" i="1"/>
  <c r="T1775" i="1"/>
  <c r="S1775" i="1"/>
  <c r="R1775" i="1"/>
  <c r="Q1775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C1775" i="1"/>
  <c r="B1775" i="1"/>
  <c r="Q1774" i="1"/>
  <c r="E1774" i="1"/>
  <c r="Y1773" i="1"/>
  <c r="X1773" i="1"/>
  <c r="W1773" i="1"/>
  <c r="V1773" i="1"/>
  <c r="U1773" i="1"/>
  <c r="T1773" i="1"/>
  <c r="S1773" i="1"/>
  <c r="R1773" i="1"/>
  <c r="Q1773" i="1"/>
  <c r="P1773" i="1"/>
  <c r="O1773" i="1"/>
  <c r="N1773" i="1"/>
  <c r="M1773" i="1"/>
  <c r="Z1773" i="1" s="1"/>
  <c r="AA1773" i="1" s="1"/>
  <c r="L1773" i="1"/>
  <c r="K1773" i="1"/>
  <c r="J1773" i="1"/>
  <c r="I1773" i="1"/>
  <c r="H1773" i="1"/>
  <c r="G1773" i="1"/>
  <c r="F1773" i="1"/>
  <c r="E1773" i="1"/>
  <c r="D1773" i="1"/>
  <c r="C1773" i="1"/>
  <c r="B1773" i="1"/>
  <c r="Y1772" i="1"/>
  <c r="X1772" i="1"/>
  <c r="W1772" i="1"/>
  <c r="V1772" i="1"/>
  <c r="U1772" i="1"/>
  <c r="T1772" i="1"/>
  <c r="S1772" i="1"/>
  <c r="R1772" i="1"/>
  <c r="Q1772" i="1"/>
  <c r="P1772" i="1"/>
  <c r="O1772" i="1"/>
  <c r="N1772" i="1"/>
  <c r="M1772" i="1"/>
  <c r="Z1772" i="1" s="1"/>
  <c r="AA1772" i="1" s="1"/>
  <c r="L1772" i="1"/>
  <c r="K1772" i="1"/>
  <c r="J1772" i="1"/>
  <c r="I1772" i="1"/>
  <c r="H1772" i="1"/>
  <c r="G1772" i="1"/>
  <c r="F1772" i="1"/>
  <c r="E1772" i="1"/>
  <c r="D1772" i="1"/>
  <c r="C1772" i="1"/>
  <c r="B1772" i="1"/>
  <c r="Y1771" i="1"/>
  <c r="X1771" i="1"/>
  <c r="W1771" i="1"/>
  <c r="V1771" i="1"/>
  <c r="U1771" i="1"/>
  <c r="T1771" i="1"/>
  <c r="T1774" i="1" s="1"/>
  <c r="T1776" i="1" s="1"/>
  <c r="S1771" i="1"/>
  <c r="R1771" i="1"/>
  <c r="R1774" i="1" s="1"/>
  <c r="Q1771" i="1"/>
  <c r="P1771" i="1"/>
  <c r="O1771" i="1"/>
  <c r="N1771" i="1"/>
  <c r="M1771" i="1"/>
  <c r="M1774" i="1" s="1"/>
  <c r="L1771" i="1"/>
  <c r="K1771" i="1"/>
  <c r="J1771" i="1"/>
  <c r="I1771" i="1"/>
  <c r="H1771" i="1"/>
  <c r="H1774" i="1" s="1"/>
  <c r="H1776" i="1" s="1"/>
  <c r="G1771" i="1"/>
  <c r="F1771" i="1"/>
  <c r="F1774" i="1" s="1"/>
  <c r="E1771" i="1"/>
  <c r="D1771" i="1"/>
  <c r="C1771" i="1"/>
  <c r="B1771" i="1"/>
  <c r="Y1770" i="1"/>
  <c r="Y1774" i="1" s="1"/>
  <c r="X1770" i="1"/>
  <c r="W1770" i="1"/>
  <c r="V1770" i="1"/>
  <c r="V1774" i="1" s="1"/>
  <c r="U1770" i="1"/>
  <c r="U1774" i="1" s="1"/>
  <c r="T1770" i="1"/>
  <c r="S1770" i="1"/>
  <c r="R1770" i="1"/>
  <c r="Q1770" i="1"/>
  <c r="P1770" i="1"/>
  <c r="P1774" i="1" s="1"/>
  <c r="O1770" i="1"/>
  <c r="N1770" i="1"/>
  <c r="Z1770" i="1" s="1"/>
  <c r="M1770" i="1"/>
  <c r="L1770" i="1"/>
  <c r="K1770" i="1"/>
  <c r="J1770" i="1"/>
  <c r="J1774" i="1" s="1"/>
  <c r="J1776" i="1" s="1"/>
  <c r="I1770" i="1"/>
  <c r="I1774" i="1" s="1"/>
  <c r="H1770" i="1"/>
  <c r="G1770" i="1"/>
  <c r="F1770" i="1"/>
  <c r="E1770" i="1"/>
  <c r="D1770" i="1"/>
  <c r="D1774" i="1" s="1"/>
  <c r="C1770" i="1"/>
  <c r="B1770" i="1"/>
  <c r="B1774" i="1" s="1"/>
  <c r="X1766" i="1"/>
  <c r="L1766" i="1"/>
  <c r="Y1765" i="1"/>
  <c r="X1765" i="1"/>
  <c r="W1765" i="1"/>
  <c r="W1766" i="1" s="1"/>
  <c r="V1765" i="1"/>
  <c r="V1766" i="1" s="1"/>
  <c r="U1765" i="1"/>
  <c r="U1766" i="1" s="1"/>
  <c r="T1765" i="1"/>
  <c r="S1765" i="1"/>
  <c r="R1765" i="1"/>
  <c r="Q1765" i="1"/>
  <c r="P1765" i="1"/>
  <c r="P1766" i="1" s="1"/>
  <c r="O1765" i="1"/>
  <c r="O1766" i="1" s="1"/>
  <c r="N1765" i="1"/>
  <c r="M1765" i="1"/>
  <c r="Z1765" i="1" s="1"/>
  <c r="L1765" i="1"/>
  <c r="K1765" i="1"/>
  <c r="K1766" i="1" s="1"/>
  <c r="J1765" i="1"/>
  <c r="J1766" i="1" s="1"/>
  <c r="I1765" i="1"/>
  <c r="I1766" i="1" s="1"/>
  <c r="H1765" i="1"/>
  <c r="G1765" i="1"/>
  <c r="F1765" i="1"/>
  <c r="E1765" i="1"/>
  <c r="D1765" i="1"/>
  <c r="C1765" i="1"/>
  <c r="C1766" i="1" s="1"/>
  <c r="B1765" i="1"/>
  <c r="X1764" i="1"/>
  <c r="W1764" i="1"/>
  <c r="L1764" i="1"/>
  <c r="K1764" i="1"/>
  <c r="Y1763" i="1"/>
  <c r="X1763" i="1"/>
  <c r="W1763" i="1"/>
  <c r="V1763" i="1"/>
  <c r="U1763" i="1"/>
  <c r="T1763" i="1"/>
  <c r="S1763" i="1"/>
  <c r="R1763" i="1"/>
  <c r="Q1763" i="1"/>
  <c r="P1763" i="1"/>
  <c r="O1763" i="1"/>
  <c r="N1763" i="1"/>
  <c r="M1763" i="1"/>
  <c r="Z1763" i="1" s="1"/>
  <c r="AA1763" i="1" s="1"/>
  <c r="L1763" i="1"/>
  <c r="K1763" i="1"/>
  <c r="J1763" i="1"/>
  <c r="I1763" i="1"/>
  <c r="H1763" i="1"/>
  <c r="G1763" i="1"/>
  <c r="F1763" i="1"/>
  <c r="E1763" i="1"/>
  <c r="D1763" i="1"/>
  <c r="C1763" i="1"/>
  <c r="B1763" i="1"/>
  <c r="Y1762" i="1"/>
  <c r="X1762" i="1"/>
  <c r="W1762" i="1"/>
  <c r="V1762" i="1"/>
  <c r="U1762" i="1"/>
  <c r="T1762" i="1"/>
  <c r="S1762" i="1"/>
  <c r="R1762" i="1"/>
  <c r="Q1762" i="1"/>
  <c r="P1762" i="1"/>
  <c r="O1762" i="1"/>
  <c r="N1762" i="1"/>
  <c r="M1762" i="1"/>
  <c r="Z1762" i="1" s="1"/>
  <c r="AA1762" i="1" s="1"/>
  <c r="L1762" i="1"/>
  <c r="K1762" i="1"/>
  <c r="J1762" i="1"/>
  <c r="I1762" i="1"/>
  <c r="H1762" i="1"/>
  <c r="G1762" i="1"/>
  <c r="F1762" i="1"/>
  <c r="E1762" i="1"/>
  <c r="D1762" i="1"/>
  <c r="C1762" i="1"/>
  <c r="B1762" i="1"/>
  <c r="Y1761" i="1"/>
  <c r="Y1764" i="1" s="1"/>
  <c r="Y1766" i="1" s="1"/>
  <c r="X1761" i="1"/>
  <c r="W1761" i="1"/>
  <c r="V1761" i="1"/>
  <c r="U1761" i="1"/>
  <c r="T1761" i="1"/>
  <c r="T1764" i="1" s="1"/>
  <c r="S1761" i="1"/>
  <c r="S1764" i="1" s="1"/>
  <c r="S1766" i="1" s="1"/>
  <c r="R1761" i="1"/>
  <c r="R1764" i="1" s="1"/>
  <c r="R1766" i="1" s="1"/>
  <c r="Q1761" i="1"/>
  <c r="P1761" i="1"/>
  <c r="O1761" i="1"/>
  <c r="N1761" i="1"/>
  <c r="M1761" i="1"/>
  <c r="M1764" i="1" s="1"/>
  <c r="M1766" i="1" s="1"/>
  <c r="L1761" i="1"/>
  <c r="K1761" i="1"/>
  <c r="J1761" i="1"/>
  <c r="I1761" i="1"/>
  <c r="H1761" i="1"/>
  <c r="H1764" i="1" s="1"/>
  <c r="G1761" i="1"/>
  <c r="G1764" i="1" s="1"/>
  <c r="G1766" i="1" s="1"/>
  <c r="F1761" i="1"/>
  <c r="F1764" i="1" s="1"/>
  <c r="F1766" i="1" s="1"/>
  <c r="E1761" i="1"/>
  <c r="D1761" i="1"/>
  <c r="C1761" i="1"/>
  <c r="B1761" i="1"/>
  <c r="Y1760" i="1"/>
  <c r="X1760" i="1"/>
  <c r="W1760" i="1"/>
  <c r="V1760" i="1"/>
  <c r="V1764" i="1" s="1"/>
  <c r="U1760" i="1"/>
  <c r="U1764" i="1" s="1"/>
  <c r="T1760" i="1"/>
  <c r="S1760" i="1"/>
  <c r="R1760" i="1"/>
  <c r="Q1760" i="1"/>
  <c r="Q1764" i="1" s="1"/>
  <c r="Q1766" i="1" s="1"/>
  <c r="P1760" i="1"/>
  <c r="P1764" i="1" s="1"/>
  <c r="O1760" i="1"/>
  <c r="O1764" i="1" s="1"/>
  <c r="N1760" i="1"/>
  <c r="N1764" i="1" s="1"/>
  <c r="N1766" i="1" s="1"/>
  <c r="M1760" i="1"/>
  <c r="Z1760" i="1" s="1"/>
  <c r="L1760" i="1"/>
  <c r="K1760" i="1"/>
  <c r="J1760" i="1"/>
  <c r="J1764" i="1" s="1"/>
  <c r="I1760" i="1"/>
  <c r="I1764" i="1" s="1"/>
  <c r="H1760" i="1"/>
  <c r="G1760" i="1"/>
  <c r="F1760" i="1"/>
  <c r="E1760" i="1"/>
  <c r="E1764" i="1" s="1"/>
  <c r="E1766" i="1" s="1"/>
  <c r="D1760" i="1"/>
  <c r="C1760" i="1"/>
  <c r="C1764" i="1" s="1"/>
  <c r="B1760" i="1"/>
  <c r="B1764" i="1" s="1"/>
  <c r="B1766" i="1" s="1"/>
  <c r="S1756" i="1"/>
  <c r="G1756" i="1"/>
  <c r="Y1755" i="1"/>
  <c r="X1755" i="1"/>
  <c r="W1755" i="1"/>
  <c r="V1755" i="1"/>
  <c r="V1756" i="1" s="1"/>
  <c r="U1755" i="1"/>
  <c r="T1755" i="1"/>
  <c r="S1755" i="1"/>
  <c r="R1755" i="1"/>
  <c r="R1756" i="1" s="1"/>
  <c r="Q1755" i="1"/>
  <c r="P1755" i="1"/>
  <c r="P1756" i="1" s="1"/>
  <c r="O1755" i="1"/>
  <c r="O1756" i="1" s="1"/>
  <c r="N1755" i="1"/>
  <c r="M1755" i="1"/>
  <c r="Z1755" i="1" s="1"/>
  <c r="L1755" i="1"/>
  <c r="K1755" i="1"/>
  <c r="J1755" i="1"/>
  <c r="J1756" i="1" s="1"/>
  <c r="I1755" i="1"/>
  <c r="H1755" i="1"/>
  <c r="G1755" i="1"/>
  <c r="F1755" i="1"/>
  <c r="F1756" i="1" s="1"/>
  <c r="E1755" i="1"/>
  <c r="D1755" i="1"/>
  <c r="C1755" i="1"/>
  <c r="C1756" i="1" s="1"/>
  <c r="B1755" i="1"/>
  <c r="S1754" i="1"/>
  <c r="R1754" i="1"/>
  <c r="G1754" i="1"/>
  <c r="F1754" i="1"/>
  <c r="Y1753" i="1"/>
  <c r="X1753" i="1"/>
  <c r="W1753" i="1"/>
  <c r="V1753" i="1"/>
  <c r="U1753" i="1"/>
  <c r="T1753" i="1"/>
  <c r="S1753" i="1"/>
  <c r="R1753" i="1"/>
  <c r="Q1753" i="1"/>
  <c r="P1753" i="1"/>
  <c r="O1753" i="1"/>
  <c r="N1753" i="1"/>
  <c r="M1753" i="1"/>
  <c r="Z1753" i="1" s="1"/>
  <c r="AA1753" i="1" s="1"/>
  <c r="L1753" i="1"/>
  <c r="K1753" i="1"/>
  <c r="J1753" i="1"/>
  <c r="I1753" i="1"/>
  <c r="H1753" i="1"/>
  <c r="G1753" i="1"/>
  <c r="F1753" i="1"/>
  <c r="E1753" i="1"/>
  <c r="D1753" i="1"/>
  <c r="C1753" i="1"/>
  <c r="B1753" i="1"/>
  <c r="Y1752" i="1"/>
  <c r="X1752" i="1"/>
  <c r="W1752" i="1"/>
  <c r="V1752" i="1"/>
  <c r="U1752" i="1"/>
  <c r="T1752" i="1"/>
  <c r="S1752" i="1"/>
  <c r="R1752" i="1"/>
  <c r="Q1752" i="1"/>
  <c r="P1752" i="1"/>
  <c r="O1752" i="1"/>
  <c r="N1752" i="1"/>
  <c r="M1752" i="1"/>
  <c r="Z1752" i="1" s="1"/>
  <c r="AA1752" i="1" s="1"/>
  <c r="L1752" i="1"/>
  <c r="K1752" i="1"/>
  <c r="J1752" i="1"/>
  <c r="I1752" i="1"/>
  <c r="H1752" i="1"/>
  <c r="G1752" i="1"/>
  <c r="F1752" i="1"/>
  <c r="E1752" i="1"/>
  <c r="D1752" i="1"/>
  <c r="C1752" i="1"/>
  <c r="B1752" i="1"/>
  <c r="Y1751" i="1"/>
  <c r="Y1754" i="1" s="1"/>
  <c r="Y1756" i="1" s="1"/>
  <c r="X1751" i="1"/>
  <c r="W1751" i="1"/>
  <c r="V1751" i="1"/>
  <c r="U1751" i="1"/>
  <c r="T1751" i="1"/>
  <c r="T1754" i="1" s="1"/>
  <c r="T1756" i="1" s="1"/>
  <c r="S1751" i="1"/>
  <c r="R1751" i="1"/>
  <c r="Q1751" i="1"/>
  <c r="P1751" i="1"/>
  <c r="O1751" i="1"/>
  <c r="O1754" i="1" s="1"/>
  <c r="N1751" i="1"/>
  <c r="N1754" i="1" s="1"/>
  <c r="N1756" i="1" s="1"/>
  <c r="M1751" i="1"/>
  <c r="Z1751" i="1" s="1"/>
  <c r="L1751" i="1"/>
  <c r="K1751" i="1"/>
  <c r="J1751" i="1"/>
  <c r="I1751" i="1"/>
  <c r="H1751" i="1"/>
  <c r="H1754" i="1" s="1"/>
  <c r="H1756" i="1" s="1"/>
  <c r="G1751" i="1"/>
  <c r="F1751" i="1"/>
  <c r="E1751" i="1"/>
  <c r="D1751" i="1"/>
  <c r="C1751" i="1"/>
  <c r="C1754" i="1" s="1"/>
  <c r="B1751" i="1"/>
  <c r="B1754" i="1" s="1"/>
  <c r="B1756" i="1" s="1"/>
  <c r="Y1750" i="1"/>
  <c r="X1750" i="1"/>
  <c r="X1754" i="1" s="1"/>
  <c r="X1756" i="1" s="1"/>
  <c r="W1750" i="1"/>
  <c r="W1754" i="1" s="1"/>
  <c r="V1750" i="1"/>
  <c r="V1754" i="1" s="1"/>
  <c r="U1750" i="1"/>
  <c r="U1754" i="1" s="1"/>
  <c r="U1756" i="1" s="1"/>
  <c r="T1750" i="1"/>
  <c r="S1750" i="1"/>
  <c r="R1750" i="1"/>
  <c r="Q1750" i="1"/>
  <c r="Q1754" i="1" s="1"/>
  <c r="P1750" i="1"/>
  <c r="P1754" i="1" s="1"/>
  <c r="O1750" i="1"/>
  <c r="N1750" i="1"/>
  <c r="M1750" i="1"/>
  <c r="Z1750" i="1" s="1"/>
  <c r="L1750" i="1"/>
  <c r="L1754" i="1" s="1"/>
  <c r="L1756" i="1" s="1"/>
  <c r="K1750" i="1"/>
  <c r="K1754" i="1" s="1"/>
  <c r="J1750" i="1"/>
  <c r="J1754" i="1" s="1"/>
  <c r="I1750" i="1"/>
  <c r="I1754" i="1" s="1"/>
  <c r="I1756" i="1" s="1"/>
  <c r="H1750" i="1"/>
  <c r="G1750" i="1"/>
  <c r="F1750" i="1"/>
  <c r="E1750" i="1"/>
  <c r="E1754" i="1" s="1"/>
  <c r="D1750" i="1"/>
  <c r="AA1750" i="1" s="1"/>
  <c r="C1750" i="1"/>
  <c r="B1750" i="1"/>
  <c r="N1746" i="1"/>
  <c r="B1746" i="1"/>
  <c r="Y1745" i="1"/>
  <c r="Y1746" i="1" s="1"/>
  <c r="X1745" i="1"/>
  <c r="X1746" i="1" s="1"/>
  <c r="W1745" i="1"/>
  <c r="V1745" i="1"/>
  <c r="V1746" i="1" s="1"/>
  <c r="U1745" i="1"/>
  <c r="T1745" i="1"/>
  <c r="S1745" i="1"/>
  <c r="R1745" i="1"/>
  <c r="R1746" i="1" s="1"/>
  <c r="Q1745" i="1"/>
  <c r="P1745" i="1"/>
  <c r="O1745" i="1"/>
  <c r="N1745" i="1"/>
  <c r="M1745" i="1"/>
  <c r="M1746" i="1" s="1"/>
  <c r="L1745" i="1"/>
  <c r="L1746" i="1" s="1"/>
  <c r="K1745" i="1"/>
  <c r="J1745" i="1"/>
  <c r="J1746" i="1" s="1"/>
  <c r="I1745" i="1"/>
  <c r="H1745" i="1"/>
  <c r="G1745" i="1"/>
  <c r="F1745" i="1"/>
  <c r="F1746" i="1" s="1"/>
  <c r="E1745" i="1"/>
  <c r="D1745" i="1"/>
  <c r="C1745" i="1"/>
  <c r="B1745" i="1"/>
  <c r="Y1744" i="1"/>
  <c r="N1744" i="1"/>
  <c r="M1744" i="1"/>
  <c r="B1744" i="1"/>
  <c r="Y1743" i="1"/>
  <c r="X1743" i="1"/>
  <c r="W1743" i="1"/>
  <c r="V1743" i="1"/>
  <c r="U1743" i="1"/>
  <c r="T1743" i="1"/>
  <c r="S1743" i="1"/>
  <c r="R1743" i="1"/>
  <c r="Q1743" i="1"/>
  <c r="P1743" i="1"/>
  <c r="O1743" i="1"/>
  <c r="N1743" i="1"/>
  <c r="M1743" i="1"/>
  <c r="Z1743" i="1" s="1"/>
  <c r="AA1743" i="1" s="1"/>
  <c r="L1743" i="1"/>
  <c r="K1743" i="1"/>
  <c r="J1743" i="1"/>
  <c r="I1743" i="1"/>
  <c r="H1743" i="1"/>
  <c r="G1743" i="1"/>
  <c r="F1743" i="1"/>
  <c r="E1743" i="1"/>
  <c r="D1743" i="1"/>
  <c r="C1743" i="1"/>
  <c r="B1743" i="1"/>
  <c r="Y1742" i="1"/>
  <c r="X1742" i="1"/>
  <c r="W1742" i="1"/>
  <c r="V1742" i="1"/>
  <c r="U1742" i="1"/>
  <c r="T1742" i="1"/>
  <c r="S1742" i="1"/>
  <c r="R1742" i="1"/>
  <c r="Q1742" i="1"/>
  <c r="P1742" i="1"/>
  <c r="O1742" i="1"/>
  <c r="N1742" i="1"/>
  <c r="M1742" i="1"/>
  <c r="Z1742" i="1" s="1"/>
  <c r="AA1742" i="1" s="1"/>
  <c r="L1742" i="1"/>
  <c r="K1742" i="1"/>
  <c r="J1742" i="1"/>
  <c r="I1742" i="1"/>
  <c r="H1742" i="1"/>
  <c r="G1742" i="1"/>
  <c r="F1742" i="1"/>
  <c r="E1742" i="1"/>
  <c r="D1742" i="1"/>
  <c r="C1742" i="1"/>
  <c r="B1742" i="1"/>
  <c r="Y1741" i="1"/>
  <c r="X1741" i="1"/>
  <c r="W1741" i="1"/>
  <c r="V1741" i="1"/>
  <c r="V1744" i="1" s="1"/>
  <c r="U1741" i="1"/>
  <c r="U1744" i="1" s="1"/>
  <c r="U1746" i="1" s="1"/>
  <c r="T1741" i="1"/>
  <c r="T1744" i="1" s="1"/>
  <c r="T1746" i="1" s="1"/>
  <c r="S1741" i="1"/>
  <c r="R1741" i="1"/>
  <c r="Q1741" i="1"/>
  <c r="P1741" i="1"/>
  <c r="O1741" i="1"/>
  <c r="O1744" i="1" s="1"/>
  <c r="O1746" i="1" s="1"/>
  <c r="N1741" i="1"/>
  <c r="M1741" i="1"/>
  <c r="Z1741" i="1" s="1"/>
  <c r="L1741" i="1"/>
  <c r="K1741" i="1"/>
  <c r="J1741" i="1"/>
  <c r="J1744" i="1" s="1"/>
  <c r="I1741" i="1"/>
  <c r="I1744" i="1" s="1"/>
  <c r="I1746" i="1" s="1"/>
  <c r="H1741" i="1"/>
  <c r="H1744" i="1" s="1"/>
  <c r="H1746" i="1" s="1"/>
  <c r="G1741" i="1"/>
  <c r="F1741" i="1"/>
  <c r="E1741" i="1"/>
  <c r="D1741" i="1"/>
  <c r="C1741" i="1"/>
  <c r="C1744" i="1" s="1"/>
  <c r="C1746" i="1" s="1"/>
  <c r="B1741" i="1"/>
  <c r="Y1740" i="1"/>
  <c r="X1740" i="1"/>
  <c r="X1744" i="1" s="1"/>
  <c r="W1740" i="1"/>
  <c r="W1744" i="1" s="1"/>
  <c r="V1740" i="1"/>
  <c r="U1740" i="1"/>
  <c r="T1740" i="1"/>
  <c r="S1740" i="1"/>
  <c r="S1744" i="1" s="1"/>
  <c r="S1746" i="1" s="1"/>
  <c r="R1740" i="1"/>
  <c r="R1744" i="1" s="1"/>
  <c r="Q1740" i="1"/>
  <c r="Q1744" i="1" s="1"/>
  <c r="P1740" i="1"/>
  <c r="P1744" i="1" s="1"/>
  <c r="P1746" i="1" s="1"/>
  <c r="O1740" i="1"/>
  <c r="N1740" i="1"/>
  <c r="M1740" i="1"/>
  <c r="Z1740" i="1" s="1"/>
  <c r="L1740" i="1"/>
  <c r="L1744" i="1" s="1"/>
  <c r="K1740" i="1"/>
  <c r="K1744" i="1" s="1"/>
  <c r="J1740" i="1"/>
  <c r="I1740" i="1"/>
  <c r="H1740" i="1"/>
  <c r="G1740" i="1"/>
  <c r="G1744" i="1" s="1"/>
  <c r="G1746" i="1" s="1"/>
  <c r="F1740" i="1"/>
  <c r="F1744" i="1" s="1"/>
  <c r="E1740" i="1"/>
  <c r="E1744" i="1" s="1"/>
  <c r="D1740" i="1"/>
  <c r="C1740" i="1"/>
  <c r="B1740" i="1"/>
  <c r="U1736" i="1"/>
  <c r="I1736" i="1"/>
  <c r="Y1735" i="1"/>
  <c r="X1735" i="1"/>
  <c r="X1736" i="1" s="1"/>
  <c r="W1735" i="1"/>
  <c r="V1735" i="1"/>
  <c r="U1735" i="1"/>
  <c r="T1735" i="1"/>
  <c r="T1736" i="1" s="1"/>
  <c r="S1735" i="1"/>
  <c r="S1736" i="1" s="1"/>
  <c r="R1735" i="1"/>
  <c r="R1736" i="1" s="1"/>
  <c r="Q1735" i="1"/>
  <c r="P1735" i="1"/>
  <c r="O1735" i="1"/>
  <c r="N1735" i="1"/>
  <c r="M1735" i="1"/>
  <c r="L1735" i="1"/>
  <c r="L1736" i="1" s="1"/>
  <c r="K1735" i="1"/>
  <c r="J1735" i="1"/>
  <c r="I1735" i="1"/>
  <c r="H1735" i="1"/>
  <c r="H1736" i="1" s="1"/>
  <c r="G1735" i="1"/>
  <c r="G1736" i="1" s="1"/>
  <c r="F1735" i="1"/>
  <c r="F1736" i="1" s="1"/>
  <c r="E1735" i="1"/>
  <c r="D1735" i="1"/>
  <c r="C1735" i="1"/>
  <c r="B1735" i="1"/>
  <c r="U1734" i="1"/>
  <c r="T1734" i="1"/>
  <c r="I1734" i="1"/>
  <c r="H1734" i="1"/>
  <c r="Y1733" i="1"/>
  <c r="X1733" i="1"/>
  <c r="W1733" i="1"/>
  <c r="V1733" i="1"/>
  <c r="U1733" i="1"/>
  <c r="T1733" i="1"/>
  <c r="S1733" i="1"/>
  <c r="R1733" i="1"/>
  <c r="Q1733" i="1"/>
  <c r="P1733" i="1"/>
  <c r="O1733" i="1"/>
  <c r="N1733" i="1"/>
  <c r="M1733" i="1"/>
  <c r="Z1733" i="1" s="1"/>
  <c r="L1733" i="1"/>
  <c r="K1733" i="1"/>
  <c r="J1733" i="1"/>
  <c r="I1733" i="1"/>
  <c r="H1733" i="1"/>
  <c r="G1733" i="1"/>
  <c r="F1733" i="1"/>
  <c r="E1733" i="1"/>
  <c r="D1733" i="1"/>
  <c r="AA1733" i="1" s="1"/>
  <c r="C1733" i="1"/>
  <c r="B1733" i="1"/>
  <c r="Y1732" i="1"/>
  <c r="X1732" i="1"/>
  <c r="W1732" i="1"/>
  <c r="V1732" i="1"/>
  <c r="U1732" i="1"/>
  <c r="T1732" i="1"/>
  <c r="S1732" i="1"/>
  <c r="R1732" i="1"/>
  <c r="Q1732" i="1"/>
  <c r="P1732" i="1"/>
  <c r="O1732" i="1"/>
  <c r="N1732" i="1"/>
  <c r="M1732" i="1"/>
  <c r="Z1732" i="1" s="1"/>
  <c r="L1732" i="1"/>
  <c r="K1732" i="1"/>
  <c r="J1732" i="1"/>
  <c r="I1732" i="1"/>
  <c r="H1732" i="1"/>
  <c r="G1732" i="1"/>
  <c r="F1732" i="1"/>
  <c r="E1732" i="1"/>
  <c r="D1732" i="1"/>
  <c r="AA1732" i="1" s="1"/>
  <c r="C1732" i="1"/>
  <c r="B1732" i="1"/>
  <c r="Y1731" i="1"/>
  <c r="X1731" i="1"/>
  <c r="W1731" i="1"/>
  <c r="V1731" i="1"/>
  <c r="V1734" i="1" s="1"/>
  <c r="V1736" i="1" s="1"/>
  <c r="U1731" i="1"/>
  <c r="T1731" i="1"/>
  <c r="S1731" i="1"/>
  <c r="R1731" i="1"/>
  <c r="Q1731" i="1"/>
  <c r="P1731" i="1"/>
  <c r="P1734" i="1" s="1"/>
  <c r="P1736" i="1" s="1"/>
  <c r="O1731" i="1"/>
  <c r="O1734" i="1" s="1"/>
  <c r="O1736" i="1" s="1"/>
  <c r="N1731" i="1"/>
  <c r="Z1731" i="1" s="1"/>
  <c r="M1731" i="1"/>
  <c r="L1731" i="1"/>
  <c r="K1731" i="1"/>
  <c r="J1731" i="1"/>
  <c r="J1734" i="1" s="1"/>
  <c r="J1736" i="1" s="1"/>
  <c r="I1731" i="1"/>
  <c r="H1731" i="1"/>
  <c r="G1731" i="1"/>
  <c r="F1731" i="1"/>
  <c r="E1731" i="1"/>
  <c r="D1731" i="1"/>
  <c r="D1734" i="1" s="1"/>
  <c r="D1736" i="1" s="1"/>
  <c r="C1731" i="1"/>
  <c r="C1734" i="1" s="1"/>
  <c r="C1736" i="1" s="1"/>
  <c r="B1731" i="1"/>
  <c r="Y1730" i="1"/>
  <c r="Y1734" i="1" s="1"/>
  <c r="X1730" i="1"/>
  <c r="X1734" i="1" s="1"/>
  <c r="W1730" i="1"/>
  <c r="W1734" i="1" s="1"/>
  <c r="W1736" i="1" s="1"/>
  <c r="V1730" i="1"/>
  <c r="U1730" i="1"/>
  <c r="T1730" i="1"/>
  <c r="S1730" i="1"/>
  <c r="S1734" i="1" s="1"/>
  <c r="R1730" i="1"/>
  <c r="R1734" i="1" s="1"/>
  <c r="Q1730" i="1"/>
  <c r="Q1734" i="1" s="1"/>
  <c r="P1730" i="1"/>
  <c r="O1730" i="1"/>
  <c r="N1730" i="1"/>
  <c r="N1734" i="1" s="1"/>
  <c r="N1736" i="1" s="1"/>
  <c r="M1730" i="1"/>
  <c r="Z1730" i="1" s="1"/>
  <c r="L1730" i="1"/>
  <c r="L1734" i="1" s="1"/>
  <c r="K1730" i="1"/>
  <c r="K1734" i="1" s="1"/>
  <c r="K1736" i="1" s="1"/>
  <c r="J1730" i="1"/>
  <c r="I1730" i="1"/>
  <c r="H1730" i="1"/>
  <c r="G1730" i="1"/>
  <c r="G1734" i="1" s="1"/>
  <c r="F1730" i="1"/>
  <c r="F1734" i="1" s="1"/>
  <c r="E1730" i="1"/>
  <c r="E1734" i="1" s="1"/>
  <c r="D1730" i="1"/>
  <c r="C1730" i="1"/>
  <c r="B1730" i="1"/>
  <c r="B1734" i="1" s="1"/>
  <c r="B1736" i="1" s="1"/>
  <c r="P1726" i="1"/>
  <c r="D1726" i="1"/>
  <c r="Y1725" i="1"/>
  <c r="Y1726" i="1" s="1"/>
  <c r="X1725" i="1"/>
  <c r="X1705" i="1" s="1"/>
  <c r="W1725" i="1"/>
  <c r="V1725" i="1"/>
  <c r="U1725" i="1"/>
  <c r="T1725" i="1"/>
  <c r="S1725" i="1"/>
  <c r="R1725" i="1"/>
  <c r="Q1725" i="1"/>
  <c r="P1725" i="1"/>
  <c r="O1725" i="1"/>
  <c r="O1726" i="1" s="1"/>
  <c r="N1725" i="1"/>
  <c r="M1725" i="1"/>
  <c r="Z1725" i="1" s="1"/>
  <c r="L1725" i="1"/>
  <c r="L1705" i="1" s="1"/>
  <c r="K1725" i="1"/>
  <c r="J1725" i="1"/>
  <c r="I1725" i="1"/>
  <c r="H1725" i="1"/>
  <c r="G1725" i="1"/>
  <c r="F1725" i="1"/>
  <c r="E1725" i="1"/>
  <c r="D1725" i="1"/>
  <c r="AA1725" i="1" s="1"/>
  <c r="C1725" i="1"/>
  <c r="C1726" i="1" s="1"/>
  <c r="B1725" i="1"/>
  <c r="P1724" i="1"/>
  <c r="O1724" i="1"/>
  <c r="D1724" i="1"/>
  <c r="C1724" i="1"/>
  <c r="Y1723" i="1"/>
  <c r="X1723" i="1"/>
  <c r="W1723" i="1"/>
  <c r="V1723" i="1"/>
  <c r="U1723" i="1"/>
  <c r="T1723" i="1"/>
  <c r="S1723" i="1"/>
  <c r="R1723" i="1"/>
  <c r="Q1723" i="1"/>
  <c r="Q1703" i="1" s="1"/>
  <c r="Q1693" i="1" s="1"/>
  <c r="Q1683" i="1" s="1"/>
  <c r="P1723" i="1"/>
  <c r="O1723" i="1"/>
  <c r="N1723" i="1"/>
  <c r="M1723" i="1"/>
  <c r="Z1723" i="1" s="1"/>
  <c r="L1723" i="1"/>
  <c r="K1723" i="1"/>
  <c r="J1723" i="1"/>
  <c r="I1723" i="1"/>
  <c r="H1723" i="1"/>
  <c r="G1723" i="1"/>
  <c r="F1723" i="1"/>
  <c r="E1723" i="1"/>
  <c r="E1703" i="1" s="1"/>
  <c r="D1723" i="1"/>
  <c r="AA1723" i="1" s="1"/>
  <c r="C1723" i="1"/>
  <c r="B1723" i="1"/>
  <c r="Y1722" i="1"/>
  <c r="X1722" i="1"/>
  <c r="W1722" i="1"/>
  <c r="V1722" i="1"/>
  <c r="U1722" i="1"/>
  <c r="T1722" i="1"/>
  <c r="S1722" i="1"/>
  <c r="S1702" i="1" s="1"/>
  <c r="R1722" i="1"/>
  <c r="Q1722" i="1"/>
  <c r="P1722" i="1"/>
  <c r="O1722" i="1"/>
  <c r="N1722" i="1"/>
  <c r="Z1722" i="1" s="1"/>
  <c r="AA1722" i="1" s="1"/>
  <c r="M1722" i="1"/>
  <c r="L1722" i="1"/>
  <c r="K1722" i="1"/>
  <c r="J1722" i="1"/>
  <c r="I1722" i="1"/>
  <c r="H1722" i="1"/>
  <c r="G1722" i="1"/>
  <c r="G1702" i="1" s="1"/>
  <c r="F1722" i="1"/>
  <c r="E1722" i="1"/>
  <c r="D1722" i="1"/>
  <c r="C1722" i="1"/>
  <c r="B1722" i="1"/>
  <c r="Y1721" i="1"/>
  <c r="X1721" i="1"/>
  <c r="W1721" i="1"/>
  <c r="W1724" i="1" s="1"/>
  <c r="V1721" i="1"/>
  <c r="V1701" i="1" s="1"/>
  <c r="V1691" i="1" s="1"/>
  <c r="V1681" i="1" s="1"/>
  <c r="U1721" i="1"/>
  <c r="T1721" i="1"/>
  <c r="S1721" i="1"/>
  <c r="R1721" i="1"/>
  <c r="Q1721" i="1"/>
  <c r="Q1724" i="1" s="1"/>
  <c r="Q1726" i="1" s="1"/>
  <c r="P1721" i="1"/>
  <c r="O1721" i="1"/>
  <c r="N1721" i="1"/>
  <c r="M1721" i="1"/>
  <c r="Z1721" i="1" s="1"/>
  <c r="AB1721" i="1" s="1"/>
  <c r="L1721" i="1"/>
  <c r="K1721" i="1"/>
  <c r="K1724" i="1" s="1"/>
  <c r="J1721" i="1"/>
  <c r="J1701" i="1" s="1"/>
  <c r="I1721" i="1"/>
  <c r="H1721" i="1"/>
  <c r="G1721" i="1"/>
  <c r="F1721" i="1"/>
  <c r="E1721" i="1"/>
  <c r="E1724" i="1" s="1"/>
  <c r="E1726" i="1" s="1"/>
  <c r="D1721" i="1"/>
  <c r="AA1721" i="1" s="1"/>
  <c r="C1721" i="1"/>
  <c r="B1721" i="1"/>
  <c r="Y1720" i="1"/>
  <c r="Y1724" i="1" s="1"/>
  <c r="X1720" i="1"/>
  <c r="X1724" i="1" s="1"/>
  <c r="W1720" i="1"/>
  <c r="V1720" i="1"/>
  <c r="U1720" i="1"/>
  <c r="U1724" i="1" s="1"/>
  <c r="U1726" i="1" s="1"/>
  <c r="T1720" i="1"/>
  <c r="T1724" i="1" s="1"/>
  <c r="T1726" i="1" s="1"/>
  <c r="S1720" i="1"/>
  <c r="S1724" i="1" s="1"/>
  <c r="R1720" i="1"/>
  <c r="R1724" i="1" s="1"/>
  <c r="R1726" i="1" s="1"/>
  <c r="Q1720" i="1"/>
  <c r="P1720" i="1"/>
  <c r="O1720" i="1"/>
  <c r="N1720" i="1"/>
  <c r="N1724" i="1" s="1"/>
  <c r="M1720" i="1"/>
  <c r="Z1720" i="1" s="1"/>
  <c r="L1720" i="1"/>
  <c r="L1724" i="1" s="1"/>
  <c r="K1720" i="1"/>
  <c r="J1720" i="1"/>
  <c r="I1720" i="1"/>
  <c r="I1724" i="1" s="1"/>
  <c r="I1726" i="1" s="1"/>
  <c r="H1720" i="1"/>
  <c r="H1724" i="1" s="1"/>
  <c r="H1726" i="1" s="1"/>
  <c r="G1720" i="1"/>
  <c r="G1724" i="1" s="1"/>
  <c r="F1720" i="1"/>
  <c r="F1724" i="1" s="1"/>
  <c r="F1726" i="1" s="1"/>
  <c r="E1720" i="1"/>
  <c r="D1720" i="1"/>
  <c r="C1720" i="1"/>
  <c r="B1720" i="1"/>
  <c r="B1724" i="1" s="1"/>
  <c r="Y1715" i="1"/>
  <c r="X1715" i="1"/>
  <c r="W1715" i="1"/>
  <c r="V1715" i="1"/>
  <c r="V1716" i="1" s="1"/>
  <c r="U1715" i="1"/>
  <c r="T1715" i="1"/>
  <c r="T1705" i="1" s="1"/>
  <c r="S1715" i="1"/>
  <c r="S1705" i="1" s="1"/>
  <c r="R1715" i="1"/>
  <c r="R1716" i="1" s="1"/>
  <c r="Q1715" i="1"/>
  <c r="P1715" i="1"/>
  <c r="O1715" i="1"/>
  <c r="N1715" i="1"/>
  <c r="N1716" i="1" s="1"/>
  <c r="M1715" i="1"/>
  <c r="L1715" i="1"/>
  <c r="K1715" i="1"/>
  <c r="J1715" i="1"/>
  <c r="J1716" i="1" s="1"/>
  <c r="I1715" i="1"/>
  <c r="H1715" i="1"/>
  <c r="H1705" i="1" s="1"/>
  <c r="G1715" i="1"/>
  <c r="G1705" i="1" s="1"/>
  <c r="F1715" i="1"/>
  <c r="F1716" i="1" s="1"/>
  <c r="E1715" i="1"/>
  <c r="D1715" i="1"/>
  <c r="C1715" i="1"/>
  <c r="B1715" i="1"/>
  <c r="B1716" i="1" s="1"/>
  <c r="V1714" i="1"/>
  <c r="J1714" i="1"/>
  <c r="Y1713" i="1"/>
  <c r="Y1703" i="1" s="1"/>
  <c r="Y1693" i="1" s="1"/>
  <c r="Y1683" i="1" s="1"/>
  <c r="X1713" i="1"/>
  <c r="X1703" i="1" s="1"/>
  <c r="X1693" i="1" s="1"/>
  <c r="X1683" i="1" s="1"/>
  <c r="W1713" i="1"/>
  <c r="W1703" i="1" s="1"/>
  <c r="W1693" i="1" s="1"/>
  <c r="W1683" i="1" s="1"/>
  <c r="V1713" i="1"/>
  <c r="U1713" i="1"/>
  <c r="T1713" i="1"/>
  <c r="S1713" i="1"/>
  <c r="R1713" i="1"/>
  <c r="Q1713" i="1"/>
  <c r="P1713" i="1"/>
  <c r="O1713" i="1"/>
  <c r="N1713" i="1"/>
  <c r="M1713" i="1"/>
  <c r="Z1713" i="1" s="1"/>
  <c r="L1713" i="1"/>
  <c r="L1703" i="1" s="1"/>
  <c r="L1693" i="1" s="1"/>
  <c r="L1683" i="1" s="1"/>
  <c r="K1713" i="1"/>
  <c r="K1703" i="1" s="1"/>
  <c r="K1693" i="1" s="1"/>
  <c r="K1683" i="1" s="1"/>
  <c r="J1713" i="1"/>
  <c r="I1713" i="1"/>
  <c r="H1713" i="1"/>
  <c r="G1713" i="1"/>
  <c r="F1713" i="1"/>
  <c r="E1713" i="1"/>
  <c r="D1713" i="1"/>
  <c r="AA1713" i="1" s="1"/>
  <c r="C1713" i="1"/>
  <c r="B1713" i="1"/>
  <c r="Y1712" i="1"/>
  <c r="Y1702" i="1" s="1"/>
  <c r="Y1692" i="1" s="1"/>
  <c r="Y1682" i="1" s="1"/>
  <c r="X1712" i="1"/>
  <c r="W1712" i="1"/>
  <c r="V1712" i="1"/>
  <c r="U1712" i="1"/>
  <c r="T1712" i="1"/>
  <c r="S1712" i="1"/>
  <c r="R1712" i="1"/>
  <c r="Q1712" i="1"/>
  <c r="P1712" i="1"/>
  <c r="O1712" i="1"/>
  <c r="O1702" i="1" s="1"/>
  <c r="N1712" i="1"/>
  <c r="Z1712" i="1" s="1"/>
  <c r="AA1712" i="1" s="1"/>
  <c r="M1712" i="1"/>
  <c r="M1702" i="1" s="1"/>
  <c r="L1712" i="1"/>
  <c r="K1712" i="1"/>
  <c r="J1712" i="1"/>
  <c r="I1712" i="1"/>
  <c r="H1712" i="1"/>
  <c r="G1712" i="1"/>
  <c r="F1712" i="1"/>
  <c r="E1712" i="1"/>
  <c r="D1712" i="1"/>
  <c r="C1712" i="1"/>
  <c r="C1702" i="1" s="1"/>
  <c r="B1712" i="1"/>
  <c r="B1702" i="1" s="1"/>
  <c r="B1692" i="1" s="1"/>
  <c r="Y1711" i="1"/>
  <c r="X1711" i="1"/>
  <c r="X1714" i="1" s="1"/>
  <c r="X1716" i="1" s="1"/>
  <c r="W1711" i="1"/>
  <c r="V1711" i="1"/>
  <c r="U1711" i="1"/>
  <c r="T1711" i="1"/>
  <c r="S1711" i="1"/>
  <c r="R1711" i="1"/>
  <c r="R1714" i="1" s="1"/>
  <c r="Q1711" i="1"/>
  <c r="Q1714" i="1" s="1"/>
  <c r="Q1716" i="1" s="1"/>
  <c r="P1711" i="1"/>
  <c r="P1701" i="1" s="1"/>
  <c r="P1691" i="1" s="1"/>
  <c r="P1681" i="1" s="1"/>
  <c r="O1711" i="1"/>
  <c r="N1711" i="1"/>
  <c r="M1711" i="1"/>
  <c r="Z1711" i="1" s="1"/>
  <c r="AB1711" i="1" s="1"/>
  <c r="L1711" i="1"/>
  <c r="L1714" i="1" s="1"/>
  <c r="L1716" i="1" s="1"/>
  <c r="K1711" i="1"/>
  <c r="J1711" i="1"/>
  <c r="I1711" i="1"/>
  <c r="H1711" i="1"/>
  <c r="H1701" i="1" s="1"/>
  <c r="H1691" i="1" s="1"/>
  <c r="H1681" i="1" s="1"/>
  <c r="G1711" i="1"/>
  <c r="F1711" i="1"/>
  <c r="F1714" i="1" s="1"/>
  <c r="E1711" i="1"/>
  <c r="E1714" i="1" s="1"/>
  <c r="E1716" i="1" s="1"/>
  <c r="D1711" i="1"/>
  <c r="AA1711" i="1" s="1"/>
  <c r="C1711" i="1"/>
  <c r="B1711" i="1"/>
  <c r="Y1710" i="1"/>
  <c r="Y1714" i="1" s="1"/>
  <c r="Y1716" i="1" s="1"/>
  <c r="X1710" i="1"/>
  <c r="W1710" i="1"/>
  <c r="V1710" i="1"/>
  <c r="U1710" i="1"/>
  <c r="U1714" i="1" s="1"/>
  <c r="T1710" i="1"/>
  <c r="T1714" i="1" s="1"/>
  <c r="S1710" i="1"/>
  <c r="S1714" i="1" s="1"/>
  <c r="R1710" i="1"/>
  <c r="Q1710" i="1"/>
  <c r="P1710" i="1"/>
  <c r="P1714" i="1" s="1"/>
  <c r="P1716" i="1" s="1"/>
  <c r="O1710" i="1"/>
  <c r="O1714" i="1" s="1"/>
  <c r="N1710" i="1"/>
  <c r="N1714" i="1" s="1"/>
  <c r="M1710" i="1"/>
  <c r="Z1710" i="1" s="1"/>
  <c r="L1710" i="1"/>
  <c r="K1710" i="1"/>
  <c r="J1710" i="1"/>
  <c r="I1710" i="1"/>
  <c r="I1714" i="1" s="1"/>
  <c r="H1710" i="1"/>
  <c r="H1714" i="1" s="1"/>
  <c r="G1710" i="1"/>
  <c r="G1714" i="1" s="1"/>
  <c r="F1710" i="1"/>
  <c r="E1710" i="1"/>
  <c r="D1710" i="1"/>
  <c r="D1714" i="1" s="1"/>
  <c r="D1716" i="1" s="1"/>
  <c r="C1710" i="1"/>
  <c r="C1714" i="1" s="1"/>
  <c r="B1710" i="1"/>
  <c r="B1714" i="1" s="1"/>
  <c r="Y1705" i="1"/>
  <c r="W1705" i="1"/>
  <c r="V1705" i="1"/>
  <c r="U1705" i="1"/>
  <c r="Q1705" i="1"/>
  <c r="P1705" i="1"/>
  <c r="O1705" i="1"/>
  <c r="O1695" i="1" s="1"/>
  <c r="O1685" i="1" s="1"/>
  <c r="N1705" i="1"/>
  <c r="M1705" i="1"/>
  <c r="K1705" i="1"/>
  <c r="J1705" i="1"/>
  <c r="J1706" i="1" s="1"/>
  <c r="I1705" i="1"/>
  <c r="E1705" i="1"/>
  <c r="D1705" i="1"/>
  <c r="C1705" i="1"/>
  <c r="C1695" i="1" s="1"/>
  <c r="C1685" i="1" s="1"/>
  <c r="B1705" i="1"/>
  <c r="B1695" i="1" s="1"/>
  <c r="V1703" i="1"/>
  <c r="V1693" i="1" s="1"/>
  <c r="V1683" i="1" s="1"/>
  <c r="U1703" i="1"/>
  <c r="T1703" i="1"/>
  <c r="T1693" i="1" s="1"/>
  <c r="S1703" i="1"/>
  <c r="S1693" i="1" s="1"/>
  <c r="S1683" i="1" s="1"/>
  <c r="R1703" i="1"/>
  <c r="R1693" i="1" s="1"/>
  <c r="R1683" i="1" s="1"/>
  <c r="P1703" i="1"/>
  <c r="O1703" i="1"/>
  <c r="N1703" i="1"/>
  <c r="J1703" i="1"/>
  <c r="J1693" i="1" s="1"/>
  <c r="I1703" i="1"/>
  <c r="H1703" i="1"/>
  <c r="H1693" i="1" s="1"/>
  <c r="G1703" i="1"/>
  <c r="G1693" i="1" s="1"/>
  <c r="G1683" i="1" s="1"/>
  <c r="F1703" i="1"/>
  <c r="F1693" i="1" s="1"/>
  <c r="F1683" i="1" s="1"/>
  <c r="D1703" i="1"/>
  <c r="C1703" i="1"/>
  <c r="B1703" i="1"/>
  <c r="X1702" i="1"/>
  <c r="X1692" i="1" s="1"/>
  <c r="X1682" i="1" s="1"/>
  <c r="W1702" i="1"/>
  <c r="V1702" i="1"/>
  <c r="V1692" i="1" s="1"/>
  <c r="V1682" i="1" s="1"/>
  <c r="U1702" i="1"/>
  <c r="U1692" i="1" s="1"/>
  <c r="U1682" i="1" s="1"/>
  <c r="T1702" i="1"/>
  <c r="T1692" i="1" s="1"/>
  <c r="T1682" i="1" s="1"/>
  <c r="R1702" i="1"/>
  <c r="Q1702" i="1"/>
  <c r="P1702" i="1"/>
  <c r="L1702" i="1"/>
  <c r="L1692" i="1" s="1"/>
  <c r="L1682" i="1" s="1"/>
  <c r="K1702" i="1"/>
  <c r="J1702" i="1"/>
  <c r="J1692" i="1" s="1"/>
  <c r="I1702" i="1"/>
  <c r="I1692" i="1" s="1"/>
  <c r="I1682" i="1" s="1"/>
  <c r="H1702" i="1"/>
  <c r="H1692" i="1" s="1"/>
  <c r="H1682" i="1" s="1"/>
  <c r="F1702" i="1"/>
  <c r="E1702" i="1"/>
  <c r="D1702" i="1"/>
  <c r="Y1701" i="1"/>
  <c r="Y1691" i="1" s="1"/>
  <c r="X1701" i="1"/>
  <c r="W1701" i="1"/>
  <c r="W1691" i="1" s="1"/>
  <c r="W1681" i="1" s="1"/>
  <c r="U1701" i="1"/>
  <c r="T1701" i="1"/>
  <c r="S1701" i="1"/>
  <c r="O1701" i="1"/>
  <c r="O1691" i="1" s="1"/>
  <c r="N1701" i="1"/>
  <c r="M1701" i="1"/>
  <c r="L1701" i="1"/>
  <c r="K1701" i="1"/>
  <c r="K1691" i="1" s="1"/>
  <c r="K1681" i="1" s="1"/>
  <c r="I1701" i="1"/>
  <c r="G1701" i="1"/>
  <c r="G1691" i="1" s="1"/>
  <c r="G1681" i="1" s="1"/>
  <c r="C1701" i="1"/>
  <c r="C1691" i="1" s="1"/>
  <c r="C1681" i="1" s="1"/>
  <c r="B1701" i="1"/>
  <c r="X1700" i="1"/>
  <c r="V1700" i="1"/>
  <c r="R1700" i="1"/>
  <c r="Q1700" i="1"/>
  <c r="P1700" i="1"/>
  <c r="O1700" i="1"/>
  <c r="N1700" i="1"/>
  <c r="L1700" i="1"/>
  <c r="J1700" i="1"/>
  <c r="J1704" i="1" s="1"/>
  <c r="F1700" i="1"/>
  <c r="E1700" i="1"/>
  <c r="D1700" i="1"/>
  <c r="C1700" i="1"/>
  <c r="B1700" i="1"/>
  <c r="B1704" i="1" s="1"/>
  <c r="B1706" i="1" s="1"/>
  <c r="X1695" i="1"/>
  <c r="W1695" i="1"/>
  <c r="V1695" i="1"/>
  <c r="V1685" i="1" s="1"/>
  <c r="U1695" i="1"/>
  <c r="U1685" i="1" s="1"/>
  <c r="P1695" i="1"/>
  <c r="L1695" i="1"/>
  <c r="K1695" i="1"/>
  <c r="J1695" i="1"/>
  <c r="J1685" i="1" s="1"/>
  <c r="I1695" i="1"/>
  <c r="I1685" i="1" s="1"/>
  <c r="D1695" i="1"/>
  <c r="U1693" i="1"/>
  <c r="P1693" i="1"/>
  <c r="O1693" i="1"/>
  <c r="O1683" i="1" s="1"/>
  <c r="N1693" i="1"/>
  <c r="N1683" i="1" s="1"/>
  <c r="I1693" i="1"/>
  <c r="I1683" i="1" s="1"/>
  <c r="E1693" i="1"/>
  <c r="E1683" i="1" s="1"/>
  <c r="D1693" i="1"/>
  <c r="C1693" i="1"/>
  <c r="C1683" i="1" s="1"/>
  <c r="B1693" i="1"/>
  <c r="B1683" i="1" s="1"/>
  <c r="W1692" i="1"/>
  <c r="S1692" i="1"/>
  <c r="S1682" i="1" s="1"/>
  <c r="R1692" i="1"/>
  <c r="Q1692" i="1"/>
  <c r="Q1682" i="1" s="1"/>
  <c r="P1692" i="1"/>
  <c r="P1682" i="1" s="1"/>
  <c r="O1692" i="1"/>
  <c r="O1682" i="1" s="1"/>
  <c r="K1692" i="1"/>
  <c r="K1682" i="1" s="1"/>
  <c r="G1692" i="1"/>
  <c r="G1682" i="1" s="1"/>
  <c r="F1692" i="1"/>
  <c r="E1692" i="1"/>
  <c r="E1682" i="1" s="1"/>
  <c r="D1692" i="1"/>
  <c r="C1692" i="1"/>
  <c r="C1682" i="1" s="1"/>
  <c r="U1691" i="1"/>
  <c r="T1691" i="1"/>
  <c r="T1681" i="1" s="1"/>
  <c r="S1691" i="1"/>
  <c r="S1681" i="1" s="1"/>
  <c r="N1691" i="1"/>
  <c r="N1681" i="1" s="1"/>
  <c r="J1691" i="1"/>
  <c r="J1681" i="1" s="1"/>
  <c r="I1691" i="1"/>
  <c r="B1691" i="1"/>
  <c r="X1690" i="1"/>
  <c r="V1690" i="1"/>
  <c r="Q1690" i="1"/>
  <c r="L1690" i="1"/>
  <c r="J1690" i="1"/>
  <c r="E1690" i="1"/>
  <c r="W1685" i="1"/>
  <c r="P1685" i="1"/>
  <c r="K1685" i="1"/>
  <c r="D1685" i="1"/>
  <c r="U1683" i="1"/>
  <c r="T1683" i="1"/>
  <c r="P1683" i="1"/>
  <c r="J1683" i="1"/>
  <c r="H1683" i="1"/>
  <c r="D1683" i="1"/>
  <c r="W1682" i="1"/>
  <c r="R1682" i="1"/>
  <c r="J1682" i="1"/>
  <c r="F1682" i="1"/>
  <c r="B1682" i="1"/>
  <c r="Y1681" i="1"/>
  <c r="U1681" i="1"/>
  <c r="O1681" i="1"/>
  <c r="I1681" i="1"/>
  <c r="B1681" i="1"/>
  <c r="X1680" i="1"/>
  <c r="L1680" i="1"/>
  <c r="E1680" i="1"/>
  <c r="Z1677" i="1"/>
  <c r="V1676" i="1"/>
  <c r="Y1675" i="1"/>
  <c r="X1675" i="1"/>
  <c r="X1665" i="1" s="1"/>
  <c r="X1655" i="1" s="1"/>
  <c r="W1675" i="1"/>
  <c r="V1675" i="1"/>
  <c r="U1675" i="1"/>
  <c r="T1675" i="1"/>
  <c r="T1676" i="1" s="1"/>
  <c r="S1675" i="1"/>
  <c r="R1675" i="1"/>
  <c r="Q1675" i="1"/>
  <c r="P1675" i="1"/>
  <c r="O1675" i="1"/>
  <c r="N1675" i="1"/>
  <c r="M1675" i="1"/>
  <c r="L1675" i="1"/>
  <c r="L1665" i="1" s="1"/>
  <c r="L1655" i="1" s="1"/>
  <c r="K1675" i="1"/>
  <c r="J1675" i="1"/>
  <c r="I1675" i="1"/>
  <c r="H1675" i="1"/>
  <c r="H1676" i="1" s="1"/>
  <c r="G1675" i="1"/>
  <c r="F1675" i="1"/>
  <c r="E1675" i="1"/>
  <c r="D1675" i="1"/>
  <c r="C1675" i="1"/>
  <c r="B1675" i="1"/>
  <c r="W1674" i="1"/>
  <c r="V1674" i="1"/>
  <c r="K1674" i="1"/>
  <c r="J1674" i="1"/>
  <c r="J1676" i="1" s="1"/>
  <c r="Y1673" i="1"/>
  <c r="Y1663" i="1" s="1"/>
  <c r="Y1653" i="1" s="1"/>
  <c r="X1673" i="1"/>
  <c r="X1663" i="1" s="1"/>
  <c r="X1653" i="1" s="1"/>
  <c r="W1673" i="1"/>
  <c r="V1673" i="1"/>
  <c r="U1673" i="1"/>
  <c r="T1673" i="1"/>
  <c r="S1673" i="1"/>
  <c r="R1673" i="1"/>
  <c r="R1663" i="1" s="1"/>
  <c r="Q1673" i="1"/>
  <c r="Q1663" i="1" s="1"/>
  <c r="Q1653" i="1" s="1"/>
  <c r="P1673" i="1"/>
  <c r="P1663" i="1" s="1"/>
  <c r="P1653" i="1" s="1"/>
  <c r="O1673" i="1"/>
  <c r="N1673" i="1"/>
  <c r="M1673" i="1"/>
  <c r="Z1673" i="1" s="1"/>
  <c r="L1673" i="1"/>
  <c r="L1663" i="1" s="1"/>
  <c r="L1653" i="1" s="1"/>
  <c r="K1673" i="1"/>
  <c r="J1673" i="1"/>
  <c r="I1673" i="1"/>
  <c r="H1673" i="1"/>
  <c r="G1673" i="1"/>
  <c r="F1673" i="1"/>
  <c r="F1663" i="1" s="1"/>
  <c r="E1673" i="1"/>
  <c r="E1663" i="1" s="1"/>
  <c r="E1653" i="1" s="1"/>
  <c r="D1673" i="1"/>
  <c r="C1673" i="1"/>
  <c r="B1673" i="1"/>
  <c r="Y1672" i="1"/>
  <c r="X1672" i="1"/>
  <c r="W1672" i="1"/>
  <c r="V1672" i="1"/>
  <c r="U1672" i="1"/>
  <c r="T1672" i="1"/>
  <c r="T1662" i="1" s="1"/>
  <c r="T1652" i="1" s="1"/>
  <c r="S1672" i="1"/>
  <c r="S1662" i="1" s="1"/>
  <c r="S1652" i="1" s="1"/>
  <c r="R1672" i="1"/>
  <c r="R1662" i="1" s="1"/>
  <c r="Q1672" i="1"/>
  <c r="P1672" i="1"/>
  <c r="O1672" i="1"/>
  <c r="O1674" i="1" s="1"/>
  <c r="N1672" i="1"/>
  <c r="Z1672" i="1" s="1"/>
  <c r="AA1672" i="1" s="1"/>
  <c r="M1672" i="1"/>
  <c r="L1672" i="1"/>
  <c r="K1672" i="1"/>
  <c r="J1672" i="1"/>
  <c r="I1672" i="1"/>
  <c r="H1672" i="1"/>
  <c r="H1662" i="1" s="1"/>
  <c r="G1672" i="1"/>
  <c r="G1662" i="1" s="1"/>
  <c r="G1652" i="1" s="1"/>
  <c r="F1672" i="1"/>
  <c r="F1662" i="1" s="1"/>
  <c r="F1652" i="1" s="1"/>
  <c r="F1654" i="1" s="1"/>
  <c r="E1672" i="1"/>
  <c r="D1672" i="1"/>
  <c r="C1672" i="1"/>
  <c r="C1662" i="1" s="1"/>
  <c r="C1652" i="1" s="1"/>
  <c r="B1672" i="1"/>
  <c r="B1662" i="1" s="1"/>
  <c r="B1652" i="1" s="1"/>
  <c r="Y1671" i="1"/>
  <c r="X1671" i="1"/>
  <c r="W1671" i="1"/>
  <c r="W1661" i="1" s="1"/>
  <c r="V1671" i="1"/>
  <c r="V1661" i="1" s="1"/>
  <c r="V1651" i="1" s="1"/>
  <c r="U1671" i="1"/>
  <c r="U1661" i="1" s="1"/>
  <c r="U1651" i="1" s="1"/>
  <c r="T1671" i="1"/>
  <c r="S1671" i="1"/>
  <c r="R1671" i="1"/>
  <c r="R1674" i="1" s="1"/>
  <c r="R1676" i="1" s="1"/>
  <c r="Q1671" i="1"/>
  <c r="P1671" i="1"/>
  <c r="O1671" i="1"/>
  <c r="N1671" i="1"/>
  <c r="M1671" i="1"/>
  <c r="M1661" i="1" s="1"/>
  <c r="L1671" i="1"/>
  <c r="K1671" i="1"/>
  <c r="K1661" i="1" s="1"/>
  <c r="K1651" i="1" s="1"/>
  <c r="J1671" i="1"/>
  <c r="J1661" i="1" s="1"/>
  <c r="J1651" i="1" s="1"/>
  <c r="I1671" i="1"/>
  <c r="I1661" i="1" s="1"/>
  <c r="I1651" i="1" s="1"/>
  <c r="H1671" i="1"/>
  <c r="G1671" i="1"/>
  <c r="F1671" i="1"/>
  <c r="F1674" i="1" s="1"/>
  <c r="F1676" i="1" s="1"/>
  <c r="E1671" i="1"/>
  <c r="D1671" i="1"/>
  <c r="C1671" i="1"/>
  <c r="B1671" i="1"/>
  <c r="Y1670" i="1"/>
  <c r="X1670" i="1"/>
  <c r="W1670" i="1"/>
  <c r="V1670" i="1"/>
  <c r="U1670" i="1"/>
  <c r="T1670" i="1"/>
  <c r="T1674" i="1" s="1"/>
  <c r="S1670" i="1"/>
  <c r="R1670" i="1"/>
  <c r="Q1670" i="1"/>
  <c r="P1670" i="1"/>
  <c r="P1660" i="1" s="1"/>
  <c r="O1670" i="1"/>
  <c r="N1670" i="1"/>
  <c r="N1660" i="1" s="1"/>
  <c r="M1670" i="1"/>
  <c r="L1670" i="1"/>
  <c r="K1670" i="1"/>
  <c r="J1670" i="1"/>
  <c r="I1670" i="1"/>
  <c r="H1670" i="1"/>
  <c r="H1674" i="1" s="1"/>
  <c r="G1670" i="1"/>
  <c r="F1670" i="1"/>
  <c r="E1670" i="1"/>
  <c r="D1670" i="1"/>
  <c r="C1670" i="1"/>
  <c r="B1670" i="1"/>
  <c r="B1660" i="1" s="1"/>
  <c r="V1665" i="1"/>
  <c r="U1665" i="1"/>
  <c r="T1665" i="1"/>
  <c r="R1665" i="1"/>
  <c r="Q1665" i="1"/>
  <c r="P1665" i="1"/>
  <c r="O1665" i="1"/>
  <c r="N1665" i="1"/>
  <c r="J1665" i="1"/>
  <c r="I1665" i="1"/>
  <c r="H1665" i="1"/>
  <c r="G1665" i="1"/>
  <c r="G1655" i="1" s="1"/>
  <c r="F1665" i="1"/>
  <c r="E1665" i="1"/>
  <c r="D1665" i="1"/>
  <c r="C1665" i="1"/>
  <c r="B1665" i="1"/>
  <c r="V1664" i="1"/>
  <c r="F1664" i="1"/>
  <c r="W1663" i="1"/>
  <c r="W1653" i="1" s="1"/>
  <c r="V1663" i="1"/>
  <c r="U1663" i="1"/>
  <c r="U1653" i="1" s="1"/>
  <c r="T1663" i="1"/>
  <c r="S1663" i="1"/>
  <c r="O1663" i="1"/>
  <c r="N1663" i="1"/>
  <c r="N1653" i="1" s="1"/>
  <c r="K1663" i="1"/>
  <c r="K1653" i="1" s="1"/>
  <c r="J1663" i="1"/>
  <c r="I1663" i="1"/>
  <c r="H1663" i="1"/>
  <c r="H1653" i="1" s="1"/>
  <c r="G1663" i="1"/>
  <c r="G1653" i="1" s="1"/>
  <c r="C1663" i="1"/>
  <c r="B1663" i="1"/>
  <c r="Y1662" i="1"/>
  <c r="Y1652" i="1" s="1"/>
  <c r="X1662" i="1"/>
  <c r="W1662" i="1"/>
  <c r="W1652" i="1" s="1"/>
  <c r="V1662" i="1"/>
  <c r="U1662" i="1"/>
  <c r="U1652" i="1" s="1"/>
  <c r="Q1662" i="1"/>
  <c r="P1662" i="1"/>
  <c r="P1652" i="1" s="1"/>
  <c r="N1662" i="1"/>
  <c r="N1652" i="1" s="1"/>
  <c r="M1662" i="1"/>
  <c r="M1652" i="1" s="1"/>
  <c r="L1662" i="1"/>
  <c r="K1662" i="1"/>
  <c r="J1662" i="1"/>
  <c r="J1652" i="1" s="1"/>
  <c r="I1662" i="1"/>
  <c r="E1662" i="1"/>
  <c r="D1662" i="1"/>
  <c r="D1652" i="1" s="1"/>
  <c r="Y1661" i="1"/>
  <c r="X1661" i="1"/>
  <c r="X1651" i="1" s="1"/>
  <c r="T1661" i="1"/>
  <c r="S1661" i="1"/>
  <c r="R1661" i="1"/>
  <c r="R1651" i="1" s="1"/>
  <c r="R1654" i="1" s="1"/>
  <c r="Q1661" i="1"/>
  <c r="Q1651" i="1" s="1"/>
  <c r="P1661" i="1"/>
  <c r="P1651" i="1" s="1"/>
  <c r="O1661" i="1"/>
  <c r="N1661" i="1"/>
  <c r="N1651" i="1" s="1"/>
  <c r="L1661" i="1"/>
  <c r="L1651" i="1" s="1"/>
  <c r="H1661" i="1"/>
  <c r="G1661" i="1"/>
  <c r="G1651" i="1" s="1"/>
  <c r="F1661" i="1"/>
  <c r="F1651" i="1" s="1"/>
  <c r="E1661" i="1"/>
  <c r="E1651" i="1" s="1"/>
  <c r="D1661" i="1"/>
  <c r="C1661" i="1"/>
  <c r="B1661" i="1"/>
  <c r="W1660" i="1"/>
  <c r="W1664" i="1" s="1"/>
  <c r="V1660" i="1"/>
  <c r="U1660" i="1"/>
  <c r="U1650" i="1" s="1"/>
  <c r="S1660" i="1"/>
  <c r="R1660" i="1"/>
  <c r="Q1660" i="1"/>
  <c r="Q1664" i="1" s="1"/>
  <c r="Q1666" i="1" s="1"/>
  <c r="O1660" i="1"/>
  <c r="O1650" i="1" s="1"/>
  <c r="K1660" i="1"/>
  <c r="J1660" i="1"/>
  <c r="H1660" i="1"/>
  <c r="G1660" i="1"/>
  <c r="F1660" i="1"/>
  <c r="E1660" i="1"/>
  <c r="E1650" i="1" s="1"/>
  <c r="E1654" i="1" s="1"/>
  <c r="D1660" i="1"/>
  <c r="C1660" i="1"/>
  <c r="V1655" i="1"/>
  <c r="U1655" i="1"/>
  <c r="Q1655" i="1"/>
  <c r="P1655" i="1"/>
  <c r="O1655" i="1"/>
  <c r="J1655" i="1"/>
  <c r="I1655" i="1"/>
  <c r="E1655" i="1"/>
  <c r="D1655" i="1"/>
  <c r="B1655" i="1"/>
  <c r="V1653" i="1"/>
  <c r="T1653" i="1"/>
  <c r="S1653" i="1"/>
  <c r="R1653" i="1"/>
  <c r="O1653" i="1"/>
  <c r="J1653" i="1"/>
  <c r="I1653" i="1"/>
  <c r="F1653" i="1"/>
  <c r="C1653" i="1"/>
  <c r="B1653" i="1"/>
  <c r="X1652" i="1"/>
  <c r="V1652" i="1"/>
  <c r="R1652" i="1"/>
  <c r="Q1652" i="1"/>
  <c r="L1652" i="1"/>
  <c r="K1652" i="1"/>
  <c r="I1652" i="1"/>
  <c r="H1652" i="1"/>
  <c r="E1652" i="1"/>
  <c r="Y1651" i="1"/>
  <c r="W1651" i="1"/>
  <c r="T1651" i="1"/>
  <c r="S1651" i="1"/>
  <c r="O1651" i="1"/>
  <c r="H1651" i="1"/>
  <c r="C1651" i="1"/>
  <c r="B1651" i="1"/>
  <c r="W1650" i="1"/>
  <c r="V1650" i="1"/>
  <c r="R1650" i="1"/>
  <c r="Q1650" i="1"/>
  <c r="Q1654" i="1" s="1"/>
  <c r="N1650" i="1"/>
  <c r="K1650" i="1"/>
  <c r="J1650" i="1"/>
  <c r="F1650" i="1"/>
  <c r="D1650" i="1"/>
  <c r="Y1645" i="1"/>
  <c r="X1645" i="1"/>
  <c r="W1645" i="1"/>
  <c r="V1645" i="1"/>
  <c r="U1645" i="1"/>
  <c r="T1645" i="1"/>
  <c r="S1645" i="1"/>
  <c r="S1646" i="1" s="1"/>
  <c r="R1645" i="1"/>
  <c r="Q1645" i="1"/>
  <c r="Q1646" i="1" s="1"/>
  <c r="P1645" i="1"/>
  <c r="O1645" i="1"/>
  <c r="O1646" i="1" s="1"/>
  <c r="N1645" i="1"/>
  <c r="M1645" i="1"/>
  <c r="L1645" i="1"/>
  <c r="K1645" i="1"/>
  <c r="J1645" i="1"/>
  <c r="I1645" i="1"/>
  <c r="H1645" i="1"/>
  <c r="G1645" i="1"/>
  <c r="G1646" i="1" s="1"/>
  <c r="F1645" i="1"/>
  <c r="E1645" i="1"/>
  <c r="E1646" i="1" s="1"/>
  <c r="D1645" i="1"/>
  <c r="C1645" i="1"/>
  <c r="C1646" i="1" s="1"/>
  <c r="B1645" i="1"/>
  <c r="G1644" i="1"/>
  <c r="Y1643" i="1"/>
  <c r="X1643" i="1"/>
  <c r="X1644" i="1" s="1"/>
  <c r="W1643" i="1"/>
  <c r="V1643" i="1"/>
  <c r="U1643" i="1"/>
  <c r="T1643" i="1"/>
  <c r="S1643" i="1"/>
  <c r="R1643" i="1"/>
  <c r="Q1643" i="1"/>
  <c r="P1643" i="1"/>
  <c r="O1643" i="1"/>
  <c r="N1643" i="1"/>
  <c r="Z1643" i="1" s="1"/>
  <c r="AA1643" i="1" s="1"/>
  <c r="M1643" i="1"/>
  <c r="L1643" i="1"/>
  <c r="K1643" i="1"/>
  <c r="J1643" i="1"/>
  <c r="I1643" i="1"/>
  <c r="H1643" i="1"/>
  <c r="G1643" i="1"/>
  <c r="F1643" i="1"/>
  <c r="E1643" i="1"/>
  <c r="D1643" i="1"/>
  <c r="C1643" i="1"/>
  <c r="B1643" i="1"/>
  <c r="Y1642" i="1"/>
  <c r="X1642" i="1"/>
  <c r="W1642" i="1"/>
  <c r="V1642" i="1"/>
  <c r="U1642" i="1"/>
  <c r="T1642" i="1"/>
  <c r="S1642" i="1"/>
  <c r="R1642" i="1"/>
  <c r="Q1642" i="1"/>
  <c r="P1642" i="1"/>
  <c r="O1642" i="1"/>
  <c r="N1642" i="1"/>
  <c r="N1644" i="1" s="1"/>
  <c r="N1646" i="1" s="1"/>
  <c r="M1642" i="1"/>
  <c r="L1642" i="1"/>
  <c r="L1644" i="1" s="1"/>
  <c r="K1642" i="1"/>
  <c r="J1642" i="1"/>
  <c r="I1642" i="1"/>
  <c r="H1642" i="1"/>
  <c r="G1642" i="1"/>
  <c r="F1642" i="1"/>
  <c r="E1642" i="1"/>
  <c r="D1642" i="1"/>
  <c r="C1642" i="1"/>
  <c r="B1642" i="1"/>
  <c r="Y1641" i="1"/>
  <c r="Y1644" i="1" s="1"/>
  <c r="Y1646" i="1" s="1"/>
  <c r="X1641" i="1"/>
  <c r="W1641" i="1"/>
  <c r="V1641" i="1"/>
  <c r="U1641" i="1"/>
  <c r="T1641" i="1"/>
  <c r="S1641" i="1"/>
  <c r="R1641" i="1"/>
  <c r="R1621" i="1" s="1"/>
  <c r="R1571" i="1" s="1"/>
  <c r="R1561" i="1" s="1"/>
  <c r="Q1641" i="1"/>
  <c r="P1641" i="1"/>
  <c r="O1641" i="1"/>
  <c r="N1641" i="1"/>
  <c r="M1641" i="1"/>
  <c r="M1644" i="1" s="1"/>
  <c r="M1646" i="1" s="1"/>
  <c r="L1641" i="1"/>
  <c r="K1641" i="1"/>
  <c r="J1641" i="1"/>
  <c r="I1641" i="1"/>
  <c r="H1641" i="1"/>
  <c r="G1641" i="1"/>
  <c r="F1641" i="1"/>
  <c r="F1644" i="1" s="1"/>
  <c r="F1646" i="1" s="1"/>
  <c r="E1641" i="1"/>
  <c r="D1641" i="1"/>
  <c r="C1641" i="1"/>
  <c r="B1641" i="1"/>
  <c r="B1644" i="1" s="1"/>
  <c r="B1646" i="1" s="1"/>
  <c r="Y1640" i="1"/>
  <c r="X1640" i="1"/>
  <c r="W1640" i="1"/>
  <c r="W1644" i="1" s="1"/>
  <c r="V1640" i="1"/>
  <c r="V1644" i="1" s="1"/>
  <c r="U1640" i="1"/>
  <c r="T1640" i="1"/>
  <c r="T1644" i="1" s="1"/>
  <c r="S1640" i="1"/>
  <c r="S1644" i="1" s="1"/>
  <c r="R1640" i="1"/>
  <c r="Q1640" i="1"/>
  <c r="Q1644" i="1" s="1"/>
  <c r="P1640" i="1"/>
  <c r="O1640" i="1"/>
  <c r="O1644" i="1" s="1"/>
  <c r="N1640" i="1"/>
  <c r="M1640" i="1"/>
  <c r="L1640" i="1"/>
  <c r="K1640" i="1"/>
  <c r="K1644" i="1" s="1"/>
  <c r="J1640" i="1"/>
  <c r="J1644" i="1" s="1"/>
  <c r="I1640" i="1"/>
  <c r="H1640" i="1"/>
  <c r="H1644" i="1" s="1"/>
  <c r="G1640" i="1"/>
  <c r="F1640" i="1"/>
  <c r="E1640" i="1"/>
  <c r="E1644" i="1" s="1"/>
  <c r="D1640" i="1"/>
  <c r="C1640" i="1"/>
  <c r="C1644" i="1" s="1"/>
  <c r="B1640" i="1"/>
  <c r="Y1635" i="1"/>
  <c r="X1635" i="1"/>
  <c r="X1625" i="1" s="1"/>
  <c r="W1635" i="1"/>
  <c r="V1635" i="1"/>
  <c r="V1625" i="1" s="1"/>
  <c r="U1635" i="1"/>
  <c r="T1635" i="1"/>
  <c r="S1635" i="1"/>
  <c r="R1635" i="1"/>
  <c r="Q1635" i="1"/>
  <c r="P1635" i="1"/>
  <c r="O1635" i="1"/>
  <c r="N1635" i="1"/>
  <c r="Z1635" i="1" s="1"/>
  <c r="M1635" i="1"/>
  <c r="L1635" i="1"/>
  <c r="L1625" i="1" s="1"/>
  <c r="K1635" i="1"/>
  <c r="J1635" i="1"/>
  <c r="J1625" i="1" s="1"/>
  <c r="I1635" i="1"/>
  <c r="H1635" i="1"/>
  <c r="G1635" i="1"/>
  <c r="F1635" i="1"/>
  <c r="F1636" i="1" s="1"/>
  <c r="E1635" i="1"/>
  <c r="D1635" i="1"/>
  <c r="C1635" i="1"/>
  <c r="B1635" i="1"/>
  <c r="U1634" i="1"/>
  <c r="O1634" i="1"/>
  <c r="I1634" i="1"/>
  <c r="C1634" i="1"/>
  <c r="Y1633" i="1"/>
  <c r="X1633" i="1"/>
  <c r="W1633" i="1"/>
  <c r="W1623" i="1" s="1"/>
  <c r="W1573" i="1" s="1"/>
  <c r="W1563" i="1" s="1"/>
  <c r="V1633" i="1"/>
  <c r="U1633" i="1"/>
  <c r="T1633" i="1"/>
  <c r="S1633" i="1"/>
  <c r="S1623" i="1" s="1"/>
  <c r="S1573" i="1" s="1"/>
  <c r="S1563" i="1" s="1"/>
  <c r="R1633" i="1"/>
  <c r="Q1633" i="1"/>
  <c r="Q1623" i="1" s="1"/>
  <c r="Q1573" i="1" s="1"/>
  <c r="Q1563" i="1" s="1"/>
  <c r="P1633" i="1"/>
  <c r="O1633" i="1"/>
  <c r="O1623" i="1" s="1"/>
  <c r="O1573" i="1" s="1"/>
  <c r="O1563" i="1" s="1"/>
  <c r="N1633" i="1"/>
  <c r="N1623" i="1" s="1"/>
  <c r="M1633" i="1"/>
  <c r="L1633" i="1"/>
  <c r="K1633" i="1"/>
  <c r="K1623" i="1" s="1"/>
  <c r="K1573" i="1" s="1"/>
  <c r="K1563" i="1" s="1"/>
  <c r="J1633" i="1"/>
  <c r="I1633" i="1"/>
  <c r="H1633" i="1"/>
  <c r="G1633" i="1"/>
  <c r="G1623" i="1" s="1"/>
  <c r="G1573" i="1" s="1"/>
  <c r="G1563" i="1" s="1"/>
  <c r="F1633" i="1"/>
  <c r="E1633" i="1"/>
  <c r="E1623" i="1" s="1"/>
  <c r="E1573" i="1" s="1"/>
  <c r="E1563" i="1" s="1"/>
  <c r="D1633" i="1"/>
  <c r="C1633" i="1"/>
  <c r="C1623" i="1" s="1"/>
  <c r="C1573" i="1" s="1"/>
  <c r="C1563" i="1" s="1"/>
  <c r="B1633" i="1"/>
  <c r="B1623" i="1" s="1"/>
  <c r="Y1632" i="1"/>
  <c r="Y1622" i="1" s="1"/>
  <c r="Y1572" i="1" s="1"/>
  <c r="Y1562" i="1" s="1"/>
  <c r="X1632" i="1"/>
  <c r="W1632" i="1"/>
  <c r="V1632" i="1"/>
  <c r="U1632" i="1"/>
  <c r="U1622" i="1" s="1"/>
  <c r="U1572" i="1" s="1"/>
  <c r="U1562" i="1" s="1"/>
  <c r="T1632" i="1"/>
  <c r="S1632" i="1"/>
  <c r="S1622" i="1" s="1"/>
  <c r="S1572" i="1" s="1"/>
  <c r="S1562" i="1" s="1"/>
  <c r="R1632" i="1"/>
  <c r="Q1632" i="1"/>
  <c r="Q1622" i="1" s="1"/>
  <c r="Q1572" i="1" s="1"/>
  <c r="Q1562" i="1" s="1"/>
  <c r="P1632" i="1"/>
  <c r="P1622" i="1" s="1"/>
  <c r="O1632" i="1"/>
  <c r="N1632" i="1"/>
  <c r="M1632" i="1"/>
  <c r="Z1632" i="1" s="1"/>
  <c r="L1632" i="1"/>
  <c r="K1632" i="1"/>
  <c r="J1632" i="1"/>
  <c r="I1632" i="1"/>
  <c r="I1622" i="1" s="1"/>
  <c r="I1572" i="1" s="1"/>
  <c r="I1562" i="1" s="1"/>
  <c r="H1632" i="1"/>
  <c r="G1632" i="1"/>
  <c r="G1622" i="1" s="1"/>
  <c r="G1572" i="1" s="1"/>
  <c r="G1562" i="1" s="1"/>
  <c r="F1632" i="1"/>
  <c r="E1632" i="1"/>
  <c r="E1622" i="1" s="1"/>
  <c r="E1572" i="1" s="1"/>
  <c r="E1562" i="1" s="1"/>
  <c r="D1632" i="1"/>
  <c r="D1622" i="1" s="1"/>
  <c r="C1632" i="1"/>
  <c r="B1632" i="1"/>
  <c r="Y1631" i="1"/>
  <c r="X1631" i="1"/>
  <c r="X1621" i="1" s="1"/>
  <c r="X1571" i="1" s="1"/>
  <c r="X1561" i="1" s="1"/>
  <c r="W1631" i="1"/>
  <c r="V1631" i="1"/>
  <c r="V1621" i="1" s="1"/>
  <c r="V1571" i="1" s="1"/>
  <c r="V1561" i="1" s="1"/>
  <c r="U1631" i="1"/>
  <c r="T1631" i="1"/>
  <c r="T1621" i="1" s="1"/>
  <c r="S1631" i="1"/>
  <c r="S1634" i="1" s="1"/>
  <c r="S1636" i="1" s="1"/>
  <c r="R1631" i="1"/>
  <c r="Q1631" i="1"/>
  <c r="P1631" i="1"/>
  <c r="P1621" i="1" s="1"/>
  <c r="P1571" i="1" s="1"/>
  <c r="P1561" i="1" s="1"/>
  <c r="O1631" i="1"/>
  <c r="N1631" i="1"/>
  <c r="M1631" i="1"/>
  <c r="Z1631" i="1" s="1"/>
  <c r="AB1631" i="1" s="1"/>
  <c r="L1631" i="1"/>
  <c r="L1621" i="1" s="1"/>
  <c r="L1571" i="1" s="1"/>
  <c r="L1561" i="1" s="1"/>
  <c r="K1631" i="1"/>
  <c r="J1631" i="1"/>
  <c r="J1621" i="1" s="1"/>
  <c r="J1571" i="1" s="1"/>
  <c r="J1561" i="1" s="1"/>
  <c r="I1631" i="1"/>
  <c r="H1631" i="1"/>
  <c r="H1621" i="1" s="1"/>
  <c r="G1631" i="1"/>
  <c r="G1634" i="1" s="1"/>
  <c r="G1636" i="1" s="1"/>
  <c r="F1631" i="1"/>
  <c r="E1631" i="1"/>
  <c r="D1631" i="1"/>
  <c r="AA1631" i="1" s="1"/>
  <c r="C1631" i="1"/>
  <c r="B1631" i="1"/>
  <c r="Y1630" i="1"/>
  <c r="X1630" i="1"/>
  <c r="X1620" i="1" s="1"/>
  <c r="W1630" i="1"/>
  <c r="W1634" i="1" s="1"/>
  <c r="V1630" i="1"/>
  <c r="V1634" i="1" s="1"/>
  <c r="U1630" i="1"/>
  <c r="U1620" i="1" s="1"/>
  <c r="T1630" i="1"/>
  <c r="T1634" i="1" s="1"/>
  <c r="T1636" i="1" s="1"/>
  <c r="S1630" i="1"/>
  <c r="R1630" i="1"/>
  <c r="R1634" i="1" s="1"/>
  <c r="R1636" i="1" s="1"/>
  <c r="Q1630" i="1"/>
  <c r="P1630" i="1"/>
  <c r="P1634" i="1" s="1"/>
  <c r="O1630" i="1"/>
  <c r="N1630" i="1"/>
  <c r="Z1630" i="1" s="1"/>
  <c r="M1630" i="1"/>
  <c r="L1630" i="1"/>
  <c r="L1620" i="1" s="1"/>
  <c r="K1630" i="1"/>
  <c r="K1634" i="1" s="1"/>
  <c r="K1636" i="1" s="1"/>
  <c r="J1630" i="1"/>
  <c r="J1634" i="1" s="1"/>
  <c r="I1630" i="1"/>
  <c r="I1620" i="1" s="1"/>
  <c r="H1630" i="1"/>
  <c r="H1634" i="1" s="1"/>
  <c r="G1630" i="1"/>
  <c r="F1630" i="1"/>
  <c r="F1634" i="1" s="1"/>
  <c r="E1630" i="1"/>
  <c r="D1630" i="1"/>
  <c r="D1634" i="1" s="1"/>
  <c r="C1630" i="1"/>
  <c r="B1630" i="1"/>
  <c r="B1634" i="1" s="1"/>
  <c r="Y1625" i="1"/>
  <c r="W1625" i="1"/>
  <c r="W1626" i="1" s="1"/>
  <c r="T1625" i="1"/>
  <c r="S1625" i="1"/>
  <c r="R1625" i="1"/>
  <c r="Q1625" i="1"/>
  <c r="P1625" i="1"/>
  <c r="O1625" i="1"/>
  <c r="M1625" i="1"/>
  <c r="K1625" i="1"/>
  <c r="H1625" i="1"/>
  <c r="G1625" i="1"/>
  <c r="E1625" i="1"/>
  <c r="D1625" i="1"/>
  <c r="C1625" i="1"/>
  <c r="Y1623" i="1"/>
  <c r="X1623" i="1"/>
  <c r="V1623" i="1"/>
  <c r="U1623" i="1"/>
  <c r="T1623" i="1"/>
  <c r="R1623" i="1"/>
  <c r="P1623" i="1"/>
  <c r="M1623" i="1"/>
  <c r="L1623" i="1"/>
  <c r="J1623" i="1"/>
  <c r="I1623" i="1"/>
  <c r="H1623" i="1"/>
  <c r="F1623" i="1"/>
  <c r="D1623" i="1"/>
  <c r="X1622" i="1"/>
  <c r="W1622" i="1"/>
  <c r="V1622" i="1"/>
  <c r="T1622" i="1"/>
  <c r="R1622" i="1"/>
  <c r="O1622" i="1"/>
  <c r="N1622" i="1"/>
  <c r="L1622" i="1"/>
  <c r="K1622" i="1"/>
  <c r="J1622" i="1"/>
  <c r="H1622" i="1"/>
  <c r="F1622" i="1"/>
  <c r="C1622" i="1"/>
  <c r="B1622" i="1"/>
  <c r="Y1621" i="1"/>
  <c r="W1621" i="1"/>
  <c r="U1621" i="1"/>
  <c r="Q1621" i="1"/>
  <c r="O1621" i="1"/>
  <c r="N1621" i="1"/>
  <c r="M1621" i="1"/>
  <c r="K1621" i="1"/>
  <c r="I1621" i="1"/>
  <c r="E1621" i="1"/>
  <c r="C1621" i="1"/>
  <c r="B1621" i="1"/>
  <c r="Y1620" i="1"/>
  <c r="Y1624" i="1" s="1"/>
  <c r="Y1626" i="1" s="1"/>
  <c r="W1620" i="1"/>
  <c r="W1624" i="1" s="1"/>
  <c r="T1620" i="1"/>
  <c r="S1620" i="1"/>
  <c r="Q1620" i="1"/>
  <c r="Q1624" i="1" s="1"/>
  <c r="P1620" i="1"/>
  <c r="O1620" i="1"/>
  <c r="O1624" i="1" s="1"/>
  <c r="O1626" i="1" s="1"/>
  <c r="M1620" i="1"/>
  <c r="K1620" i="1"/>
  <c r="K1624" i="1" s="1"/>
  <c r="H1620" i="1"/>
  <c r="G1620" i="1"/>
  <c r="E1620" i="1"/>
  <c r="E1624" i="1" s="1"/>
  <c r="D1620" i="1"/>
  <c r="C1620" i="1"/>
  <c r="C1624" i="1" s="1"/>
  <c r="C1626" i="1" s="1"/>
  <c r="Y1615" i="1"/>
  <c r="Y1616" i="1" s="1"/>
  <c r="X1615" i="1"/>
  <c r="W1615" i="1"/>
  <c r="V1615" i="1"/>
  <c r="V1616" i="1" s="1"/>
  <c r="U1615" i="1"/>
  <c r="T1615" i="1"/>
  <c r="S1615" i="1"/>
  <c r="S1616" i="1" s="1"/>
  <c r="R1615" i="1"/>
  <c r="Q1615" i="1"/>
  <c r="P1615" i="1"/>
  <c r="P1616" i="1" s="1"/>
  <c r="O1615" i="1"/>
  <c r="O1616" i="1" s="1"/>
  <c r="N1615" i="1"/>
  <c r="M1615" i="1"/>
  <c r="M1616" i="1" s="1"/>
  <c r="L1615" i="1"/>
  <c r="K1615" i="1"/>
  <c r="J1615" i="1"/>
  <c r="J1616" i="1" s="1"/>
  <c r="I1615" i="1"/>
  <c r="H1615" i="1"/>
  <c r="G1615" i="1"/>
  <c r="G1616" i="1" s="1"/>
  <c r="F1615" i="1"/>
  <c r="E1615" i="1"/>
  <c r="D1615" i="1"/>
  <c r="C1615" i="1"/>
  <c r="C1616" i="1" s="1"/>
  <c r="B1615" i="1"/>
  <c r="Y1614" i="1"/>
  <c r="W1614" i="1"/>
  <c r="W1616" i="1" s="1"/>
  <c r="S1614" i="1"/>
  <c r="O1614" i="1"/>
  <c r="M1614" i="1"/>
  <c r="K1614" i="1"/>
  <c r="K1616" i="1" s="1"/>
  <c r="G1614" i="1"/>
  <c r="C1614" i="1"/>
  <c r="Y1613" i="1"/>
  <c r="X1613" i="1"/>
  <c r="W1613" i="1"/>
  <c r="V1613" i="1"/>
  <c r="U1613" i="1"/>
  <c r="T1613" i="1"/>
  <c r="S1613" i="1"/>
  <c r="R1613" i="1"/>
  <c r="Q1613" i="1"/>
  <c r="P1613" i="1"/>
  <c r="O1613" i="1"/>
  <c r="N1613" i="1"/>
  <c r="Z1613" i="1" s="1"/>
  <c r="AB1613" i="1" s="1"/>
  <c r="M1613" i="1"/>
  <c r="L1613" i="1"/>
  <c r="K1613" i="1"/>
  <c r="J1613" i="1"/>
  <c r="I1613" i="1"/>
  <c r="H1613" i="1"/>
  <c r="G1613" i="1"/>
  <c r="F1613" i="1"/>
  <c r="E1613" i="1"/>
  <c r="D1613" i="1"/>
  <c r="AA1613" i="1" s="1"/>
  <c r="C1613" i="1"/>
  <c r="B1613" i="1"/>
  <c r="Y1612" i="1"/>
  <c r="X1612" i="1"/>
  <c r="W1612" i="1"/>
  <c r="V1612" i="1"/>
  <c r="U1612" i="1"/>
  <c r="T1612" i="1"/>
  <c r="S1612" i="1"/>
  <c r="R1612" i="1"/>
  <c r="Q1612" i="1"/>
  <c r="P1612" i="1"/>
  <c r="O1612" i="1"/>
  <c r="N1612" i="1"/>
  <c r="Z1612" i="1" s="1"/>
  <c r="M1612" i="1"/>
  <c r="L1612" i="1"/>
  <c r="K1612" i="1"/>
  <c r="J1612" i="1"/>
  <c r="I1612" i="1"/>
  <c r="H1612" i="1"/>
  <c r="G1612" i="1"/>
  <c r="F1612" i="1"/>
  <c r="E1612" i="1"/>
  <c r="D1612" i="1"/>
  <c r="AA1612" i="1" s="1"/>
  <c r="C1612" i="1"/>
  <c r="B1612" i="1"/>
  <c r="Y1611" i="1"/>
  <c r="X1611" i="1"/>
  <c r="W1611" i="1"/>
  <c r="V1611" i="1"/>
  <c r="U1611" i="1"/>
  <c r="T1611" i="1"/>
  <c r="S1611" i="1"/>
  <c r="R1611" i="1"/>
  <c r="Q1611" i="1"/>
  <c r="Q1614" i="1" s="1"/>
  <c r="Q1616" i="1" s="1"/>
  <c r="P1611" i="1"/>
  <c r="O1611" i="1"/>
  <c r="N1611" i="1"/>
  <c r="Z1611" i="1" s="1"/>
  <c r="M1611" i="1"/>
  <c r="L1611" i="1"/>
  <c r="K1611" i="1"/>
  <c r="J1611" i="1"/>
  <c r="I1611" i="1"/>
  <c r="H1611" i="1"/>
  <c r="G1611" i="1"/>
  <c r="F1611" i="1"/>
  <c r="E1611" i="1"/>
  <c r="E1614" i="1" s="1"/>
  <c r="E1616" i="1" s="1"/>
  <c r="D1611" i="1"/>
  <c r="AA1611" i="1" s="1"/>
  <c r="C1611" i="1"/>
  <c r="B1611" i="1"/>
  <c r="Y1610" i="1"/>
  <c r="X1610" i="1"/>
  <c r="X1614" i="1" s="1"/>
  <c r="W1610" i="1"/>
  <c r="V1610" i="1"/>
  <c r="V1614" i="1" s="1"/>
  <c r="U1610" i="1"/>
  <c r="U1614" i="1" s="1"/>
  <c r="T1610" i="1"/>
  <c r="T1614" i="1" s="1"/>
  <c r="T1616" i="1" s="1"/>
  <c r="S1610" i="1"/>
  <c r="R1610" i="1"/>
  <c r="R1614" i="1" s="1"/>
  <c r="R1616" i="1" s="1"/>
  <c r="Q1610" i="1"/>
  <c r="P1610" i="1"/>
  <c r="P1614" i="1" s="1"/>
  <c r="O1610" i="1"/>
  <c r="N1610" i="1"/>
  <c r="N1614" i="1" s="1"/>
  <c r="N1616" i="1" s="1"/>
  <c r="M1610" i="1"/>
  <c r="Z1610" i="1" s="1"/>
  <c r="Z1614" i="1" s="1"/>
  <c r="L1610" i="1"/>
  <c r="L1614" i="1" s="1"/>
  <c r="K1610" i="1"/>
  <c r="J1610" i="1"/>
  <c r="J1614" i="1" s="1"/>
  <c r="I1610" i="1"/>
  <c r="I1614" i="1" s="1"/>
  <c r="H1610" i="1"/>
  <c r="H1614" i="1" s="1"/>
  <c r="H1616" i="1" s="1"/>
  <c r="G1610" i="1"/>
  <c r="F1610" i="1"/>
  <c r="F1614" i="1" s="1"/>
  <c r="F1616" i="1" s="1"/>
  <c r="E1610" i="1"/>
  <c r="D1610" i="1"/>
  <c r="C1610" i="1"/>
  <c r="B1610" i="1"/>
  <c r="B1614" i="1" s="1"/>
  <c r="B1616" i="1" s="1"/>
  <c r="Y1605" i="1"/>
  <c r="X1605" i="1"/>
  <c r="X1606" i="1" s="1"/>
  <c r="W1605" i="1"/>
  <c r="V1605" i="1"/>
  <c r="U1605" i="1"/>
  <c r="U1606" i="1" s="1"/>
  <c r="T1605" i="1"/>
  <c r="S1605" i="1"/>
  <c r="R1605" i="1"/>
  <c r="R1606" i="1" s="1"/>
  <c r="Q1605" i="1"/>
  <c r="P1605" i="1"/>
  <c r="O1605" i="1"/>
  <c r="O1606" i="1" s="1"/>
  <c r="N1605" i="1"/>
  <c r="M1605" i="1"/>
  <c r="Z1605" i="1" s="1"/>
  <c r="L1605" i="1"/>
  <c r="L1606" i="1" s="1"/>
  <c r="K1605" i="1"/>
  <c r="J1605" i="1"/>
  <c r="I1605" i="1"/>
  <c r="I1606" i="1" s="1"/>
  <c r="H1605" i="1"/>
  <c r="G1605" i="1"/>
  <c r="F1605" i="1"/>
  <c r="F1606" i="1" s="1"/>
  <c r="E1605" i="1"/>
  <c r="D1605" i="1"/>
  <c r="C1605" i="1"/>
  <c r="C1606" i="1" s="1"/>
  <c r="B1605" i="1"/>
  <c r="X1604" i="1"/>
  <c r="R1604" i="1"/>
  <c r="L1604" i="1"/>
  <c r="F1604" i="1"/>
  <c r="Y1603" i="1"/>
  <c r="X1603" i="1"/>
  <c r="W1603" i="1"/>
  <c r="V1603" i="1"/>
  <c r="U1603" i="1"/>
  <c r="T1603" i="1"/>
  <c r="T1604" i="1" s="1"/>
  <c r="S1603" i="1"/>
  <c r="R1603" i="1"/>
  <c r="Q1603" i="1"/>
  <c r="P1603" i="1"/>
  <c r="O1603" i="1"/>
  <c r="N1603" i="1"/>
  <c r="Z1603" i="1" s="1"/>
  <c r="M1603" i="1"/>
  <c r="L1603" i="1"/>
  <c r="K1603" i="1"/>
  <c r="J1603" i="1"/>
  <c r="I1603" i="1"/>
  <c r="H1603" i="1"/>
  <c r="H1604" i="1" s="1"/>
  <c r="G1603" i="1"/>
  <c r="F1603" i="1"/>
  <c r="E1603" i="1"/>
  <c r="D1603" i="1"/>
  <c r="AA1603" i="1" s="1"/>
  <c r="C1603" i="1"/>
  <c r="B1603" i="1"/>
  <c r="Y1602" i="1"/>
  <c r="X1602" i="1"/>
  <c r="W1602" i="1"/>
  <c r="V1602" i="1"/>
  <c r="U1602" i="1"/>
  <c r="T1602" i="1"/>
  <c r="S1602" i="1"/>
  <c r="R1602" i="1"/>
  <c r="Q1602" i="1"/>
  <c r="P1602" i="1"/>
  <c r="P1604" i="1" s="1"/>
  <c r="P1606" i="1" s="1"/>
  <c r="O1602" i="1"/>
  <c r="N1602" i="1"/>
  <c r="M1602" i="1"/>
  <c r="Z1602" i="1" s="1"/>
  <c r="L1602" i="1"/>
  <c r="K1602" i="1"/>
  <c r="J1602" i="1"/>
  <c r="I1602" i="1"/>
  <c r="H1602" i="1"/>
  <c r="G1602" i="1"/>
  <c r="F1602" i="1"/>
  <c r="E1602" i="1"/>
  <c r="D1602" i="1"/>
  <c r="AA1602" i="1" s="1"/>
  <c r="C1602" i="1"/>
  <c r="B1602" i="1"/>
  <c r="Y1601" i="1"/>
  <c r="X1601" i="1"/>
  <c r="W1601" i="1"/>
  <c r="V1601" i="1"/>
  <c r="V1604" i="1" s="1"/>
  <c r="V1606" i="1" s="1"/>
  <c r="U1601" i="1"/>
  <c r="T1601" i="1"/>
  <c r="S1601" i="1"/>
  <c r="R1601" i="1"/>
  <c r="Q1601" i="1"/>
  <c r="P1601" i="1"/>
  <c r="O1601" i="1"/>
  <c r="N1601" i="1"/>
  <c r="M1601" i="1"/>
  <c r="Z1601" i="1" s="1"/>
  <c r="L1601" i="1"/>
  <c r="K1601" i="1"/>
  <c r="J1601" i="1"/>
  <c r="J1604" i="1" s="1"/>
  <c r="J1606" i="1" s="1"/>
  <c r="I1601" i="1"/>
  <c r="H1601" i="1"/>
  <c r="G1601" i="1"/>
  <c r="F1601" i="1"/>
  <c r="E1601" i="1"/>
  <c r="D1601" i="1"/>
  <c r="D1604" i="1" s="1"/>
  <c r="D1606" i="1" s="1"/>
  <c r="C1601" i="1"/>
  <c r="B1601" i="1"/>
  <c r="Y1600" i="1"/>
  <c r="Y1604" i="1" s="1"/>
  <c r="Y1606" i="1" s="1"/>
  <c r="X1600" i="1"/>
  <c r="W1600" i="1"/>
  <c r="W1604" i="1" s="1"/>
  <c r="W1606" i="1" s="1"/>
  <c r="V1600" i="1"/>
  <c r="U1600" i="1"/>
  <c r="U1604" i="1" s="1"/>
  <c r="T1600" i="1"/>
  <c r="S1600" i="1"/>
  <c r="S1604" i="1" s="1"/>
  <c r="S1606" i="1" s="1"/>
  <c r="R1600" i="1"/>
  <c r="Q1600" i="1"/>
  <c r="Q1604" i="1" s="1"/>
  <c r="P1600" i="1"/>
  <c r="O1600" i="1"/>
  <c r="O1604" i="1" s="1"/>
  <c r="N1600" i="1"/>
  <c r="N1604" i="1" s="1"/>
  <c r="M1600" i="1"/>
  <c r="M1604" i="1" s="1"/>
  <c r="M1606" i="1" s="1"/>
  <c r="L1600" i="1"/>
  <c r="K1600" i="1"/>
  <c r="K1604" i="1" s="1"/>
  <c r="K1606" i="1" s="1"/>
  <c r="J1600" i="1"/>
  <c r="I1600" i="1"/>
  <c r="I1604" i="1" s="1"/>
  <c r="H1600" i="1"/>
  <c r="G1600" i="1"/>
  <c r="G1604" i="1" s="1"/>
  <c r="G1606" i="1" s="1"/>
  <c r="F1600" i="1"/>
  <c r="E1600" i="1"/>
  <c r="E1604" i="1" s="1"/>
  <c r="D1600" i="1"/>
  <c r="C1600" i="1"/>
  <c r="C1604" i="1" s="1"/>
  <c r="B1600" i="1"/>
  <c r="B1604" i="1" s="1"/>
  <c r="Y1595" i="1"/>
  <c r="X1595" i="1"/>
  <c r="W1595" i="1"/>
  <c r="W1596" i="1" s="1"/>
  <c r="V1595" i="1"/>
  <c r="U1595" i="1"/>
  <c r="T1595" i="1"/>
  <c r="T1596" i="1" s="1"/>
  <c r="S1595" i="1"/>
  <c r="R1595" i="1"/>
  <c r="Q1595" i="1"/>
  <c r="Q1596" i="1" s="1"/>
  <c r="P1595" i="1"/>
  <c r="O1595" i="1"/>
  <c r="N1595" i="1"/>
  <c r="Z1595" i="1" s="1"/>
  <c r="M1595" i="1"/>
  <c r="L1595" i="1"/>
  <c r="K1595" i="1"/>
  <c r="K1596" i="1" s="1"/>
  <c r="J1595" i="1"/>
  <c r="I1595" i="1"/>
  <c r="H1595" i="1"/>
  <c r="H1596" i="1" s="1"/>
  <c r="G1595" i="1"/>
  <c r="F1595" i="1"/>
  <c r="E1595" i="1"/>
  <c r="E1596" i="1" s="1"/>
  <c r="D1595" i="1"/>
  <c r="AA1595" i="1" s="1"/>
  <c r="C1595" i="1"/>
  <c r="B1595" i="1"/>
  <c r="B1596" i="1" s="1"/>
  <c r="W1594" i="1"/>
  <c r="K1594" i="1"/>
  <c r="Y1593" i="1"/>
  <c r="Y1594" i="1" s="1"/>
  <c r="X1593" i="1"/>
  <c r="W1593" i="1"/>
  <c r="V1593" i="1"/>
  <c r="U1593" i="1"/>
  <c r="T1593" i="1"/>
  <c r="S1593" i="1"/>
  <c r="R1593" i="1"/>
  <c r="Q1593" i="1"/>
  <c r="P1593" i="1"/>
  <c r="O1593" i="1"/>
  <c r="N1593" i="1"/>
  <c r="M1593" i="1"/>
  <c r="M1594" i="1" s="1"/>
  <c r="L1593" i="1"/>
  <c r="K1593" i="1"/>
  <c r="J1593" i="1"/>
  <c r="I1593" i="1"/>
  <c r="H1593" i="1"/>
  <c r="G1593" i="1"/>
  <c r="F1593" i="1"/>
  <c r="E1593" i="1"/>
  <c r="D1593" i="1"/>
  <c r="C1593" i="1"/>
  <c r="B1593" i="1"/>
  <c r="Y1592" i="1"/>
  <c r="X1592" i="1"/>
  <c r="W1592" i="1"/>
  <c r="V1592" i="1"/>
  <c r="U1592" i="1"/>
  <c r="T1592" i="1"/>
  <c r="S1592" i="1"/>
  <c r="R1592" i="1"/>
  <c r="Q1592" i="1"/>
  <c r="Q1594" i="1" s="1"/>
  <c r="P1592" i="1"/>
  <c r="O1592" i="1"/>
  <c r="N1592" i="1"/>
  <c r="M1592" i="1"/>
  <c r="Z1592" i="1" s="1"/>
  <c r="AA1592" i="1" s="1"/>
  <c r="L1592" i="1"/>
  <c r="K1592" i="1"/>
  <c r="J1592" i="1"/>
  <c r="I1592" i="1"/>
  <c r="H1592" i="1"/>
  <c r="G1592" i="1"/>
  <c r="F1592" i="1"/>
  <c r="E1592" i="1"/>
  <c r="E1594" i="1" s="1"/>
  <c r="D1592" i="1"/>
  <c r="C1592" i="1"/>
  <c r="B1592" i="1"/>
  <c r="Y1591" i="1"/>
  <c r="X1591" i="1"/>
  <c r="W1591" i="1"/>
  <c r="V1591" i="1"/>
  <c r="U1591" i="1"/>
  <c r="U1594" i="1" s="1"/>
  <c r="U1596" i="1" s="1"/>
  <c r="T1591" i="1"/>
  <c r="S1591" i="1"/>
  <c r="R1591" i="1"/>
  <c r="Q1591" i="1"/>
  <c r="P1591" i="1"/>
  <c r="O1591" i="1"/>
  <c r="O1594" i="1" s="1"/>
  <c r="O1596" i="1" s="1"/>
  <c r="N1591" i="1"/>
  <c r="Z1591" i="1" s="1"/>
  <c r="AB1591" i="1" s="1"/>
  <c r="M1591" i="1"/>
  <c r="L1591" i="1"/>
  <c r="K1591" i="1"/>
  <c r="J1591" i="1"/>
  <c r="I1591" i="1"/>
  <c r="I1594" i="1" s="1"/>
  <c r="I1596" i="1" s="1"/>
  <c r="H1591" i="1"/>
  <c r="G1591" i="1"/>
  <c r="F1591" i="1"/>
  <c r="E1591" i="1"/>
  <c r="D1591" i="1"/>
  <c r="AA1591" i="1" s="1"/>
  <c r="C1591" i="1"/>
  <c r="C1594" i="1" s="1"/>
  <c r="C1596" i="1" s="1"/>
  <c r="B1591" i="1"/>
  <c r="Y1590" i="1"/>
  <c r="X1590" i="1"/>
  <c r="X1594" i="1" s="1"/>
  <c r="X1596" i="1" s="1"/>
  <c r="W1590" i="1"/>
  <c r="V1590" i="1"/>
  <c r="V1594" i="1" s="1"/>
  <c r="U1590" i="1"/>
  <c r="T1590" i="1"/>
  <c r="T1594" i="1" s="1"/>
  <c r="S1590" i="1"/>
  <c r="S1594" i="1" s="1"/>
  <c r="R1590" i="1"/>
  <c r="R1594" i="1" s="1"/>
  <c r="R1596" i="1" s="1"/>
  <c r="Q1590" i="1"/>
  <c r="P1590" i="1"/>
  <c r="P1594" i="1" s="1"/>
  <c r="P1596" i="1" s="1"/>
  <c r="O1590" i="1"/>
  <c r="N1590" i="1"/>
  <c r="Z1590" i="1" s="1"/>
  <c r="M1590" i="1"/>
  <c r="L1590" i="1"/>
  <c r="L1594" i="1" s="1"/>
  <c r="L1596" i="1" s="1"/>
  <c r="K1590" i="1"/>
  <c r="J1590" i="1"/>
  <c r="J1594" i="1" s="1"/>
  <c r="I1590" i="1"/>
  <c r="H1590" i="1"/>
  <c r="H1594" i="1" s="1"/>
  <c r="G1590" i="1"/>
  <c r="G1594" i="1" s="1"/>
  <c r="F1590" i="1"/>
  <c r="F1594" i="1" s="1"/>
  <c r="F1596" i="1" s="1"/>
  <c r="E1590" i="1"/>
  <c r="D1590" i="1"/>
  <c r="AA1590" i="1" s="1"/>
  <c r="C1590" i="1"/>
  <c r="B1590" i="1"/>
  <c r="B1594" i="1" s="1"/>
  <c r="Y1585" i="1"/>
  <c r="Y1575" i="1" s="1"/>
  <c r="X1585" i="1"/>
  <c r="W1585" i="1"/>
  <c r="V1585" i="1"/>
  <c r="U1585" i="1"/>
  <c r="T1585" i="1"/>
  <c r="S1585" i="1"/>
  <c r="S1575" i="1" s="1"/>
  <c r="R1585" i="1"/>
  <c r="Q1585" i="1"/>
  <c r="P1585" i="1"/>
  <c r="O1585" i="1"/>
  <c r="O1575" i="1" s="1"/>
  <c r="N1585" i="1"/>
  <c r="M1585" i="1"/>
  <c r="M1575" i="1" s="1"/>
  <c r="L1585" i="1"/>
  <c r="K1585" i="1"/>
  <c r="J1585" i="1"/>
  <c r="I1585" i="1"/>
  <c r="H1585" i="1"/>
  <c r="G1585" i="1"/>
  <c r="G1575" i="1" s="1"/>
  <c r="F1585" i="1"/>
  <c r="E1585" i="1"/>
  <c r="D1585" i="1"/>
  <c r="C1585" i="1"/>
  <c r="C1575" i="1" s="1"/>
  <c r="B1585" i="1"/>
  <c r="Y1583" i="1"/>
  <c r="X1583" i="1"/>
  <c r="X1573" i="1" s="1"/>
  <c r="X1563" i="1" s="1"/>
  <c r="W1583" i="1"/>
  <c r="V1583" i="1"/>
  <c r="U1583" i="1"/>
  <c r="T1583" i="1"/>
  <c r="T1573" i="1" s="1"/>
  <c r="T1563" i="1" s="1"/>
  <c r="S1583" i="1"/>
  <c r="R1583" i="1"/>
  <c r="R1573" i="1" s="1"/>
  <c r="R1563" i="1" s="1"/>
  <c r="Q1583" i="1"/>
  <c r="P1583" i="1"/>
  <c r="O1583" i="1"/>
  <c r="O1584" i="1" s="1"/>
  <c r="N1583" i="1"/>
  <c r="M1583" i="1"/>
  <c r="L1583" i="1"/>
  <c r="L1573" i="1" s="1"/>
  <c r="L1563" i="1" s="1"/>
  <c r="K1583" i="1"/>
  <c r="J1583" i="1"/>
  <c r="I1583" i="1"/>
  <c r="H1583" i="1"/>
  <c r="H1573" i="1" s="1"/>
  <c r="H1563" i="1" s="1"/>
  <c r="G1583" i="1"/>
  <c r="F1583" i="1"/>
  <c r="F1573" i="1" s="1"/>
  <c r="F1563" i="1" s="1"/>
  <c r="E1583" i="1"/>
  <c r="D1583" i="1"/>
  <c r="C1583" i="1"/>
  <c r="C1584" i="1" s="1"/>
  <c r="B1583" i="1"/>
  <c r="Y1582" i="1"/>
  <c r="X1582" i="1"/>
  <c r="W1582" i="1"/>
  <c r="V1582" i="1"/>
  <c r="V1572" i="1" s="1"/>
  <c r="V1562" i="1" s="1"/>
  <c r="U1582" i="1"/>
  <c r="T1582" i="1"/>
  <c r="T1572" i="1" s="1"/>
  <c r="T1562" i="1" s="1"/>
  <c r="S1582" i="1"/>
  <c r="R1582" i="1"/>
  <c r="Q1582" i="1"/>
  <c r="P1582" i="1"/>
  <c r="O1582" i="1"/>
  <c r="N1582" i="1"/>
  <c r="Z1582" i="1" s="1"/>
  <c r="M1582" i="1"/>
  <c r="L1582" i="1"/>
  <c r="K1582" i="1"/>
  <c r="J1582" i="1"/>
  <c r="J1572" i="1" s="1"/>
  <c r="J1562" i="1" s="1"/>
  <c r="I1582" i="1"/>
  <c r="H1582" i="1"/>
  <c r="H1572" i="1" s="1"/>
  <c r="H1562" i="1" s="1"/>
  <c r="G1582" i="1"/>
  <c r="F1582" i="1"/>
  <c r="E1582" i="1"/>
  <c r="D1582" i="1"/>
  <c r="AA1582" i="1" s="1"/>
  <c r="C1582" i="1"/>
  <c r="B1582" i="1"/>
  <c r="B1572" i="1" s="1"/>
  <c r="B1562" i="1" s="1"/>
  <c r="Y1581" i="1"/>
  <c r="Y1571" i="1" s="1"/>
  <c r="X1581" i="1"/>
  <c r="W1581" i="1"/>
  <c r="W1571" i="1" s="1"/>
  <c r="W1561" i="1" s="1"/>
  <c r="V1581" i="1"/>
  <c r="U1581" i="1"/>
  <c r="U1584" i="1" s="1"/>
  <c r="U1586" i="1" s="1"/>
  <c r="T1581" i="1"/>
  <c r="S1581" i="1"/>
  <c r="S1584" i="1" s="1"/>
  <c r="R1581" i="1"/>
  <c r="Q1581" i="1"/>
  <c r="Q1571" i="1" s="1"/>
  <c r="P1581" i="1"/>
  <c r="O1581" i="1"/>
  <c r="N1581" i="1"/>
  <c r="M1581" i="1"/>
  <c r="M1571" i="1" s="1"/>
  <c r="L1581" i="1"/>
  <c r="K1581" i="1"/>
  <c r="K1571" i="1" s="1"/>
  <c r="K1561" i="1" s="1"/>
  <c r="J1581" i="1"/>
  <c r="I1581" i="1"/>
  <c r="I1584" i="1" s="1"/>
  <c r="I1586" i="1" s="1"/>
  <c r="H1581" i="1"/>
  <c r="G1581" i="1"/>
  <c r="G1584" i="1" s="1"/>
  <c r="F1581" i="1"/>
  <c r="E1581" i="1"/>
  <c r="E1571" i="1" s="1"/>
  <c r="D1581" i="1"/>
  <c r="C1581" i="1"/>
  <c r="B1581" i="1"/>
  <c r="Y1580" i="1"/>
  <c r="X1580" i="1"/>
  <c r="X1584" i="1" s="1"/>
  <c r="W1580" i="1"/>
  <c r="W1584" i="1" s="1"/>
  <c r="W1586" i="1" s="1"/>
  <c r="V1580" i="1"/>
  <c r="U1580" i="1"/>
  <c r="T1580" i="1"/>
  <c r="T1584" i="1" s="1"/>
  <c r="T1586" i="1" s="1"/>
  <c r="S1580" i="1"/>
  <c r="R1580" i="1"/>
  <c r="Q1580" i="1"/>
  <c r="Q1584" i="1" s="1"/>
  <c r="Q1586" i="1" s="1"/>
  <c r="P1580" i="1"/>
  <c r="P1570" i="1" s="1"/>
  <c r="O1580" i="1"/>
  <c r="N1580" i="1"/>
  <c r="M1580" i="1"/>
  <c r="L1580" i="1"/>
  <c r="L1584" i="1" s="1"/>
  <c r="K1580" i="1"/>
  <c r="K1584" i="1" s="1"/>
  <c r="K1586" i="1" s="1"/>
  <c r="J1580" i="1"/>
  <c r="I1580" i="1"/>
  <c r="H1580" i="1"/>
  <c r="H1584" i="1" s="1"/>
  <c r="H1586" i="1" s="1"/>
  <c r="G1580" i="1"/>
  <c r="F1580" i="1"/>
  <c r="E1580" i="1"/>
  <c r="E1584" i="1" s="1"/>
  <c r="E1586" i="1" s="1"/>
  <c r="D1580" i="1"/>
  <c r="D1570" i="1" s="1"/>
  <c r="C1580" i="1"/>
  <c r="B1580" i="1"/>
  <c r="Z1577" i="1"/>
  <c r="W1575" i="1"/>
  <c r="W1576" i="1" s="1"/>
  <c r="T1575" i="1"/>
  <c r="R1575" i="1"/>
  <c r="R1565" i="1" s="1"/>
  <c r="Q1575" i="1"/>
  <c r="P1575" i="1"/>
  <c r="K1575" i="1"/>
  <c r="K1576" i="1" s="1"/>
  <c r="H1575" i="1"/>
  <c r="E1575" i="1"/>
  <c r="D1575" i="1"/>
  <c r="Y1573" i="1"/>
  <c r="V1573" i="1"/>
  <c r="U1573" i="1"/>
  <c r="P1573" i="1"/>
  <c r="M1573" i="1"/>
  <c r="J1573" i="1"/>
  <c r="I1573" i="1"/>
  <c r="D1573" i="1"/>
  <c r="X1572" i="1"/>
  <c r="W1572" i="1"/>
  <c r="R1572" i="1"/>
  <c r="O1572" i="1"/>
  <c r="L1572" i="1"/>
  <c r="K1572" i="1"/>
  <c r="F1572" i="1"/>
  <c r="C1572" i="1"/>
  <c r="U1571" i="1"/>
  <c r="O1571" i="1"/>
  <c r="N1571" i="1"/>
  <c r="I1571" i="1"/>
  <c r="C1571" i="1"/>
  <c r="B1571" i="1"/>
  <c r="Y1570" i="1"/>
  <c r="W1570" i="1"/>
  <c r="W1574" i="1" s="1"/>
  <c r="S1570" i="1"/>
  <c r="S1560" i="1" s="1"/>
  <c r="Q1570" i="1"/>
  <c r="O1570" i="1"/>
  <c r="O1574" i="1" s="1"/>
  <c r="M1570" i="1"/>
  <c r="K1570" i="1"/>
  <c r="K1574" i="1" s="1"/>
  <c r="G1570" i="1"/>
  <c r="G1560" i="1" s="1"/>
  <c r="E1570" i="1"/>
  <c r="C1570" i="1"/>
  <c r="C1574" i="1" s="1"/>
  <c r="W1565" i="1"/>
  <c r="T1565" i="1"/>
  <c r="Q1565" i="1"/>
  <c r="P1565" i="1"/>
  <c r="K1565" i="1"/>
  <c r="H1565" i="1"/>
  <c r="E1565" i="1"/>
  <c r="D1565" i="1"/>
  <c r="Y1563" i="1"/>
  <c r="V1563" i="1"/>
  <c r="U1563" i="1"/>
  <c r="P1563" i="1"/>
  <c r="M1563" i="1"/>
  <c r="J1563" i="1"/>
  <c r="I1563" i="1"/>
  <c r="D1563" i="1"/>
  <c r="X1562" i="1"/>
  <c r="W1562" i="1"/>
  <c r="R1562" i="1"/>
  <c r="O1562" i="1"/>
  <c r="L1562" i="1"/>
  <c r="K1562" i="1"/>
  <c r="F1562" i="1"/>
  <c r="C1562" i="1"/>
  <c r="U1561" i="1"/>
  <c r="O1561" i="1"/>
  <c r="N1561" i="1"/>
  <c r="I1561" i="1"/>
  <c r="C1561" i="1"/>
  <c r="B1561" i="1"/>
  <c r="Y1560" i="1"/>
  <c r="Q1560" i="1"/>
  <c r="O1560" i="1"/>
  <c r="O1564" i="1" s="1"/>
  <c r="M1560" i="1"/>
  <c r="E1560" i="1"/>
  <c r="C1560" i="1"/>
  <c r="C1564" i="1" s="1"/>
  <c r="Y1555" i="1"/>
  <c r="Y1556" i="1" s="1"/>
  <c r="X1555" i="1"/>
  <c r="W1555" i="1"/>
  <c r="W1556" i="1" s="1"/>
  <c r="V1555" i="1"/>
  <c r="U1555" i="1"/>
  <c r="T1555" i="1"/>
  <c r="S1555" i="1"/>
  <c r="S1556" i="1" s="1"/>
  <c r="R1555" i="1"/>
  <c r="Q1555" i="1"/>
  <c r="Q1556" i="1" s="1"/>
  <c r="P1555" i="1"/>
  <c r="O1555" i="1"/>
  <c r="N1555" i="1"/>
  <c r="Z1555" i="1" s="1"/>
  <c r="M1555" i="1"/>
  <c r="M1556" i="1" s="1"/>
  <c r="L1555" i="1"/>
  <c r="K1555" i="1"/>
  <c r="K1556" i="1" s="1"/>
  <c r="J1555" i="1"/>
  <c r="I1555" i="1"/>
  <c r="H1555" i="1"/>
  <c r="G1555" i="1"/>
  <c r="G1556" i="1" s="1"/>
  <c r="F1555" i="1"/>
  <c r="E1555" i="1"/>
  <c r="E1556" i="1" s="1"/>
  <c r="D1555" i="1"/>
  <c r="AA1555" i="1" s="1"/>
  <c r="C1555" i="1"/>
  <c r="B1555" i="1"/>
  <c r="W1554" i="1"/>
  <c r="Q1554" i="1"/>
  <c r="K1554" i="1"/>
  <c r="E1554" i="1"/>
  <c r="Y1553" i="1"/>
  <c r="Y1554" i="1" s="1"/>
  <c r="X1553" i="1"/>
  <c r="W1553" i="1"/>
  <c r="V1553" i="1"/>
  <c r="U1553" i="1"/>
  <c r="T1553" i="1"/>
  <c r="S1553" i="1"/>
  <c r="S1554" i="1" s="1"/>
  <c r="R1553" i="1"/>
  <c r="Q1553" i="1"/>
  <c r="P1553" i="1"/>
  <c r="O1553" i="1"/>
  <c r="N1553" i="1"/>
  <c r="M1553" i="1"/>
  <c r="M1554" i="1" s="1"/>
  <c r="L1553" i="1"/>
  <c r="K1553" i="1"/>
  <c r="J1553" i="1"/>
  <c r="I1553" i="1"/>
  <c r="H1553" i="1"/>
  <c r="G1553" i="1"/>
  <c r="G1554" i="1" s="1"/>
  <c r="F1553" i="1"/>
  <c r="E1553" i="1"/>
  <c r="D1553" i="1"/>
  <c r="C1553" i="1"/>
  <c r="B1553" i="1"/>
  <c r="Y1552" i="1"/>
  <c r="X1552" i="1"/>
  <c r="W1552" i="1"/>
  <c r="V1552" i="1"/>
  <c r="U1552" i="1"/>
  <c r="T1552" i="1"/>
  <c r="S1552" i="1"/>
  <c r="R1552" i="1"/>
  <c r="Q1552" i="1"/>
  <c r="P1552" i="1"/>
  <c r="O1552" i="1"/>
  <c r="N1552" i="1"/>
  <c r="M1552" i="1"/>
  <c r="Z1552" i="1" s="1"/>
  <c r="AA1552" i="1" s="1"/>
  <c r="L1552" i="1"/>
  <c r="K1552" i="1"/>
  <c r="J1552" i="1"/>
  <c r="I1552" i="1"/>
  <c r="H1552" i="1"/>
  <c r="G1552" i="1"/>
  <c r="F1552" i="1"/>
  <c r="E1552" i="1"/>
  <c r="D1552" i="1"/>
  <c r="C1552" i="1"/>
  <c r="B1552" i="1"/>
  <c r="Y1551" i="1"/>
  <c r="X1551" i="1"/>
  <c r="W1551" i="1"/>
  <c r="V1551" i="1"/>
  <c r="U1551" i="1"/>
  <c r="U1554" i="1" s="1"/>
  <c r="U1556" i="1" s="1"/>
  <c r="T1551" i="1"/>
  <c r="S1551" i="1"/>
  <c r="R1551" i="1"/>
  <c r="Q1551" i="1"/>
  <c r="P1551" i="1"/>
  <c r="O1551" i="1"/>
  <c r="O1554" i="1" s="1"/>
  <c r="O1556" i="1" s="1"/>
  <c r="N1551" i="1"/>
  <c r="Z1551" i="1" s="1"/>
  <c r="M1551" i="1"/>
  <c r="L1551" i="1"/>
  <c r="K1551" i="1"/>
  <c r="J1551" i="1"/>
  <c r="I1551" i="1"/>
  <c r="I1554" i="1" s="1"/>
  <c r="I1556" i="1" s="1"/>
  <c r="H1551" i="1"/>
  <c r="G1551" i="1"/>
  <c r="F1551" i="1"/>
  <c r="E1551" i="1"/>
  <c r="D1551" i="1"/>
  <c r="C1551" i="1"/>
  <c r="C1554" i="1" s="1"/>
  <c r="C1556" i="1" s="1"/>
  <c r="B1551" i="1"/>
  <c r="Y1550" i="1"/>
  <c r="X1550" i="1"/>
  <c r="X1554" i="1" s="1"/>
  <c r="X1556" i="1" s="1"/>
  <c r="W1550" i="1"/>
  <c r="V1550" i="1"/>
  <c r="V1554" i="1" s="1"/>
  <c r="U1550" i="1"/>
  <c r="T1550" i="1"/>
  <c r="T1554" i="1" s="1"/>
  <c r="S1550" i="1"/>
  <c r="R1550" i="1"/>
  <c r="R1554" i="1" s="1"/>
  <c r="R1556" i="1" s="1"/>
  <c r="Q1550" i="1"/>
  <c r="P1550" i="1"/>
  <c r="P1554" i="1" s="1"/>
  <c r="P1556" i="1" s="1"/>
  <c r="O1550" i="1"/>
  <c r="N1550" i="1"/>
  <c r="Z1550" i="1" s="1"/>
  <c r="M1550" i="1"/>
  <c r="L1550" i="1"/>
  <c r="L1554" i="1" s="1"/>
  <c r="L1556" i="1" s="1"/>
  <c r="K1550" i="1"/>
  <c r="J1550" i="1"/>
  <c r="J1554" i="1" s="1"/>
  <c r="I1550" i="1"/>
  <c r="H1550" i="1"/>
  <c r="H1554" i="1" s="1"/>
  <c r="G1550" i="1"/>
  <c r="F1550" i="1"/>
  <c r="F1554" i="1" s="1"/>
  <c r="F1556" i="1" s="1"/>
  <c r="E1550" i="1"/>
  <c r="D1550" i="1"/>
  <c r="AA1550" i="1" s="1"/>
  <c r="C1550" i="1"/>
  <c r="B1550" i="1"/>
  <c r="B1554" i="1" s="1"/>
  <c r="Y1545" i="1"/>
  <c r="X1545" i="1"/>
  <c r="W1545" i="1"/>
  <c r="V1545" i="1"/>
  <c r="U1545" i="1"/>
  <c r="T1545" i="1"/>
  <c r="S1545" i="1"/>
  <c r="R1545" i="1"/>
  <c r="Q1545" i="1"/>
  <c r="P1545" i="1"/>
  <c r="P1546" i="1" s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D1546" i="1" s="1"/>
  <c r="C1545" i="1"/>
  <c r="B1545" i="1"/>
  <c r="P1544" i="1"/>
  <c r="D1544" i="1"/>
  <c r="Y1543" i="1"/>
  <c r="X1543" i="1"/>
  <c r="X1544" i="1" s="1"/>
  <c r="W1543" i="1"/>
  <c r="V1543" i="1"/>
  <c r="U1543" i="1"/>
  <c r="T1543" i="1"/>
  <c r="S1543" i="1"/>
  <c r="R1543" i="1"/>
  <c r="R1544" i="1" s="1"/>
  <c r="Q1543" i="1"/>
  <c r="P1543" i="1"/>
  <c r="O1543" i="1"/>
  <c r="N1543" i="1"/>
  <c r="Z1543" i="1" s="1"/>
  <c r="M1543" i="1"/>
  <c r="L1543" i="1"/>
  <c r="L1544" i="1" s="1"/>
  <c r="K1543" i="1"/>
  <c r="J1543" i="1"/>
  <c r="I1543" i="1"/>
  <c r="H1543" i="1"/>
  <c r="G1543" i="1"/>
  <c r="F1543" i="1"/>
  <c r="F1544" i="1" s="1"/>
  <c r="E1543" i="1"/>
  <c r="D1543" i="1"/>
  <c r="AA1543" i="1" s="1"/>
  <c r="C1543" i="1"/>
  <c r="B1543" i="1"/>
  <c r="Y1542" i="1"/>
  <c r="X1542" i="1"/>
  <c r="W1542" i="1"/>
  <c r="V1542" i="1"/>
  <c r="V1544" i="1" s="1"/>
  <c r="U1542" i="1"/>
  <c r="T1542" i="1"/>
  <c r="S1542" i="1"/>
  <c r="R1542" i="1"/>
  <c r="Q1542" i="1"/>
  <c r="P1542" i="1"/>
  <c r="O1542" i="1"/>
  <c r="N1542" i="1"/>
  <c r="Z1542" i="1" s="1"/>
  <c r="M1542" i="1"/>
  <c r="L1542" i="1"/>
  <c r="K1542" i="1"/>
  <c r="J1542" i="1"/>
  <c r="J1544" i="1" s="1"/>
  <c r="I1542" i="1"/>
  <c r="H1542" i="1"/>
  <c r="G1542" i="1"/>
  <c r="F1542" i="1"/>
  <c r="E1542" i="1"/>
  <c r="D1542" i="1"/>
  <c r="AA1542" i="1" s="1"/>
  <c r="C1542" i="1"/>
  <c r="B1542" i="1"/>
  <c r="Y1541" i="1"/>
  <c r="X1541" i="1"/>
  <c r="W1541" i="1"/>
  <c r="V1541" i="1"/>
  <c r="U1541" i="1"/>
  <c r="T1541" i="1"/>
  <c r="S1541" i="1"/>
  <c r="R1541" i="1"/>
  <c r="Q1541" i="1"/>
  <c r="P1541" i="1"/>
  <c r="O1541" i="1"/>
  <c r="N1541" i="1"/>
  <c r="N1544" i="1" s="1"/>
  <c r="N1546" i="1" s="1"/>
  <c r="M1541" i="1"/>
  <c r="Z1541" i="1" s="1"/>
  <c r="L1541" i="1"/>
  <c r="K1541" i="1"/>
  <c r="J1541" i="1"/>
  <c r="I1541" i="1"/>
  <c r="H1541" i="1"/>
  <c r="G1541" i="1"/>
  <c r="F1541" i="1"/>
  <c r="E1541" i="1"/>
  <c r="D1541" i="1"/>
  <c r="C1541" i="1"/>
  <c r="B1541" i="1"/>
  <c r="B1544" i="1" s="1"/>
  <c r="B1546" i="1" s="1"/>
  <c r="Y1540" i="1"/>
  <c r="Y1544" i="1" s="1"/>
  <c r="X1540" i="1"/>
  <c r="W1540" i="1"/>
  <c r="W1544" i="1" s="1"/>
  <c r="W1546" i="1" s="1"/>
  <c r="V1540" i="1"/>
  <c r="U1540" i="1"/>
  <c r="U1544" i="1" s="1"/>
  <c r="U1546" i="1" s="1"/>
  <c r="T1540" i="1"/>
  <c r="T1544" i="1" s="1"/>
  <c r="T1546" i="1" s="1"/>
  <c r="S1540" i="1"/>
  <c r="S1544" i="1" s="1"/>
  <c r="R1540" i="1"/>
  <c r="Q1540" i="1"/>
  <c r="Q1544" i="1" s="1"/>
  <c r="Q1546" i="1" s="1"/>
  <c r="P1540" i="1"/>
  <c r="O1540" i="1"/>
  <c r="O1544" i="1" s="1"/>
  <c r="N1540" i="1"/>
  <c r="M1540" i="1"/>
  <c r="Z1540" i="1" s="1"/>
  <c r="L1540" i="1"/>
  <c r="K1540" i="1"/>
  <c r="K1544" i="1" s="1"/>
  <c r="K1546" i="1" s="1"/>
  <c r="J1540" i="1"/>
  <c r="I1540" i="1"/>
  <c r="I1544" i="1" s="1"/>
  <c r="I1546" i="1" s="1"/>
  <c r="H1540" i="1"/>
  <c r="H1544" i="1" s="1"/>
  <c r="H1546" i="1" s="1"/>
  <c r="G1540" i="1"/>
  <c r="G1544" i="1" s="1"/>
  <c r="F1540" i="1"/>
  <c r="E1540" i="1"/>
  <c r="E1544" i="1" s="1"/>
  <c r="E1546" i="1" s="1"/>
  <c r="D1540" i="1"/>
  <c r="C1540" i="1"/>
  <c r="C1544" i="1" s="1"/>
  <c r="B1540" i="1"/>
  <c r="P1536" i="1"/>
  <c r="Y1535" i="1"/>
  <c r="X1535" i="1"/>
  <c r="X1536" i="1" s="1"/>
  <c r="W1535" i="1"/>
  <c r="W1536" i="1" s="1"/>
  <c r="V1535" i="1"/>
  <c r="U1535" i="1"/>
  <c r="U1536" i="1" s="1"/>
  <c r="T1535" i="1"/>
  <c r="S1535" i="1"/>
  <c r="R1535" i="1"/>
  <c r="Q1535" i="1"/>
  <c r="Q1536" i="1" s="1"/>
  <c r="P1535" i="1"/>
  <c r="O1535" i="1"/>
  <c r="O1536" i="1" s="1"/>
  <c r="N1535" i="1"/>
  <c r="Z1535" i="1" s="1"/>
  <c r="M1535" i="1"/>
  <c r="L1535" i="1"/>
  <c r="L1536" i="1" s="1"/>
  <c r="K1535" i="1"/>
  <c r="K1536" i="1" s="1"/>
  <c r="J1535" i="1"/>
  <c r="I1535" i="1"/>
  <c r="I1536" i="1" s="1"/>
  <c r="H1535" i="1"/>
  <c r="G1535" i="1"/>
  <c r="F1535" i="1"/>
  <c r="E1535" i="1"/>
  <c r="E1536" i="1" s="1"/>
  <c r="D1535" i="1"/>
  <c r="C1535" i="1"/>
  <c r="C1536" i="1" s="1"/>
  <c r="B1535" i="1"/>
  <c r="U1534" i="1"/>
  <c r="O1534" i="1"/>
  <c r="I1534" i="1"/>
  <c r="C1534" i="1"/>
  <c r="Y1533" i="1"/>
  <c r="X1533" i="1"/>
  <c r="W1533" i="1"/>
  <c r="W1534" i="1" s="1"/>
  <c r="V1533" i="1"/>
  <c r="U1533" i="1"/>
  <c r="T1533" i="1"/>
  <c r="S1533" i="1"/>
  <c r="R1533" i="1"/>
  <c r="Q1533" i="1"/>
  <c r="Q1534" i="1" s="1"/>
  <c r="P1533" i="1"/>
  <c r="O1533" i="1"/>
  <c r="N1533" i="1"/>
  <c r="M1533" i="1"/>
  <c r="Z1533" i="1" s="1"/>
  <c r="AA1533" i="1" s="1"/>
  <c r="L1533" i="1"/>
  <c r="K1533" i="1"/>
  <c r="K1534" i="1" s="1"/>
  <c r="J1533" i="1"/>
  <c r="I1533" i="1"/>
  <c r="H1533" i="1"/>
  <c r="G1533" i="1"/>
  <c r="F1533" i="1"/>
  <c r="E1533" i="1"/>
  <c r="E1534" i="1" s="1"/>
  <c r="D1533" i="1"/>
  <c r="C1533" i="1"/>
  <c r="B1533" i="1"/>
  <c r="Y1532" i="1"/>
  <c r="X1532" i="1"/>
  <c r="W1532" i="1"/>
  <c r="V1532" i="1"/>
  <c r="U1532" i="1"/>
  <c r="T1532" i="1"/>
  <c r="S1532" i="1"/>
  <c r="R1532" i="1"/>
  <c r="Q1532" i="1"/>
  <c r="P1532" i="1"/>
  <c r="O1532" i="1"/>
  <c r="N1532" i="1"/>
  <c r="M1532" i="1"/>
  <c r="Z1532" i="1" s="1"/>
  <c r="AA1532" i="1" s="1"/>
  <c r="L1532" i="1"/>
  <c r="K1532" i="1"/>
  <c r="J1532" i="1"/>
  <c r="I1532" i="1"/>
  <c r="H1532" i="1"/>
  <c r="G1532" i="1"/>
  <c r="F1532" i="1"/>
  <c r="E1532" i="1"/>
  <c r="D1532" i="1"/>
  <c r="C1532" i="1"/>
  <c r="B1532" i="1"/>
  <c r="AB1531" i="1"/>
  <c r="Y1531" i="1"/>
  <c r="X1531" i="1"/>
  <c r="W1531" i="1"/>
  <c r="V1531" i="1"/>
  <c r="U1531" i="1"/>
  <c r="T1531" i="1"/>
  <c r="S1531" i="1"/>
  <c r="R1531" i="1"/>
  <c r="Q1531" i="1"/>
  <c r="P1531" i="1"/>
  <c r="O1531" i="1"/>
  <c r="N1531" i="1"/>
  <c r="M1531" i="1"/>
  <c r="Z1531" i="1" s="1"/>
  <c r="L1531" i="1"/>
  <c r="K1531" i="1"/>
  <c r="J1531" i="1"/>
  <c r="I1531" i="1"/>
  <c r="H1531" i="1"/>
  <c r="G1531" i="1"/>
  <c r="F1531" i="1"/>
  <c r="E1531" i="1"/>
  <c r="D1531" i="1"/>
  <c r="C1531" i="1"/>
  <c r="B1531" i="1"/>
  <c r="Y1530" i="1"/>
  <c r="X1530" i="1"/>
  <c r="X1534" i="1" s="1"/>
  <c r="W1530" i="1"/>
  <c r="V1530" i="1"/>
  <c r="V1534" i="1" s="1"/>
  <c r="V1536" i="1" s="1"/>
  <c r="U1530" i="1"/>
  <c r="T1530" i="1"/>
  <c r="T1534" i="1" s="1"/>
  <c r="S1530" i="1"/>
  <c r="R1530" i="1"/>
  <c r="R1534" i="1" s="1"/>
  <c r="Q1530" i="1"/>
  <c r="P1530" i="1"/>
  <c r="P1534" i="1" s="1"/>
  <c r="O1530" i="1"/>
  <c r="N1530" i="1"/>
  <c r="N1534" i="1" s="1"/>
  <c r="N1536" i="1" s="1"/>
  <c r="M1530" i="1"/>
  <c r="L1530" i="1"/>
  <c r="L1534" i="1" s="1"/>
  <c r="K1530" i="1"/>
  <c r="J1530" i="1"/>
  <c r="J1534" i="1" s="1"/>
  <c r="J1536" i="1" s="1"/>
  <c r="I1530" i="1"/>
  <c r="H1530" i="1"/>
  <c r="H1534" i="1" s="1"/>
  <c r="G1530" i="1"/>
  <c r="F1530" i="1"/>
  <c r="F1534" i="1" s="1"/>
  <c r="E1530" i="1"/>
  <c r="D1530" i="1"/>
  <c r="D1534" i="1" s="1"/>
  <c r="D1536" i="1" s="1"/>
  <c r="C1530" i="1"/>
  <c r="B1530" i="1"/>
  <c r="B1534" i="1" s="1"/>
  <c r="B1536" i="1" s="1"/>
  <c r="Y1525" i="1"/>
  <c r="X1525" i="1"/>
  <c r="W1525" i="1"/>
  <c r="W1526" i="1" s="1"/>
  <c r="V1525" i="1"/>
  <c r="U1525" i="1"/>
  <c r="U1526" i="1" s="1"/>
  <c r="T1525" i="1"/>
  <c r="S1525" i="1"/>
  <c r="R1525" i="1"/>
  <c r="Q1525" i="1"/>
  <c r="Q1526" i="1" s="1"/>
  <c r="P1525" i="1"/>
  <c r="O1525" i="1"/>
  <c r="N1525" i="1"/>
  <c r="M1525" i="1"/>
  <c r="L1525" i="1"/>
  <c r="K1525" i="1"/>
  <c r="K1526" i="1" s="1"/>
  <c r="J1525" i="1"/>
  <c r="I1525" i="1"/>
  <c r="I1526" i="1" s="1"/>
  <c r="H1525" i="1"/>
  <c r="G1525" i="1"/>
  <c r="F1525" i="1"/>
  <c r="E1525" i="1"/>
  <c r="E1526" i="1" s="1"/>
  <c r="D1525" i="1"/>
  <c r="C1525" i="1"/>
  <c r="B1525" i="1"/>
  <c r="T1524" i="1"/>
  <c r="Y1523" i="1"/>
  <c r="X1523" i="1"/>
  <c r="W1523" i="1"/>
  <c r="V1523" i="1"/>
  <c r="V1524" i="1" s="1"/>
  <c r="U1523" i="1"/>
  <c r="T1523" i="1"/>
  <c r="S1523" i="1"/>
  <c r="R1523" i="1"/>
  <c r="Q1523" i="1"/>
  <c r="P1523" i="1"/>
  <c r="P1524" i="1" s="1"/>
  <c r="O1523" i="1"/>
  <c r="N1523" i="1"/>
  <c r="N1524" i="1" s="1"/>
  <c r="M1523" i="1"/>
  <c r="Z1523" i="1" s="1"/>
  <c r="L1523" i="1"/>
  <c r="K1523" i="1"/>
  <c r="J1523" i="1"/>
  <c r="J1524" i="1" s="1"/>
  <c r="I1523" i="1"/>
  <c r="H1523" i="1"/>
  <c r="G1523" i="1"/>
  <c r="F1523" i="1"/>
  <c r="E1523" i="1"/>
  <c r="D1523" i="1"/>
  <c r="C1523" i="1"/>
  <c r="B1523" i="1"/>
  <c r="B1524" i="1" s="1"/>
  <c r="Y1522" i="1"/>
  <c r="X1522" i="1"/>
  <c r="W1522" i="1"/>
  <c r="V1522" i="1"/>
  <c r="U1522" i="1"/>
  <c r="T1522" i="1"/>
  <c r="S1522" i="1"/>
  <c r="R1522" i="1"/>
  <c r="Q1522" i="1"/>
  <c r="P1522" i="1"/>
  <c r="O1522" i="1"/>
  <c r="N1522" i="1"/>
  <c r="Z1522" i="1" s="1"/>
  <c r="AA1522" i="1" s="1"/>
  <c r="M1522" i="1"/>
  <c r="L1522" i="1"/>
  <c r="K1522" i="1"/>
  <c r="J1522" i="1"/>
  <c r="I1522" i="1"/>
  <c r="H1522" i="1"/>
  <c r="G1522" i="1"/>
  <c r="F1522" i="1"/>
  <c r="E1522" i="1"/>
  <c r="D1522" i="1"/>
  <c r="C1522" i="1"/>
  <c r="B1522" i="1"/>
  <c r="Y1521" i="1"/>
  <c r="X1521" i="1"/>
  <c r="X1524" i="1" s="1"/>
  <c r="X1526" i="1" s="1"/>
  <c r="W1521" i="1"/>
  <c r="V1521" i="1"/>
  <c r="U1521" i="1"/>
  <c r="T1521" i="1"/>
  <c r="S1521" i="1"/>
  <c r="R1521" i="1"/>
  <c r="Q1521" i="1"/>
  <c r="P1521" i="1"/>
  <c r="O1521" i="1"/>
  <c r="N1521" i="1"/>
  <c r="M1521" i="1"/>
  <c r="L1521" i="1"/>
  <c r="L1524" i="1" s="1"/>
  <c r="L1526" i="1" s="1"/>
  <c r="K1521" i="1"/>
  <c r="K1524" i="1" s="1"/>
  <c r="J1521" i="1"/>
  <c r="I1521" i="1"/>
  <c r="H1521" i="1"/>
  <c r="G1521" i="1"/>
  <c r="F1521" i="1"/>
  <c r="E1521" i="1"/>
  <c r="D1521" i="1"/>
  <c r="C1521" i="1"/>
  <c r="B1521" i="1"/>
  <c r="Y1520" i="1"/>
  <c r="X1520" i="1"/>
  <c r="W1520" i="1"/>
  <c r="W1524" i="1" s="1"/>
  <c r="V1520" i="1"/>
  <c r="U1520" i="1"/>
  <c r="U1524" i="1" s="1"/>
  <c r="T1520" i="1"/>
  <c r="S1520" i="1"/>
  <c r="S1524" i="1" s="1"/>
  <c r="S1526" i="1" s="1"/>
  <c r="R1520" i="1"/>
  <c r="Q1520" i="1"/>
  <c r="Q1524" i="1" s="1"/>
  <c r="P1520" i="1"/>
  <c r="O1520" i="1"/>
  <c r="N1520" i="1"/>
  <c r="M1520" i="1"/>
  <c r="L1520" i="1"/>
  <c r="K1520" i="1"/>
  <c r="J1520" i="1"/>
  <c r="I1520" i="1"/>
  <c r="I1524" i="1" s="1"/>
  <c r="H1520" i="1"/>
  <c r="H1524" i="1" s="1"/>
  <c r="G1520" i="1"/>
  <c r="G1524" i="1" s="1"/>
  <c r="G1526" i="1" s="1"/>
  <c r="F1520" i="1"/>
  <c r="E1520" i="1"/>
  <c r="E1524" i="1" s="1"/>
  <c r="D1520" i="1"/>
  <c r="C1520" i="1"/>
  <c r="B1520" i="1"/>
  <c r="Y1515" i="1"/>
  <c r="X1515" i="1"/>
  <c r="W1515" i="1"/>
  <c r="V1515" i="1"/>
  <c r="U1515" i="1"/>
  <c r="T1515" i="1"/>
  <c r="S1515" i="1"/>
  <c r="R1515" i="1"/>
  <c r="R1516" i="1" s="1"/>
  <c r="Q1515" i="1"/>
  <c r="P1515" i="1"/>
  <c r="P1516" i="1" s="1"/>
  <c r="O1515" i="1"/>
  <c r="N1515" i="1"/>
  <c r="M1515" i="1"/>
  <c r="L1515" i="1"/>
  <c r="K1515" i="1"/>
  <c r="J1515" i="1"/>
  <c r="J1516" i="1" s="1"/>
  <c r="I1515" i="1"/>
  <c r="H1515" i="1"/>
  <c r="G1515" i="1"/>
  <c r="F1515" i="1"/>
  <c r="F1516" i="1" s="1"/>
  <c r="E1515" i="1"/>
  <c r="D1515" i="1"/>
  <c r="C1515" i="1"/>
  <c r="B1515" i="1"/>
  <c r="V1514" i="1"/>
  <c r="Q1514" i="1"/>
  <c r="Q1516" i="1" s="1"/>
  <c r="J1514" i="1"/>
  <c r="Y1513" i="1"/>
  <c r="X1513" i="1"/>
  <c r="W1513" i="1"/>
  <c r="V1513" i="1"/>
  <c r="U1513" i="1"/>
  <c r="T1513" i="1"/>
  <c r="S1513" i="1"/>
  <c r="R1513" i="1"/>
  <c r="Q1513" i="1"/>
  <c r="P1513" i="1"/>
  <c r="O1513" i="1"/>
  <c r="O1514" i="1" s="1"/>
  <c r="N1513" i="1"/>
  <c r="M1513" i="1"/>
  <c r="L1513" i="1"/>
  <c r="K1513" i="1"/>
  <c r="J1513" i="1"/>
  <c r="I1513" i="1"/>
  <c r="H1513" i="1"/>
  <c r="G1513" i="1"/>
  <c r="F1513" i="1"/>
  <c r="E1513" i="1"/>
  <c r="E1514" i="1" s="1"/>
  <c r="E1516" i="1" s="1"/>
  <c r="D1513" i="1"/>
  <c r="C1513" i="1"/>
  <c r="C1514" i="1" s="1"/>
  <c r="B1513" i="1"/>
  <c r="Y1512" i="1"/>
  <c r="X1512" i="1"/>
  <c r="W1512" i="1"/>
  <c r="V1512" i="1"/>
  <c r="U1512" i="1"/>
  <c r="U1514" i="1" s="1"/>
  <c r="T1512" i="1"/>
  <c r="S1512" i="1"/>
  <c r="R1512" i="1"/>
  <c r="Q1512" i="1"/>
  <c r="P1512" i="1"/>
  <c r="O1512" i="1"/>
  <c r="N1512" i="1"/>
  <c r="M1512" i="1"/>
  <c r="Z1512" i="1" s="1"/>
  <c r="L1512" i="1"/>
  <c r="K1512" i="1"/>
  <c r="J1512" i="1"/>
  <c r="I1512" i="1"/>
  <c r="I1514" i="1" s="1"/>
  <c r="H1512" i="1"/>
  <c r="G1512" i="1"/>
  <c r="F1512" i="1"/>
  <c r="E1512" i="1"/>
  <c r="D1512" i="1"/>
  <c r="C1512" i="1"/>
  <c r="B1512" i="1"/>
  <c r="Y1511" i="1"/>
  <c r="X1511" i="1"/>
  <c r="W1511" i="1"/>
  <c r="V1511" i="1"/>
  <c r="U1511" i="1"/>
  <c r="T1511" i="1"/>
  <c r="S1511" i="1"/>
  <c r="R1511" i="1"/>
  <c r="Q1511" i="1"/>
  <c r="P1511" i="1"/>
  <c r="O1511" i="1"/>
  <c r="N1511" i="1"/>
  <c r="Z1511" i="1" s="1"/>
  <c r="AB1511" i="1" s="1"/>
  <c r="M1511" i="1"/>
  <c r="L1511" i="1"/>
  <c r="K1511" i="1"/>
  <c r="J1511" i="1"/>
  <c r="I1511" i="1"/>
  <c r="H1511" i="1"/>
  <c r="G1511" i="1"/>
  <c r="F1511" i="1"/>
  <c r="E1511" i="1"/>
  <c r="D1511" i="1"/>
  <c r="C1511" i="1"/>
  <c r="B1511" i="1"/>
  <c r="Y1510" i="1"/>
  <c r="Y1514" i="1" s="1"/>
  <c r="X1510" i="1"/>
  <c r="W1510" i="1"/>
  <c r="V1510" i="1"/>
  <c r="U1510" i="1"/>
  <c r="T1510" i="1"/>
  <c r="S1510" i="1"/>
  <c r="S1514" i="1" s="1"/>
  <c r="R1510" i="1"/>
  <c r="R1514" i="1" s="1"/>
  <c r="Q1510" i="1"/>
  <c r="P1510" i="1"/>
  <c r="P1514" i="1" s="1"/>
  <c r="O1510" i="1"/>
  <c r="N1510" i="1"/>
  <c r="M1510" i="1"/>
  <c r="Z1510" i="1" s="1"/>
  <c r="L1510" i="1"/>
  <c r="K1510" i="1"/>
  <c r="J1510" i="1"/>
  <c r="I1510" i="1"/>
  <c r="H1510" i="1"/>
  <c r="G1510" i="1"/>
  <c r="G1514" i="1" s="1"/>
  <c r="F1510" i="1"/>
  <c r="F1514" i="1" s="1"/>
  <c r="E1510" i="1"/>
  <c r="D1510" i="1"/>
  <c r="C1510" i="1"/>
  <c r="B1510" i="1"/>
  <c r="Y1505" i="1"/>
  <c r="X1505" i="1"/>
  <c r="W1505" i="1"/>
  <c r="V1505" i="1"/>
  <c r="U1505" i="1"/>
  <c r="T1505" i="1"/>
  <c r="S1505" i="1"/>
  <c r="R1505" i="1"/>
  <c r="Q1505" i="1"/>
  <c r="P1505" i="1"/>
  <c r="O1505" i="1"/>
  <c r="O1506" i="1" s="1"/>
  <c r="N1505" i="1"/>
  <c r="M1505" i="1"/>
  <c r="L1505" i="1"/>
  <c r="K1505" i="1"/>
  <c r="J1505" i="1"/>
  <c r="I1505" i="1"/>
  <c r="H1505" i="1"/>
  <c r="G1505" i="1"/>
  <c r="F1505" i="1"/>
  <c r="E1505" i="1"/>
  <c r="E1506" i="1" s="1"/>
  <c r="D1505" i="1"/>
  <c r="C1505" i="1"/>
  <c r="C1506" i="1" s="1"/>
  <c r="B1505" i="1"/>
  <c r="X1504" i="1"/>
  <c r="T1504" i="1"/>
  <c r="O1504" i="1"/>
  <c r="L1504" i="1"/>
  <c r="H1504" i="1"/>
  <c r="C1504" i="1"/>
  <c r="Y1503" i="1"/>
  <c r="X1503" i="1"/>
  <c r="W1503" i="1"/>
  <c r="W1504" i="1" s="1"/>
  <c r="V1503" i="1"/>
  <c r="U1503" i="1"/>
  <c r="T1503" i="1"/>
  <c r="S1503" i="1"/>
  <c r="R1503" i="1"/>
  <c r="Q1503" i="1"/>
  <c r="P1503" i="1"/>
  <c r="O1503" i="1"/>
  <c r="N1503" i="1"/>
  <c r="Z1503" i="1" s="1"/>
  <c r="M1503" i="1"/>
  <c r="L1503" i="1"/>
  <c r="K1503" i="1"/>
  <c r="K1504" i="1" s="1"/>
  <c r="J1503" i="1"/>
  <c r="I1503" i="1"/>
  <c r="H1503" i="1"/>
  <c r="G1503" i="1"/>
  <c r="F1503" i="1"/>
  <c r="E1503" i="1"/>
  <c r="D1503" i="1"/>
  <c r="C1503" i="1"/>
  <c r="B1503" i="1"/>
  <c r="Y1502" i="1"/>
  <c r="X1502" i="1"/>
  <c r="W1502" i="1"/>
  <c r="V1502" i="1"/>
  <c r="U1502" i="1"/>
  <c r="T1502" i="1"/>
  <c r="S1502" i="1"/>
  <c r="R1502" i="1"/>
  <c r="Q1502" i="1"/>
  <c r="P1502" i="1"/>
  <c r="O1502" i="1"/>
  <c r="N1502" i="1"/>
  <c r="M1502" i="1"/>
  <c r="Z1502" i="1" s="1"/>
  <c r="L1502" i="1"/>
  <c r="K1502" i="1"/>
  <c r="J1502" i="1"/>
  <c r="I1502" i="1"/>
  <c r="H1502" i="1"/>
  <c r="G1502" i="1"/>
  <c r="F1502" i="1"/>
  <c r="E1502" i="1"/>
  <c r="D1502" i="1"/>
  <c r="C1502" i="1"/>
  <c r="B1502" i="1"/>
  <c r="Y1501" i="1"/>
  <c r="Y1504" i="1" s="1"/>
  <c r="Y1506" i="1" s="1"/>
  <c r="X1501" i="1"/>
  <c r="W1501" i="1"/>
  <c r="V1501" i="1"/>
  <c r="U1501" i="1"/>
  <c r="T1501" i="1"/>
  <c r="S1501" i="1"/>
  <c r="S1504" i="1" s="1"/>
  <c r="R1501" i="1"/>
  <c r="Q1501" i="1"/>
  <c r="P1501" i="1"/>
  <c r="O1501" i="1"/>
  <c r="N1501" i="1"/>
  <c r="M1501" i="1"/>
  <c r="Z1501" i="1" s="1"/>
  <c r="AB1501" i="1" s="1"/>
  <c r="L1501" i="1"/>
  <c r="K1501" i="1"/>
  <c r="J1501" i="1"/>
  <c r="I1501" i="1"/>
  <c r="H1501" i="1"/>
  <c r="G1501" i="1"/>
  <c r="G1504" i="1" s="1"/>
  <c r="G1506" i="1" s="1"/>
  <c r="F1501" i="1"/>
  <c r="E1501" i="1"/>
  <c r="D1501" i="1"/>
  <c r="C1501" i="1"/>
  <c r="B1501" i="1"/>
  <c r="Y1500" i="1"/>
  <c r="X1500" i="1"/>
  <c r="W1500" i="1"/>
  <c r="V1500" i="1"/>
  <c r="V1504" i="1" s="1"/>
  <c r="V1506" i="1" s="1"/>
  <c r="U1500" i="1"/>
  <c r="U1504" i="1" s="1"/>
  <c r="T1500" i="1"/>
  <c r="S1500" i="1"/>
  <c r="R1500" i="1"/>
  <c r="R1504" i="1" s="1"/>
  <c r="Q1500" i="1"/>
  <c r="Q1504" i="1" s="1"/>
  <c r="Q1506" i="1" s="1"/>
  <c r="P1500" i="1"/>
  <c r="P1504" i="1" s="1"/>
  <c r="P1506" i="1" s="1"/>
  <c r="O1500" i="1"/>
  <c r="N1500" i="1"/>
  <c r="Z1500" i="1" s="1"/>
  <c r="M1500" i="1"/>
  <c r="L1500" i="1"/>
  <c r="K1500" i="1"/>
  <c r="J1500" i="1"/>
  <c r="J1504" i="1" s="1"/>
  <c r="J1506" i="1" s="1"/>
  <c r="I1500" i="1"/>
  <c r="I1504" i="1" s="1"/>
  <c r="H1500" i="1"/>
  <c r="G1500" i="1"/>
  <c r="F1500" i="1"/>
  <c r="F1504" i="1" s="1"/>
  <c r="E1500" i="1"/>
  <c r="E1504" i="1" s="1"/>
  <c r="D1500" i="1"/>
  <c r="D1504" i="1" s="1"/>
  <c r="C1500" i="1"/>
  <c r="B1500" i="1"/>
  <c r="B1504" i="1" s="1"/>
  <c r="Y1495" i="1"/>
  <c r="Y1496" i="1" s="1"/>
  <c r="X1495" i="1"/>
  <c r="W1495" i="1"/>
  <c r="W1496" i="1" s="1"/>
  <c r="V1495" i="1"/>
  <c r="U1495" i="1"/>
  <c r="T1495" i="1"/>
  <c r="S1495" i="1"/>
  <c r="R1495" i="1"/>
  <c r="Q1495" i="1"/>
  <c r="Q1496" i="1" s="1"/>
  <c r="P1495" i="1"/>
  <c r="O1495" i="1"/>
  <c r="N1495" i="1"/>
  <c r="M1495" i="1"/>
  <c r="M1496" i="1" s="1"/>
  <c r="L1495" i="1"/>
  <c r="K1495" i="1"/>
  <c r="K1496" i="1" s="1"/>
  <c r="J1495" i="1"/>
  <c r="I1495" i="1"/>
  <c r="H1495" i="1"/>
  <c r="G1495" i="1"/>
  <c r="F1495" i="1"/>
  <c r="E1495" i="1"/>
  <c r="E1496" i="1" s="1"/>
  <c r="D1495" i="1"/>
  <c r="C1495" i="1"/>
  <c r="B1495" i="1"/>
  <c r="Y1494" i="1"/>
  <c r="T1494" i="1"/>
  <c r="T1496" i="1" s="1"/>
  <c r="Q1494" i="1"/>
  <c r="M1494" i="1"/>
  <c r="H1494" i="1"/>
  <c r="H1496" i="1" s="1"/>
  <c r="E1494" i="1"/>
  <c r="Y1493" i="1"/>
  <c r="X1493" i="1"/>
  <c r="W1493" i="1"/>
  <c r="V1493" i="1"/>
  <c r="U1493" i="1"/>
  <c r="T1493" i="1"/>
  <c r="S1493" i="1"/>
  <c r="R1493" i="1"/>
  <c r="Q1493" i="1"/>
  <c r="P1493" i="1"/>
  <c r="P1494" i="1" s="1"/>
  <c r="O1493" i="1"/>
  <c r="N1493" i="1"/>
  <c r="M1493" i="1"/>
  <c r="Z1493" i="1" s="1"/>
  <c r="L1493" i="1"/>
  <c r="K1493" i="1"/>
  <c r="J1493" i="1"/>
  <c r="I1493" i="1"/>
  <c r="H1493" i="1"/>
  <c r="G1493" i="1"/>
  <c r="F1493" i="1"/>
  <c r="E1493" i="1"/>
  <c r="D1493" i="1"/>
  <c r="D1494" i="1" s="1"/>
  <c r="C1493" i="1"/>
  <c r="B1493" i="1"/>
  <c r="Y1492" i="1"/>
  <c r="X1492" i="1"/>
  <c r="W1492" i="1"/>
  <c r="V1492" i="1"/>
  <c r="U1492" i="1"/>
  <c r="T1492" i="1"/>
  <c r="S1492" i="1"/>
  <c r="R1492" i="1"/>
  <c r="Q1492" i="1"/>
  <c r="P1492" i="1"/>
  <c r="O1492" i="1"/>
  <c r="N1492" i="1"/>
  <c r="Z1492" i="1" s="1"/>
  <c r="AA1492" i="1" s="1"/>
  <c r="M1492" i="1"/>
  <c r="L1492" i="1"/>
  <c r="K1492" i="1"/>
  <c r="J1492" i="1"/>
  <c r="I1492" i="1"/>
  <c r="H1492" i="1"/>
  <c r="G1492" i="1"/>
  <c r="F1492" i="1"/>
  <c r="E1492" i="1"/>
  <c r="D1492" i="1"/>
  <c r="C1492" i="1"/>
  <c r="B1492" i="1"/>
  <c r="Y1491" i="1"/>
  <c r="X1491" i="1"/>
  <c r="W1491" i="1"/>
  <c r="V1491" i="1"/>
  <c r="U1491" i="1"/>
  <c r="T1491" i="1"/>
  <c r="S1491" i="1"/>
  <c r="R1491" i="1"/>
  <c r="Q1491" i="1"/>
  <c r="P1491" i="1"/>
  <c r="O1491" i="1"/>
  <c r="N1491" i="1"/>
  <c r="Z1491" i="1" s="1"/>
  <c r="M1491" i="1"/>
  <c r="L1491" i="1"/>
  <c r="K1491" i="1"/>
  <c r="J1491" i="1"/>
  <c r="I1491" i="1"/>
  <c r="H1491" i="1"/>
  <c r="G1491" i="1"/>
  <c r="F1491" i="1"/>
  <c r="E1491" i="1"/>
  <c r="D1491" i="1"/>
  <c r="C1491" i="1"/>
  <c r="B1491" i="1"/>
  <c r="Y1490" i="1"/>
  <c r="X1490" i="1"/>
  <c r="X1494" i="1" s="1"/>
  <c r="X1496" i="1" s="1"/>
  <c r="W1490" i="1"/>
  <c r="W1494" i="1" s="1"/>
  <c r="V1490" i="1"/>
  <c r="V1494" i="1" s="1"/>
  <c r="U1490" i="1"/>
  <c r="U1494" i="1" s="1"/>
  <c r="U1496" i="1" s="1"/>
  <c r="T1490" i="1"/>
  <c r="S1490" i="1"/>
  <c r="S1494" i="1" s="1"/>
  <c r="R1490" i="1"/>
  <c r="R1494" i="1" s="1"/>
  <c r="R1496" i="1" s="1"/>
  <c r="Q1490" i="1"/>
  <c r="P1490" i="1"/>
  <c r="O1490" i="1"/>
  <c r="O1494" i="1" s="1"/>
  <c r="O1496" i="1" s="1"/>
  <c r="N1490" i="1"/>
  <c r="N1494" i="1" s="1"/>
  <c r="M1490" i="1"/>
  <c r="L1490" i="1"/>
  <c r="L1494" i="1" s="1"/>
  <c r="L1496" i="1" s="1"/>
  <c r="K1490" i="1"/>
  <c r="K1494" i="1" s="1"/>
  <c r="J1490" i="1"/>
  <c r="J1494" i="1" s="1"/>
  <c r="I1490" i="1"/>
  <c r="I1494" i="1" s="1"/>
  <c r="I1496" i="1" s="1"/>
  <c r="H1490" i="1"/>
  <c r="G1490" i="1"/>
  <c r="G1494" i="1" s="1"/>
  <c r="F1490" i="1"/>
  <c r="F1494" i="1" s="1"/>
  <c r="F1496" i="1" s="1"/>
  <c r="E1490" i="1"/>
  <c r="D1490" i="1"/>
  <c r="C1490" i="1"/>
  <c r="C1494" i="1" s="1"/>
  <c r="C1496" i="1" s="1"/>
  <c r="B1490" i="1"/>
  <c r="B1494" i="1" s="1"/>
  <c r="Y1485" i="1"/>
  <c r="X1485" i="1"/>
  <c r="W1485" i="1"/>
  <c r="V1485" i="1"/>
  <c r="V1486" i="1" s="1"/>
  <c r="U1485" i="1"/>
  <c r="T1485" i="1"/>
  <c r="S1485" i="1"/>
  <c r="S1385" i="1" s="1"/>
  <c r="R1485" i="1"/>
  <c r="R1486" i="1" s="1"/>
  <c r="Q1485" i="1"/>
  <c r="P1485" i="1"/>
  <c r="O1485" i="1"/>
  <c r="O1486" i="1" s="1"/>
  <c r="N1485" i="1"/>
  <c r="M1485" i="1"/>
  <c r="Z1485" i="1" s="1"/>
  <c r="L1485" i="1"/>
  <c r="K1485" i="1"/>
  <c r="J1485" i="1"/>
  <c r="J1486" i="1" s="1"/>
  <c r="I1485" i="1"/>
  <c r="H1485" i="1"/>
  <c r="G1485" i="1"/>
  <c r="G1385" i="1" s="1"/>
  <c r="F1485" i="1"/>
  <c r="F1486" i="1" s="1"/>
  <c r="E1485" i="1"/>
  <c r="D1485" i="1"/>
  <c r="C1485" i="1"/>
  <c r="C1486" i="1" s="1"/>
  <c r="B1485" i="1"/>
  <c r="Y1484" i="1"/>
  <c r="Y1486" i="1" s="1"/>
  <c r="V1484" i="1"/>
  <c r="R1484" i="1"/>
  <c r="M1484" i="1"/>
  <c r="M1486" i="1" s="1"/>
  <c r="J1484" i="1"/>
  <c r="F1484" i="1"/>
  <c r="Y1483" i="1"/>
  <c r="X1483" i="1"/>
  <c r="X1383" i="1" s="1"/>
  <c r="W1483" i="1"/>
  <c r="V1483" i="1"/>
  <c r="U1483" i="1"/>
  <c r="U1484" i="1" s="1"/>
  <c r="T1483" i="1"/>
  <c r="S1483" i="1"/>
  <c r="R1483" i="1"/>
  <c r="Q1483" i="1"/>
  <c r="P1483" i="1"/>
  <c r="O1483" i="1"/>
  <c r="N1483" i="1"/>
  <c r="Z1483" i="1" s="1"/>
  <c r="AA1483" i="1" s="1"/>
  <c r="M1483" i="1"/>
  <c r="L1483" i="1"/>
  <c r="L1383" i="1" s="1"/>
  <c r="K1483" i="1"/>
  <c r="J1483" i="1"/>
  <c r="I1483" i="1"/>
  <c r="I1484" i="1" s="1"/>
  <c r="H1483" i="1"/>
  <c r="G1483" i="1"/>
  <c r="F1483" i="1"/>
  <c r="E1483" i="1"/>
  <c r="D1483" i="1"/>
  <c r="C1483" i="1"/>
  <c r="B1483" i="1"/>
  <c r="Y1482" i="1"/>
  <c r="X1482" i="1"/>
  <c r="W1482" i="1"/>
  <c r="V1482" i="1"/>
  <c r="U1482" i="1"/>
  <c r="T1482" i="1"/>
  <c r="S1482" i="1"/>
  <c r="R1482" i="1"/>
  <c r="Q1482" i="1"/>
  <c r="P1482" i="1"/>
  <c r="O1482" i="1"/>
  <c r="N1482" i="1"/>
  <c r="N1382" i="1" s="1"/>
  <c r="M1482" i="1"/>
  <c r="L1482" i="1"/>
  <c r="K1482" i="1"/>
  <c r="J1482" i="1"/>
  <c r="I1482" i="1"/>
  <c r="H1482" i="1"/>
  <c r="G1482" i="1"/>
  <c r="F1482" i="1"/>
  <c r="E1482" i="1"/>
  <c r="D1482" i="1"/>
  <c r="C1482" i="1"/>
  <c r="B1482" i="1"/>
  <c r="B1382" i="1" s="1"/>
  <c r="Y1481" i="1"/>
  <c r="X1481" i="1"/>
  <c r="W1481" i="1"/>
  <c r="V1481" i="1"/>
  <c r="U1481" i="1"/>
  <c r="T1481" i="1"/>
  <c r="S1481" i="1"/>
  <c r="R1481" i="1"/>
  <c r="Q1481" i="1"/>
  <c r="Q1381" i="1" s="1"/>
  <c r="P1481" i="1"/>
  <c r="O1481" i="1"/>
  <c r="N1481" i="1"/>
  <c r="Z1481" i="1" s="1"/>
  <c r="AB1481" i="1" s="1"/>
  <c r="M1481" i="1"/>
  <c r="L1481" i="1"/>
  <c r="K1481" i="1"/>
  <c r="J1481" i="1"/>
  <c r="I1481" i="1"/>
  <c r="H1481" i="1"/>
  <c r="G1481" i="1"/>
  <c r="F1481" i="1"/>
  <c r="E1481" i="1"/>
  <c r="E1381" i="1" s="1"/>
  <c r="D1481" i="1"/>
  <c r="C1481" i="1"/>
  <c r="B1481" i="1"/>
  <c r="Y1480" i="1"/>
  <c r="X1480" i="1"/>
  <c r="X1484" i="1" s="1"/>
  <c r="W1480" i="1"/>
  <c r="W1484" i="1" s="1"/>
  <c r="W1486" i="1" s="1"/>
  <c r="V1480" i="1"/>
  <c r="U1480" i="1"/>
  <c r="T1480" i="1"/>
  <c r="T1484" i="1" s="1"/>
  <c r="T1486" i="1" s="1"/>
  <c r="S1480" i="1"/>
  <c r="S1380" i="1" s="1"/>
  <c r="R1480" i="1"/>
  <c r="Q1480" i="1"/>
  <c r="Q1484" i="1" s="1"/>
  <c r="Q1486" i="1" s="1"/>
  <c r="P1480" i="1"/>
  <c r="P1484" i="1" s="1"/>
  <c r="O1480" i="1"/>
  <c r="O1484" i="1" s="1"/>
  <c r="N1480" i="1"/>
  <c r="N1484" i="1" s="1"/>
  <c r="N1486" i="1" s="1"/>
  <c r="M1480" i="1"/>
  <c r="Z1480" i="1" s="1"/>
  <c r="L1480" i="1"/>
  <c r="L1484" i="1" s="1"/>
  <c r="K1480" i="1"/>
  <c r="K1484" i="1" s="1"/>
  <c r="K1486" i="1" s="1"/>
  <c r="J1480" i="1"/>
  <c r="I1480" i="1"/>
  <c r="H1480" i="1"/>
  <c r="H1484" i="1" s="1"/>
  <c r="H1486" i="1" s="1"/>
  <c r="G1480" i="1"/>
  <c r="G1380" i="1" s="1"/>
  <c r="F1480" i="1"/>
  <c r="E1480" i="1"/>
  <c r="E1484" i="1" s="1"/>
  <c r="E1486" i="1" s="1"/>
  <c r="D1480" i="1"/>
  <c r="C1480" i="1"/>
  <c r="C1484" i="1" s="1"/>
  <c r="B1480" i="1"/>
  <c r="B1484" i="1" s="1"/>
  <c r="B1486" i="1" s="1"/>
  <c r="Y1475" i="1"/>
  <c r="X1475" i="1"/>
  <c r="X1385" i="1" s="1"/>
  <c r="W1475" i="1"/>
  <c r="W1476" i="1" s="1"/>
  <c r="V1475" i="1"/>
  <c r="U1475" i="1"/>
  <c r="U1476" i="1" s="1"/>
  <c r="T1475" i="1"/>
  <c r="S1475" i="1"/>
  <c r="R1475" i="1"/>
  <c r="Q1475" i="1"/>
  <c r="P1475" i="1"/>
  <c r="O1475" i="1"/>
  <c r="O1476" i="1" s="1"/>
  <c r="N1475" i="1"/>
  <c r="N1476" i="1" s="1"/>
  <c r="M1475" i="1"/>
  <c r="L1475" i="1"/>
  <c r="L1385" i="1" s="1"/>
  <c r="K1475" i="1"/>
  <c r="K1476" i="1" s="1"/>
  <c r="J1475" i="1"/>
  <c r="I1475" i="1"/>
  <c r="I1476" i="1" s="1"/>
  <c r="H1475" i="1"/>
  <c r="G1475" i="1"/>
  <c r="F1475" i="1"/>
  <c r="E1475" i="1"/>
  <c r="D1475" i="1"/>
  <c r="C1475" i="1"/>
  <c r="C1476" i="1" s="1"/>
  <c r="B1475" i="1"/>
  <c r="B1476" i="1" s="1"/>
  <c r="W1474" i="1"/>
  <c r="R1474" i="1"/>
  <c r="R1476" i="1" s="1"/>
  <c r="O1474" i="1"/>
  <c r="K1474" i="1"/>
  <c r="F1474" i="1"/>
  <c r="F1476" i="1" s="1"/>
  <c r="C1474" i="1"/>
  <c r="Y1473" i="1"/>
  <c r="X1473" i="1"/>
  <c r="W1473" i="1"/>
  <c r="V1473" i="1"/>
  <c r="U1473" i="1"/>
  <c r="T1473" i="1"/>
  <c r="S1473" i="1"/>
  <c r="R1473" i="1"/>
  <c r="Q1473" i="1"/>
  <c r="Q1383" i="1" s="1"/>
  <c r="P1473" i="1"/>
  <c r="O1473" i="1"/>
  <c r="N1473" i="1"/>
  <c r="N1474" i="1" s="1"/>
  <c r="M1473" i="1"/>
  <c r="L1473" i="1"/>
  <c r="K1473" i="1"/>
  <c r="J1473" i="1"/>
  <c r="I1473" i="1"/>
  <c r="H1473" i="1"/>
  <c r="G1473" i="1"/>
  <c r="F1473" i="1"/>
  <c r="E1473" i="1"/>
  <c r="E1383" i="1" s="1"/>
  <c r="D1473" i="1"/>
  <c r="C1473" i="1"/>
  <c r="B1473" i="1"/>
  <c r="B1474" i="1" s="1"/>
  <c r="Y1472" i="1"/>
  <c r="X1472" i="1"/>
  <c r="W1472" i="1"/>
  <c r="V1472" i="1"/>
  <c r="U1472" i="1"/>
  <c r="T1472" i="1"/>
  <c r="S1472" i="1"/>
  <c r="S1382" i="1" s="1"/>
  <c r="R1472" i="1"/>
  <c r="Q1472" i="1"/>
  <c r="P1472" i="1"/>
  <c r="O1472" i="1"/>
  <c r="N1472" i="1"/>
  <c r="M1472" i="1"/>
  <c r="Z1472" i="1" s="1"/>
  <c r="L1472" i="1"/>
  <c r="K1472" i="1"/>
  <c r="J1472" i="1"/>
  <c r="I1472" i="1"/>
  <c r="H1472" i="1"/>
  <c r="G1472" i="1"/>
  <c r="G1382" i="1" s="1"/>
  <c r="F1472" i="1"/>
  <c r="E1472" i="1"/>
  <c r="D1472" i="1"/>
  <c r="C1472" i="1"/>
  <c r="B1472" i="1"/>
  <c r="Y1471" i="1"/>
  <c r="X1471" i="1"/>
  <c r="W1471" i="1"/>
  <c r="V1471" i="1"/>
  <c r="V1381" i="1" s="1"/>
  <c r="U1471" i="1"/>
  <c r="T1471" i="1"/>
  <c r="S1471" i="1"/>
  <c r="R1471" i="1"/>
  <c r="Q1471" i="1"/>
  <c r="P1471" i="1"/>
  <c r="O1471" i="1"/>
  <c r="N1471" i="1"/>
  <c r="M1471" i="1"/>
  <c r="Z1471" i="1" s="1"/>
  <c r="L1471" i="1"/>
  <c r="K1471" i="1"/>
  <c r="J1471" i="1"/>
  <c r="J1381" i="1" s="1"/>
  <c r="I1471" i="1"/>
  <c r="H1471" i="1"/>
  <c r="G1471" i="1"/>
  <c r="F1471" i="1"/>
  <c r="E1471" i="1"/>
  <c r="D1471" i="1"/>
  <c r="C1471" i="1"/>
  <c r="B1471" i="1"/>
  <c r="Y1470" i="1"/>
  <c r="Y1474" i="1" s="1"/>
  <c r="Y1476" i="1" s="1"/>
  <c r="X1470" i="1"/>
  <c r="X1474" i="1" s="1"/>
  <c r="W1470" i="1"/>
  <c r="V1470" i="1"/>
  <c r="V1474" i="1" s="1"/>
  <c r="V1476" i="1" s="1"/>
  <c r="U1470" i="1"/>
  <c r="U1474" i="1" s="1"/>
  <c r="T1470" i="1"/>
  <c r="T1474" i="1" s="1"/>
  <c r="S1470" i="1"/>
  <c r="S1474" i="1" s="1"/>
  <c r="S1476" i="1" s="1"/>
  <c r="R1470" i="1"/>
  <c r="Q1470" i="1"/>
  <c r="Q1474" i="1" s="1"/>
  <c r="P1470" i="1"/>
  <c r="P1474" i="1" s="1"/>
  <c r="P1476" i="1" s="1"/>
  <c r="O1470" i="1"/>
  <c r="N1470" i="1"/>
  <c r="Z1470" i="1" s="1"/>
  <c r="M1470" i="1"/>
  <c r="M1474" i="1" s="1"/>
  <c r="M1476" i="1" s="1"/>
  <c r="L1470" i="1"/>
  <c r="L1474" i="1" s="1"/>
  <c r="K1470" i="1"/>
  <c r="J1470" i="1"/>
  <c r="J1474" i="1" s="1"/>
  <c r="J1476" i="1" s="1"/>
  <c r="I1470" i="1"/>
  <c r="I1474" i="1" s="1"/>
  <c r="H1470" i="1"/>
  <c r="H1474" i="1" s="1"/>
  <c r="G1470" i="1"/>
  <c r="G1474" i="1" s="1"/>
  <c r="G1476" i="1" s="1"/>
  <c r="F1470" i="1"/>
  <c r="E1470" i="1"/>
  <c r="E1474" i="1" s="1"/>
  <c r="D1470" i="1"/>
  <c r="D1474" i="1" s="1"/>
  <c r="D1476" i="1" s="1"/>
  <c r="C1470" i="1"/>
  <c r="B1470" i="1"/>
  <c r="Y1465" i="1"/>
  <c r="X1465" i="1"/>
  <c r="W1465" i="1"/>
  <c r="V1465" i="1"/>
  <c r="U1465" i="1"/>
  <c r="T1465" i="1"/>
  <c r="T1466" i="1" s="1"/>
  <c r="S1465" i="1"/>
  <c r="S1466" i="1" s="1"/>
  <c r="R1465" i="1"/>
  <c r="Q1465" i="1"/>
  <c r="Q1385" i="1" s="1"/>
  <c r="P1465" i="1"/>
  <c r="P1466" i="1" s="1"/>
  <c r="O1465" i="1"/>
  <c r="N1465" i="1"/>
  <c r="M1465" i="1"/>
  <c r="L1465" i="1"/>
  <c r="K1465" i="1"/>
  <c r="J1465" i="1"/>
  <c r="I1465" i="1"/>
  <c r="H1465" i="1"/>
  <c r="H1466" i="1" s="1"/>
  <c r="G1465" i="1"/>
  <c r="G1466" i="1" s="1"/>
  <c r="F1465" i="1"/>
  <c r="E1465" i="1"/>
  <c r="E1385" i="1" s="1"/>
  <c r="D1465" i="1"/>
  <c r="C1465" i="1"/>
  <c r="B1465" i="1"/>
  <c r="W1464" i="1"/>
  <c r="W1466" i="1" s="1"/>
  <c r="T1464" i="1"/>
  <c r="P1464" i="1"/>
  <c r="K1464" i="1"/>
  <c r="K1466" i="1" s="1"/>
  <c r="H1464" i="1"/>
  <c r="D1464" i="1"/>
  <c r="Y1463" i="1"/>
  <c r="X1463" i="1"/>
  <c r="W1463" i="1"/>
  <c r="V1463" i="1"/>
  <c r="V1383" i="1" s="1"/>
  <c r="V1353" i="1" s="1"/>
  <c r="U1463" i="1"/>
  <c r="T1463" i="1"/>
  <c r="S1463" i="1"/>
  <c r="R1463" i="1"/>
  <c r="Q1463" i="1"/>
  <c r="P1463" i="1"/>
  <c r="O1463" i="1"/>
  <c r="N1463" i="1"/>
  <c r="M1463" i="1"/>
  <c r="Z1463" i="1" s="1"/>
  <c r="AA1463" i="1" s="1"/>
  <c r="L1463" i="1"/>
  <c r="K1463" i="1"/>
  <c r="J1463" i="1"/>
  <c r="J1383" i="1" s="1"/>
  <c r="J1353" i="1" s="1"/>
  <c r="I1463" i="1"/>
  <c r="H1463" i="1"/>
  <c r="G1463" i="1"/>
  <c r="F1463" i="1"/>
  <c r="E1463" i="1"/>
  <c r="D1463" i="1"/>
  <c r="C1463" i="1"/>
  <c r="B1463" i="1"/>
  <c r="Y1462" i="1"/>
  <c r="X1462" i="1"/>
  <c r="X1382" i="1" s="1"/>
  <c r="X1352" i="1" s="1"/>
  <c r="W1462" i="1"/>
  <c r="V1462" i="1"/>
  <c r="U1462" i="1"/>
  <c r="T1462" i="1"/>
  <c r="S1462" i="1"/>
  <c r="R1462" i="1"/>
  <c r="Q1462" i="1"/>
  <c r="P1462" i="1"/>
  <c r="O1462" i="1"/>
  <c r="N1462" i="1"/>
  <c r="M1462" i="1"/>
  <c r="Z1462" i="1" s="1"/>
  <c r="AA1462" i="1" s="1"/>
  <c r="L1462" i="1"/>
  <c r="L1382" i="1" s="1"/>
  <c r="L1352" i="1" s="1"/>
  <c r="K1462" i="1"/>
  <c r="J1462" i="1"/>
  <c r="I1462" i="1"/>
  <c r="H1462" i="1"/>
  <c r="G1462" i="1"/>
  <c r="F1462" i="1"/>
  <c r="E1462" i="1"/>
  <c r="D1462" i="1"/>
  <c r="C1462" i="1"/>
  <c r="B1462" i="1"/>
  <c r="Y1461" i="1"/>
  <c r="X1461" i="1"/>
  <c r="W1461" i="1"/>
  <c r="V1461" i="1"/>
  <c r="U1461" i="1"/>
  <c r="T1461" i="1"/>
  <c r="S1461" i="1"/>
  <c r="R1461" i="1"/>
  <c r="Q1461" i="1"/>
  <c r="P1461" i="1"/>
  <c r="O1461" i="1"/>
  <c r="O1381" i="1" s="1"/>
  <c r="O1351" i="1" s="1"/>
  <c r="N1461" i="1"/>
  <c r="M1461" i="1"/>
  <c r="Z1461" i="1" s="1"/>
  <c r="L1461" i="1"/>
  <c r="K1461" i="1"/>
  <c r="J1461" i="1"/>
  <c r="I1461" i="1"/>
  <c r="H1461" i="1"/>
  <c r="G1461" i="1"/>
  <c r="F1461" i="1"/>
  <c r="E1461" i="1"/>
  <c r="D1461" i="1"/>
  <c r="C1461" i="1"/>
  <c r="C1381" i="1" s="1"/>
  <c r="C1351" i="1" s="1"/>
  <c r="B1461" i="1"/>
  <c r="Y1460" i="1"/>
  <c r="Y1464" i="1" s="1"/>
  <c r="X1460" i="1"/>
  <c r="X1464" i="1" s="1"/>
  <c r="X1466" i="1" s="1"/>
  <c r="W1460" i="1"/>
  <c r="V1460" i="1"/>
  <c r="V1464" i="1" s="1"/>
  <c r="U1460" i="1"/>
  <c r="U1464" i="1" s="1"/>
  <c r="T1460" i="1"/>
  <c r="S1460" i="1"/>
  <c r="S1464" i="1" s="1"/>
  <c r="R1460" i="1"/>
  <c r="R1464" i="1" s="1"/>
  <c r="R1466" i="1" s="1"/>
  <c r="Q1460" i="1"/>
  <c r="Q1464" i="1" s="1"/>
  <c r="P1460" i="1"/>
  <c r="O1460" i="1"/>
  <c r="O1464" i="1" s="1"/>
  <c r="O1466" i="1" s="1"/>
  <c r="N1460" i="1"/>
  <c r="Z1460" i="1" s="1"/>
  <c r="M1460" i="1"/>
  <c r="M1464" i="1" s="1"/>
  <c r="L1460" i="1"/>
  <c r="L1464" i="1" s="1"/>
  <c r="L1466" i="1" s="1"/>
  <c r="K1460" i="1"/>
  <c r="J1460" i="1"/>
  <c r="J1464" i="1" s="1"/>
  <c r="I1460" i="1"/>
  <c r="I1464" i="1" s="1"/>
  <c r="H1460" i="1"/>
  <c r="G1460" i="1"/>
  <c r="G1464" i="1" s="1"/>
  <c r="F1460" i="1"/>
  <c r="F1464" i="1" s="1"/>
  <c r="F1466" i="1" s="1"/>
  <c r="E1460" i="1"/>
  <c r="E1464" i="1" s="1"/>
  <c r="D1460" i="1"/>
  <c r="AA1460" i="1" s="1"/>
  <c r="C1460" i="1"/>
  <c r="C1464" i="1" s="1"/>
  <c r="C1466" i="1" s="1"/>
  <c r="B1460" i="1"/>
  <c r="B1464" i="1" s="1"/>
  <c r="Y1455" i="1"/>
  <c r="Y1456" i="1" s="1"/>
  <c r="X1455" i="1"/>
  <c r="X1456" i="1" s="1"/>
  <c r="W1455" i="1"/>
  <c r="V1455" i="1"/>
  <c r="U1455" i="1"/>
  <c r="U1456" i="1" s="1"/>
  <c r="T1455" i="1"/>
  <c r="S1455" i="1"/>
  <c r="R1455" i="1"/>
  <c r="Q1455" i="1"/>
  <c r="P1455" i="1"/>
  <c r="O1455" i="1"/>
  <c r="N1455" i="1"/>
  <c r="N1456" i="1" s="1"/>
  <c r="M1455" i="1"/>
  <c r="M1456" i="1" s="1"/>
  <c r="L1455" i="1"/>
  <c r="L1456" i="1" s="1"/>
  <c r="K1455" i="1"/>
  <c r="J1455" i="1"/>
  <c r="I1455" i="1"/>
  <c r="I1456" i="1" s="1"/>
  <c r="H1455" i="1"/>
  <c r="G1455" i="1"/>
  <c r="F1455" i="1"/>
  <c r="E1455" i="1"/>
  <c r="D1455" i="1"/>
  <c r="C1455" i="1"/>
  <c r="B1455" i="1"/>
  <c r="B1456" i="1" s="1"/>
  <c r="Y1454" i="1"/>
  <c r="U1454" i="1"/>
  <c r="P1454" i="1"/>
  <c r="P1456" i="1" s="1"/>
  <c r="M1454" i="1"/>
  <c r="I1454" i="1"/>
  <c r="D1454" i="1"/>
  <c r="D1456" i="1" s="1"/>
  <c r="Y1453" i="1"/>
  <c r="X1453" i="1"/>
  <c r="W1453" i="1"/>
  <c r="V1453" i="1"/>
  <c r="U1453" i="1"/>
  <c r="T1453" i="1"/>
  <c r="S1453" i="1"/>
  <c r="R1453" i="1"/>
  <c r="Q1453" i="1"/>
  <c r="P1453" i="1"/>
  <c r="O1453" i="1"/>
  <c r="O1383" i="1" s="1"/>
  <c r="O1353" i="1" s="1"/>
  <c r="N1453" i="1"/>
  <c r="M1453" i="1"/>
  <c r="Z1453" i="1" s="1"/>
  <c r="AA1453" i="1" s="1"/>
  <c r="L1453" i="1"/>
  <c r="K1453" i="1"/>
  <c r="J1453" i="1"/>
  <c r="I1453" i="1"/>
  <c r="H1453" i="1"/>
  <c r="G1453" i="1"/>
  <c r="F1453" i="1"/>
  <c r="E1453" i="1"/>
  <c r="D1453" i="1"/>
  <c r="C1453" i="1"/>
  <c r="C1383" i="1" s="1"/>
  <c r="C1353" i="1" s="1"/>
  <c r="B1453" i="1"/>
  <c r="Y1452" i="1"/>
  <c r="X1452" i="1"/>
  <c r="W1452" i="1"/>
  <c r="V1452" i="1"/>
  <c r="U1452" i="1"/>
  <c r="T1452" i="1"/>
  <c r="S1452" i="1"/>
  <c r="R1452" i="1"/>
  <c r="Q1452" i="1"/>
  <c r="Q1382" i="1" s="1"/>
  <c r="Q1352" i="1" s="1"/>
  <c r="P1452" i="1"/>
  <c r="O1452" i="1"/>
  <c r="N1452" i="1"/>
  <c r="Z1452" i="1" s="1"/>
  <c r="M1452" i="1"/>
  <c r="L1452" i="1"/>
  <c r="K1452" i="1"/>
  <c r="J1452" i="1"/>
  <c r="I1452" i="1"/>
  <c r="H1452" i="1"/>
  <c r="G1452" i="1"/>
  <c r="F1452" i="1"/>
  <c r="E1452" i="1"/>
  <c r="E1382" i="1" s="1"/>
  <c r="E1352" i="1" s="1"/>
  <c r="D1452" i="1"/>
  <c r="AA1452" i="1" s="1"/>
  <c r="C1452" i="1"/>
  <c r="B1452" i="1"/>
  <c r="Y1451" i="1"/>
  <c r="X1451" i="1"/>
  <c r="W1451" i="1"/>
  <c r="V1451" i="1"/>
  <c r="U1451" i="1"/>
  <c r="T1451" i="1"/>
  <c r="T1381" i="1" s="1"/>
  <c r="T1351" i="1" s="1"/>
  <c r="S1451" i="1"/>
  <c r="R1451" i="1"/>
  <c r="Q1451" i="1"/>
  <c r="P1451" i="1"/>
  <c r="O1451" i="1"/>
  <c r="N1451" i="1"/>
  <c r="Z1451" i="1" s="1"/>
  <c r="AB1451" i="1" s="1"/>
  <c r="M1451" i="1"/>
  <c r="L1451" i="1"/>
  <c r="K1451" i="1"/>
  <c r="J1451" i="1"/>
  <c r="I1451" i="1"/>
  <c r="H1451" i="1"/>
  <c r="H1381" i="1" s="1"/>
  <c r="H1351" i="1" s="1"/>
  <c r="G1451" i="1"/>
  <c r="F1451" i="1"/>
  <c r="E1451" i="1"/>
  <c r="D1451" i="1"/>
  <c r="AA1451" i="1" s="1"/>
  <c r="C1451" i="1"/>
  <c r="B1451" i="1"/>
  <c r="Y1450" i="1"/>
  <c r="X1450" i="1"/>
  <c r="X1454" i="1" s="1"/>
  <c r="W1450" i="1"/>
  <c r="W1454" i="1" s="1"/>
  <c r="W1456" i="1" s="1"/>
  <c r="V1450" i="1"/>
  <c r="V1454" i="1" s="1"/>
  <c r="U1450" i="1"/>
  <c r="T1450" i="1"/>
  <c r="T1454" i="1" s="1"/>
  <c r="T1456" i="1" s="1"/>
  <c r="S1450" i="1"/>
  <c r="S1454" i="1" s="1"/>
  <c r="R1450" i="1"/>
  <c r="R1454" i="1" s="1"/>
  <c r="Q1450" i="1"/>
  <c r="Q1454" i="1" s="1"/>
  <c r="Q1456" i="1" s="1"/>
  <c r="P1450" i="1"/>
  <c r="O1450" i="1"/>
  <c r="O1454" i="1" s="1"/>
  <c r="N1450" i="1"/>
  <c r="N1454" i="1" s="1"/>
  <c r="M1450" i="1"/>
  <c r="Z1450" i="1" s="1"/>
  <c r="Z1454" i="1" s="1"/>
  <c r="AB1454" i="1" s="1"/>
  <c r="L1450" i="1"/>
  <c r="L1454" i="1" s="1"/>
  <c r="K1450" i="1"/>
  <c r="K1454" i="1" s="1"/>
  <c r="K1456" i="1" s="1"/>
  <c r="J1450" i="1"/>
  <c r="J1454" i="1" s="1"/>
  <c r="I1450" i="1"/>
  <c r="H1450" i="1"/>
  <c r="H1454" i="1" s="1"/>
  <c r="H1456" i="1" s="1"/>
  <c r="G1450" i="1"/>
  <c r="G1454" i="1" s="1"/>
  <c r="F1450" i="1"/>
  <c r="F1454" i="1" s="1"/>
  <c r="E1450" i="1"/>
  <c r="E1454" i="1" s="1"/>
  <c r="E1456" i="1" s="1"/>
  <c r="D1450" i="1"/>
  <c r="C1450" i="1"/>
  <c r="C1454" i="1" s="1"/>
  <c r="B1450" i="1"/>
  <c r="B1454" i="1" s="1"/>
  <c r="Y1445" i="1"/>
  <c r="X1445" i="1"/>
  <c r="W1445" i="1"/>
  <c r="V1445" i="1"/>
  <c r="U1445" i="1"/>
  <c r="T1445" i="1"/>
  <c r="T1446" i="1" s="1"/>
  <c r="S1445" i="1"/>
  <c r="R1445" i="1"/>
  <c r="R1446" i="1" s="1"/>
  <c r="Q1445" i="1"/>
  <c r="Q1446" i="1" s="1"/>
  <c r="P1445" i="1"/>
  <c r="O1445" i="1"/>
  <c r="O1385" i="1" s="1"/>
  <c r="N1445" i="1"/>
  <c r="N1446" i="1" s="1"/>
  <c r="M1445" i="1"/>
  <c r="Z1445" i="1" s="1"/>
  <c r="L1445" i="1"/>
  <c r="K1445" i="1"/>
  <c r="J1445" i="1"/>
  <c r="I1445" i="1"/>
  <c r="H1445" i="1"/>
  <c r="H1446" i="1" s="1"/>
  <c r="G1445" i="1"/>
  <c r="F1445" i="1"/>
  <c r="F1446" i="1" s="1"/>
  <c r="E1445" i="1"/>
  <c r="E1446" i="1" s="1"/>
  <c r="D1445" i="1"/>
  <c r="C1445" i="1"/>
  <c r="C1385" i="1" s="1"/>
  <c r="B1445" i="1"/>
  <c r="B1446" i="1" s="1"/>
  <c r="U1444" i="1"/>
  <c r="U1446" i="1" s="1"/>
  <c r="R1444" i="1"/>
  <c r="N1444" i="1"/>
  <c r="I1444" i="1"/>
  <c r="I1446" i="1" s="1"/>
  <c r="F1444" i="1"/>
  <c r="B1444" i="1"/>
  <c r="Y1443" i="1"/>
  <c r="X1443" i="1"/>
  <c r="W1443" i="1"/>
  <c r="V1443" i="1"/>
  <c r="U1443" i="1"/>
  <c r="T1443" i="1"/>
  <c r="T1383" i="1" s="1"/>
  <c r="T1353" i="1" s="1"/>
  <c r="S1443" i="1"/>
  <c r="R1443" i="1"/>
  <c r="Q1443" i="1"/>
  <c r="P1443" i="1"/>
  <c r="O1443" i="1"/>
  <c r="N1443" i="1"/>
  <c r="Z1443" i="1" s="1"/>
  <c r="M1443" i="1"/>
  <c r="L1443" i="1"/>
  <c r="K1443" i="1"/>
  <c r="J1443" i="1"/>
  <c r="I1443" i="1"/>
  <c r="H1443" i="1"/>
  <c r="H1383" i="1" s="1"/>
  <c r="H1353" i="1" s="1"/>
  <c r="G1443" i="1"/>
  <c r="F1443" i="1"/>
  <c r="E1443" i="1"/>
  <c r="D1443" i="1"/>
  <c r="C1443" i="1"/>
  <c r="B1443" i="1"/>
  <c r="Y1442" i="1"/>
  <c r="X1442" i="1"/>
  <c r="W1442" i="1"/>
  <c r="V1442" i="1"/>
  <c r="V1382" i="1" s="1"/>
  <c r="V1352" i="1" s="1"/>
  <c r="U1442" i="1"/>
  <c r="T1442" i="1"/>
  <c r="S1442" i="1"/>
  <c r="R1442" i="1"/>
  <c r="Q1442" i="1"/>
  <c r="P1442" i="1"/>
  <c r="O1442" i="1"/>
  <c r="N1442" i="1"/>
  <c r="M1442" i="1"/>
  <c r="Z1442" i="1" s="1"/>
  <c r="L1442" i="1"/>
  <c r="K1442" i="1"/>
  <c r="J1442" i="1"/>
  <c r="J1382" i="1" s="1"/>
  <c r="J1352" i="1" s="1"/>
  <c r="I1442" i="1"/>
  <c r="H1442" i="1"/>
  <c r="G1442" i="1"/>
  <c r="F1442" i="1"/>
  <c r="E1442" i="1"/>
  <c r="D1442" i="1"/>
  <c r="C1442" i="1"/>
  <c r="B1442" i="1"/>
  <c r="Y1441" i="1"/>
  <c r="Y1381" i="1" s="1"/>
  <c r="Y1351" i="1" s="1"/>
  <c r="X1441" i="1"/>
  <c r="W1441" i="1"/>
  <c r="V1441" i="1"/>
  <c r="U1441" i="1"/>
  <c r="T1441" i="1"/>
  <c r="S1441" i="1"/>
  <c r="R1441" i="1"/>
  <c r="Q1441" i="1"/>
  <c r="P1441" i="1"/>
  <c r="O1441" i="1"/>
  <c r="N1441" i="1"/>
  <c r="M1441" i="1"/>
  <c r="M1381" i="1" s="1"/>
  <c r="L1441" i="1"/>
  <c r="K1441" i="1"/>
  <c r="J1441" i="1"/>
  <c r="I1441" i="1"/>
  <c r="H1441" i="1"/>
  <c r="G1441" i="1"/>
  <c r="F1441" i="1"/>
  <c r="E1441" i="1"/>
  <c r="D1441" i="1"/>
  <c r="C1441" i="1"/>
  <c r="B1441" i="1"/>
  <c r="Y1440" i="1"/>
  <c r="Y1444" i="1" s="1"/>
  <c r="Y1446" i="1" s="1"/>
  <c r="X1440" i="1"/>
  <c r="X1444" i="1" s="1"/>
  <c r="W1440" i="1"/>
  <c r="W1444" i="1" s="1"/>
  <c r="V1440" i="1"/>
  <c r="V1444" i="1" s="1"/>
  <c r="V1446" i="1" s="1"/>
  <c r="U1440" i="1"/>
  <c r="T1440" i="1"/>
  <c r="T1444" i="1" s="1"/>
  <c r="S1440" i="1"/>
  <c r="S1444" i="1" s="1"/>
  <c r="R1440" i="1"/>
  <c r="Q1440" i="1"/>
  <c r="Q1444" i="1" s="1"/>
  <c r="P1440" i="1"/>
  <c r="P1444" i="1" s="1"/>
  <c r="P1446" i="1" s="1"/>
  <c r="O1440" i="1"/>
  <c r="O1444" i="1" s="1"/>
  <c r="N1440" i="1"/>
  <c r="M1440" i="1"/>
  <c r="Z1440" i="1" s="1"/>
  <c r="L1440" i="1"/>
  <c r="L1444" i="1" s="1"/>
  <c r="K1440" i="1"/>
  <c r="K1444" i="1" s="1"/>
  <c r="J1440" i="1"/>
  <c r="J1444" i="1" s="1"/>
  <c r="J1446" i="1" s="1"/>
  <c r="I1440" i="1"/>
  <c r="H1440" i="1"/>
  <c r="H1444" i="1" s="1"/>
  <c r="G1440" i="1"/>
  <c r="G1444" i="1" s="1"/>
  <c r="F1440" i="1"/>
  <c r="E1440" i="1"/>
  <c r="E1444" i="1" s="1"/>
  <c r="D1440" i="1"/>
  <c r="D1444" i="1" s="1"/>
  <c r="D1446" i="1" s="1"/>
  <c r="C1440" i="1"/>
  <c r="C1444" i="1" s="1"/>
  <c r="B1440" i="1"/>
  <c r="Y1435" i="1"/>
  <c r="X1435" i="1"/>
  <c r="W1435" i="1"/>
  <c r="W1436" i="1" s="1"/>
  <c r="V1435" i="1"/>
  <c r="V1436" i="1" s="1"/>
  <c r="U1435" i="1"/>
  <c r="T1435" i="1"/>
  <c r="T1385" i="1" s="1"/>
  <c r="S1435" i="1"/>
  <c r="R1435" i="1"/>
  <c r="Q1435" i="1"/>
  <c r="P1435" i="1"/>
  <c r="O1435" i="1"/>
  <c r="N1435" i="1"/>
  <c r="Z1435" i="1" s="1"/>
  <c r="M1435" i="1"/>
  <c r="L1435" i="1"/>
  <c r="K1435" i="1"/>
  <c r="K1436" i="1" s="1"/>
  <c r="J1435" i="1"/>
  <c r="J1436" i="1" s="1"/>
  <c r="I1435" i="1"/>
  <c r="H1435" i="1"/>
  <c r="H1385" i="1" s="1"/>
  <c r="G1435" i="1"/>
  <c r="F1435" i="1"/>
  <c r="E1435" i="1"/>
  <c r="D1435" i="1"/>
  <c r="C1435" i="1"/>
  <c r="B1435" i="1"/>
  <c r="W1434" i="1"/>
  <c r="N1434" i="1"/>
  <c r="N1436" i="1" s="1"/>
  <c r="K1434" i="1"/>
  <c r="B1434" i="1"/>
  <c r="B1436" i="1" s="1"/>
  <c r="Y1433" i="1"/>
  <c r="Y1383" i="1" s="1"/>
  <c r="Y1353" i="1" s="1"/>
  <c r="X1433" i="1"/>
  <c r="W1433" i="1"/>
  <c r="V1433" i="1"/>
  <c r="U1433" i="1"/>
  <c r="T1433" i="1"/>
  <c r="S1433" i="1"/>
  <c r="R1433" i="1"/>
  <c r="Q1433" i="1"/>
  <c r="P1433" i="1"/>
  <c r="O1433" i="1"/>
  <c r="N1433" i="1"/>
  <c r="M1433" i="1"/>
  <c r="M1383" i="1" s="1"/>
  <c r="M1353" i="1" s="1"/>
  <c r="L1433" i="1"/>
  <c r="K1433" i="1"/>
  <c r="J1433" i="1"/>
  <c r="I1433" i="1"/>
  <c r="H1433" i="1"/>
  <c r="G1433" i="1"/>
  <c r="F1433" i="1"/>
  <c r="E1433" i="1"/>
  <c r="D1433" i="1"/>
  <c r="C1433" i="1"/>
  <c r="B1433" i="1"/>
  <c r="Y1432" i="1"/>
  <c r="X1432" i="1"/>
  <c r="W1432" i="1"/>
  <c r="V1432" i="1"/>
  <c r="U1432" i="1"/>
  <c r="T1432" i="1"/>
  <c r="S1432" i="1"/>
  <c r="R1432" i="1"/>
  <c r="Q1432" i="1"/>
  <c r="P1432" i="1"/>
  <c r="O1432" i="1"/>
  <c r="O1382" i="1" s="1"/>
  <c r="O1352" i="1" s="1"/>
  <c r="N1432" i="1"/>
  <c r="M1432" i="1"/>
  <c r="Z1432" i="1" s="1"/>
  <c r="AA1432" i="1" s="1"/>
  <c r="L1432" i="1"/>
  <c r="K1432" i="1"/>
  <c r="J1432" i="1"/>
  <c r="I1432" i="1"/>
  <c r="H1432" i="1"/>
  <c r="G1432" i="1"/>
  <c r="F1432" i="1"/>
  <c r="E1432" i="1"/>
  <c r="D1432" i="1"/>
  <c r="C1432" i="1"/>
  <c r="C1382" i="1" s="1"/>
  <c r="C1352" i="1" s="1"/>
  <c r="B1432" i="1"/>
  <c r="Y1431" i="1"/>
  <c r="X1431" i="1"/>
  <c r="W1431" i="1"/>
  <c r="V1431" i="1"/>
  <c r="U1431" i="1"/>
  <c r="T1431" i="1"/>
  <c r="S1431" i="1"/>
  <c r="R1431" i="1"/>
  <c r="R1381" i="1" s="1"/>
  <c r="R1351" i="1" s="1"/>
  <c r="Q1431" i="1"/>
  <c r="P1431" i="1"/>
  <c r="O1431" i="1"/>
  <c r="N1431" i="1"/>
  <c r="Z1431" i="1" s="1"/>
  <c r="M1431" i="1"/>
  <c r="L1431" i="1"/>
  <c r="K1431" i="1"/>
  <c r="J1431" i="1"/>
  <c r="I1431" i="1"/>
  <c r="H1431" i="1"/>
  <c r="G1431" i="1"/>
  <c r="F1431" i="1"/>
  <c r="F1381" i="1" s="1"/>
  <c r="F1351" i="1" s="1"/>
  <c r="E1431" i="1"/>
  <c r="D1431" i="1"/>
  <c r="C1431" i="1"/>
  <c r="B1431" i="1"/>
  <c r="Y1430" i="1"/>
  <c r="Y1434" i="1" s="1"/>
  <c r="X1430" i="1"/>
  <c r="X1434" i="1" s="1"/>
  <c r="X1436" i="1" s="1"/>
  <c r="W1430" i="1"/>
  <c r="V1430" i="1"/>
  <c r="V1434" i="1" s="1"/>
  <c r="U1430" i="1"/>
  <c r="U1434" i="1" s="1"/>
  <c r="U1436" i="1" s="1"/>
  <c r="T1430" i="1"/>
  <c r="T1380" i="1" s="1"/>
  <c r="S1430" i="1"/>
  <c r="S1434" i="1" s="1"/>
  <c r="R1430" i="1"/>
  <c r="R1434" i="1" s="1"/>
  <c r="R1436" i="1" s="1"/>
  <c r="Q1430" i="1"/>
  <c r="Q1434" i="1" s="1"/>
  <c r="P1430" i="1"/>
  <c r="P1434" i="1" s="1"/>
  <c r="O1430" i="1"/>
  <c r="O1434" i="1" s="1"/>
  <c r="O1436" i="1" s="1"/>
  <c r="N1430" i="1"/>
  <c r="Z1430" i="1" s="1"/>
  <c r="M1430" i="1"/>
  <c r="M1434" i="1" s="1"/>
  <c r="L1430" i="1"/>
  <c r="L1434" i="1" s="1"/>
  <c r="L1436" i="1" s="1"/>
  <c r="K1430" i="1"/>
  <c r="J1430" i="1"/>
  <c r="J1434" i="1" s="1"/>
  <c r="I1430" i="1"/>
  <c r="I1434" i="1" s="1"/>
  <c r="I1436" i="1" s="1"/>
  <c r="H1430" i="1"/>
  <c r="H1380" i="1" s="1"/>
  <c r="G1430" i="1"/>
  <c r="G1434" i="1" s="1"/>
  <c r="F1430" i="1"/>
  <c r="F1434" i="1" s="1"/>
  <c r="F1436" i="1" s="1"/>
  <c r="E1430" i="1"/>
  <c r="E1434" i="1" s="1"/>
  <c r="D1430" i="1"/>
  <c r="C1430" i="1"/>
  <c r="C1434" i="1" s="1"/>
  <c r="C1436" i="1" s="1"/>
  <c r="B1430" i="1"/>
  <c r="Y1425" i="1"/>
  <c r="Y1385" i="1" s="1"/>
  <c r="X1425" i="1"/>
  <c r="X1426" i="1" s="1"/>
  <c r="W1425" i="1"/>
  <c r="V1425" i="1"/>
  <c r="U1425" i="1"/>
  <c r="T1425" i="1"/>
  <c r="S1425" i="1"/>
  <c r="S1426" i="1" s="1"/>
  <c r="R1425" i="1"/>
  <c r="Q1425" i="1"/>
  <c r="P1425" i="1"/>
  <c r="P1426" i="1" s="1"/>
  <c r="O1425" i="1"/>
  <c r="N1425" i="1"/>
  <c r="M1425" i="1"/>
  <c r="M1385" i="1" s="1"/>
  <c r="L1425" i="1"/>
  <c r="L1426" i="1" s="1"/>
  <c r="K1425" i="1"/>
  <c r="J1425" i="1"/>
  <c r="I1425" i="1"/>
  <c r="H1425" i="1"/>
  <c r="G1425" i="1"/>
  <c r="G1426" i="1" s="1"/>
  <c r="F1425" i="1"/>
  <c r="E1425" i="1"/>
  <c r="D1425" i="1"/>
  <c r="D1426" i="1" s="1"/>
  <c r="C1425" i="1"/>
  <c r="B1425" i="1"/>
  <c r="S1424" i="1"/>
  <c r="P1424" i="1"/>
  <c r="G1424" i="1"/>
  <c r="D1424" i="1"/>
  <c r="Y1423" i="1"/>
  <c r="X1423" i="1"/>
  <c r="W1423" i="1"/>
  <c r="V1423" i="1"/>
  <c r="U1423" i="1"/>
  <c r="T1423" i="1"/>
  <c r="S1423" i="1"/>
  <c r="R1423" i="1"/>
  <c r="R1383" i="1" s="1"/>
  <c r="R1353" i="1" s="1"/>
  <c r="Q1423" i="1"/>
  <c r="P1423" i="1"/>
  <c r="O1423" i="1"/>
  <c r="N1423" i="1"/>
  <c r="Z1423" i="1" s="1"/>
  <c r="AA1423" i="1" s="1"/>
  <c r="M1423" i="1"/>
  <c r="L1423" i="1"/>
  <c r="K1423" i="1"/>
  <c r="J1423" i="1"/>
  <c r="I1423" i="1"/>
  <c r="H1423" i="1"/>
  <c r="G1423" i="1"/>
  <c r="F1423" i="1"/>
  <c r="F1383" i="1" s="1"/>
  <c r="F1353" i="1" s="1"/>
  <c r="E1423" i="1"/>
  <c r="D1423" i="1"/>
  <c r="C1423" i="1"/>
  <c r="B1423" i="1"/>
  <c r="Y1422" i="1"/>
  <c r="X1422" i="1"/>
  <c r="W1422" i="1"/>
  <c r="V1422" i="1"/>
  <c r="U1422" i="1"/>
  <c r="T1422" i="1"/>
  <c r="T1382" i="1" s="1"/>
  <c r="T1352" i="1" s="1"/>
  <c r="S1422" i="1"/>
  <c r="R1422" i="1"/>
  <c r="Q1422" i="1"/>
  <c r="P1422" i="1"/>
  <c r="O1422" i="1"/>
  <c r="N1422" i="1"/>
  <c r="Z1422" i="1" s="1"/>
  <c r="M1422" i="1"/>
  <c r="L1422" i="1"/>
  <c r="K1422" i="1"/>
  <c r="J1422" i="1"/>
  <c r="I1422" i="1"/>
  <c r="H1422" i="1"/>
  <c r="H1382" i="1" s="1"/>
  <c r="H1352" i="1" s="1"/>
  <c r="G1422" i="1"/>
  <c r="F1422" i="1"/>
  <c r="E1422" i="1"/>
  <c r="D1422" i="1"/>
  <c r="AA1422" i="1" s="1"/>
  <c r="C1422" i="1"/>
  <c r="B1422" i="1"/>
  <c r="Y1421" i="1"/>
  <c r="X1421" i="1"/>
  <c r="W1421" i="1"/>
  <c r="W1381" i="1" s="1"/>
  <c r="W1351" i="1" s="1"/>
  <c r="V1421" i="1"/>
  <c r="U1421" i="1"/>
  <c r="T1421" i="1"/>
  <c r="S1421" i="1"/>
  <c r="R1421" i="1"/>
  <c r="Q1421" i="1"/>
  <c r="P1421" i="1"/>
  <c r="O1421" i="1"/>
  <c r="N1421" i="1"/>
  <c r="Z1421" i="1" s="1"/>
  <c r="AB1421" i="1" s="1"/>
  <c r="M1421" i="1"/>
  <c r="L1421" i="1"/>
  <c r="K1421" i="1"/>
  <c r="K1381" i="1" s="1"/>
  <c r="K1351" i="1" s="1"/>
  <c r="J1421" i="1"/>
  <c r="I1421" i="1"/>
  <c r="H1421" i="1"/>
  <c r="G1421" i="1"/>
  <c r="F1421" i="1"/>
  <c r="E1421" i="1"/>
  <c r="D1421" i="1"/>
  <c r="AA1421" i="1" s="1"/>
  <c r="C1421" i="1"/>
  <c r="B1421" i="1"/>
  <c r="Y1420" i="1"/>
  <c r="Y1424" i="1" s="1"/>
  <c r="X1420" i="1"/>
  <c r="X1424" i="1" s="1"/>
  <c r="W1420" i="1"/>
  <c r="W1424" i="1" s="1"/>
  <c r="W1426" i="1" s="1"/>
  <c r="V1420" i="1"/>
  <c r="V1424" i="1" s="1"/>
  <c r="U1420" i="1"/>
  <c r="U1424" i="1" s="1"/>
  <c r="T1420" i="1"/>
  <c r="T1424" i="1" s="1"/>
  <c r="T1426" i="1" s="1"/>
  <c r="S1420" i="1"/>
  <c r="R1420" i="1"/>
  <c r="R1424" i="1" s="1"/>
  <c r="Q1420" i="1"/>
  <c r="Q1424" i="1" s="1"/>
  <c r="Q1426" i="1" s="1"/>
  <c r="P1420" i="1"/>
  <c r="O1420" i="1"/>
  <c r="O1424" i="1" s="1"/>
  <c r="N1420" i="1"/>
  <c r="N1424" i="1" s="1"/>
  <c r="N1426" i="1" s="1"/>
  <c r="M1420" i="1"/>
  <c r="M1424" i="1" s="1"/>
  <c r="L1420" i="1"/>
  <c r="L1424" i="1" s="1"/>
  <c r="K1420" i="1"/>
  <c r="K1424" i="1" s="1"/>
  <c r="K1426" i="1" s="1"/>
  <c r="J1420" i="1"/>
  <c r="J1424" i="1" s="1"/>
  <c r="I1420" i="1"/>
  <c r="I1424" i="1" s="1"/>
  <c r="H1420" i="1"/>
  <c r="H1424" i="1" s="1"/>
  <c r="H1426" i="1" s="1"/>
  <c r="G1420" i="1"/>
  <c r="F1420" i="1"/>
  <c r="F1424" i="1" s="1"/>
  <c r="E1420" i="1"/>
  <c r="E1424" i="1" s="1"/>
  <c r="E1426" i="1" s="1"/>
  <c r="D1420" i="1"/>
  <c r="C1420" i="1"/>
  <c r="C1424" i="1" s="1"/>
  <c r="B1420" i="1"/>
  <c r="B1424" i="1" s="1"/>
  <c r="B1426" i="1" s="1"/>
  <c r="Y1415" i="1"/>
  <c r="X1415" i="1"/>
  <c r="X1416" i="1" s="1"/>
  <c r="W1415" i="1"/>
  <c r="W1416" i="1" s="1"/>
  <c r="V1415" i="1"/>
  <c r="U1415" i="1"/>
  <c r="U1416" i="1" s="1"/>
  <c r="T1415" i="1"/>
  <c r="S1415" i="1"/>
  <c r="R1415" i="1"/>
  <c r="R1385" i="1" s="1"/>
  <c r="Q1415" i="1"/>
  <c r="Q1416" i="1" s="1"/>
  <c r="P1415" i="1"/>
  <c r="O1415" i="1"/>
  <c r="N1415" i="1"/>
  <c r="M1415" i="1"/>
  <c r="L1415" i="1"/>
  <c r="L1416" i="1" s="1"/>
  <c r="K1415" i="1"/>
  <c r="K1416" i="1" s="1"/>
  <c r="J1415" i="1"/>
  <c r="I1415" i="1"/>
  <c r="I1416" i="1" s="1"/>
  <c r="H1415" i="1"/>
  <c r="G1415" i="1"/>
  <c r="F1415" i="1"/>
  <c r="F1385" i="1" s="1"/>
  <c r="E1415" i="1"/>
  <c r="E1416" i="1" s="1"/>
  <c r="D1415" i="1"/>
  <c r="C1415" i="1"/>
  <c r="B1415" i="1"/>
  <c r="X1414" i="1"/>
  <c r="U1414" i="1"/>
  <c r="L1414" i="1"/>
  <c r="I1414" i="1"/>
  <c r="Y1413" i="1"/>
  <c r="X1413" i="1"/>
  <c r="W1413" i="1"/>
  <c r="W1383" i="1" s="1"/>
  <c r="W1353" i="1" s="1"/>
  <c r="V1413" i="1"/>
  <c r="U1413" i="1"/>
  <c r="T1413" i="1"/>
  <c r="S1413" i="1"/>
  <c r="R1413" i="1"/>
  <c r="Q1413" i="1"/>
  <c r="P1413" i="1"/>
  <c r="O1413" i="1"/>
  <c r="N1413" i="1"/>
  <c r="Z1413" i="1" s="1"/>
  <c r="M1413" i="1"/>
  <c r="L1413" i="1"/>
  <c r="K1413" i="1"/>
  <c r="K1383" i="1" s="1"/>
  <c r="K1353" i="1" s="1"/>
  <c r="J1413" i="1"/>
  <c r="I1413" i="1"/>
  <c r="H1413" i="1"/>
  <c r="G1413" i="1"/>
  <c r="F1413" i="1"/>
  <c r="E1413" i="1"/>
  <c r="D1413" i="1"/>
  <c r="C1413" i="1"/>
  <c r="B1413" i="1"/>
  <c r="Y1412" i="1"/>
  <c r="Y1382" i="1" s="1"/>
  <c r="Y1352" i="1" s="1"/>
  <c r="X1412" i="1"/>
  <c r="W1412" i="1"/>
  <c r="V1412" i="1"/>
  <c r="U1412" i="1"/>
  <c r="T1412" i="1"/>
  <c r="S1412" i="1"/>
  <c r="R1412" i="1"/>
  <c r="Q1412" i="1"/>
  <c r="P1412" i="1"/>
  <c r="O1412" i="1"/>
  <c r="N1412" i="1"/>
  <c r="M1412" i="1"/>
  <c r="M1382" i="1" s="1"/>
  <c r="L1412" i="1"/>
  <c r="K1412" i="1"/>
  <c r="J1412" i="1"/>
  <c r="I1412" i="1"/>
  <c r="H1412" i="1"/>
  <c r="G1412" i="1"/>
  <c r="F1412" i="1"/>
  <c r="E1412" i="1"/>
  <c r="D1412" i="1"/>
  <c r="C1412" i="1"/>
  <c r="B1412" i="1"/>
  <c r="Y1411" i="1"/>
  <c r="X1411" i="1"/>
  <c r="W1411" i="1"/>
  <c r="V1411" i="1"/>
  <c r="U1411" i="1"/>
  <c r="T1411" i="1"/>
  <c r="S1411" i="1"/>
  <c r="R1411" i="1"/>
  <c r="Q1411" i="1"/>
  <c r="P1411" i="1"/>
  <c r="P1381" i="1" s="1"/>
  <c r="P1351" i="1" s="1"/>
  <c r="O1411" i="1"/>
  <c r="N1411" i="1"/>
  <c r="M1411" i="1"/>
  <c r="Z1411" i="1" s="1"/>
  <c r="AB1411" i="1" s="1"/>
  <c r="L1411" i="1"/>
  <c r="K1411" i="1"/>
  <c r="J1411" i="1"/>
  <c r="I1411" i="1"/>
  <c r="H1411" i="1"/>
  <c r="G1411" i="1"/>
  <c r="F1411" i="1"/>
  <c r="E1411" i="1"/>
  <c r="D1411" i="1"/>
  <c r="C1411" i="1"/>
  <c r="B1411" i="1"/>
  <c r="Y1410" i="1"/>
  <c r="Y1414" i="1" s="1"/>
  <c r="Y1416" i="1" s="1"/>
  <c r="X1410" i="1"/>
  <c r="W1410" i="1"/>
  <c r="W1414" i="1" s="1"/>
  <c r="V1410" i="1"/>
  <c r="V1414" i="1" s="1"/>
  <c r="U1410" i="1"/>
  <c r="T1410" i="1"/>
  <c r="T1414" i="1" s="1"/>
  <c r="S1410" i="1"/>
  <c r="S1414" i="1" s="1"/>
  <c r="S1416" i="1" s="1"/>
  <c r="R1410" i="1"/>
  <c r="R1414" i="1" s="1"/>
  <c r="Q1410" i="1"/>
  <c r="Q1414" i="1" s="1"/>
  <c r="P1410" i="1"/>
  <c r="P1414" i="1" s="1"/>
  <c r="P1416" i="1" s="1"/>
  <c r="O1410" i="1"/>
  <c r="O1414" i="1" s="1"/>
  <c r="N1410" i="1"/>
  <c r="N1414" i="1" s="1"/>
  <c r="M1410" i="1"/>
  <c r="Z1410" i="1" s="1"/>
  <c r="L1410" i="1"/>
  <c r="K1410" i="1"/>
  <c r="K1414" i="1" s="1"/>
  <c r="J1410" i="1"/>
  <c r="J1414" i="1" s="1"/>
  <c r="I1410" i="1"/>
  <c r="H1410" i="1"/>
  <c r="H1414" i="1" s="1"/>
  <c r="G1410" i="1"/>
  <c r="G1414" i="1" s="1"/>
  <c r="G1416" i="1" s="1"/>
  <c r="F1410" i="1"/>
  <c r="F1414" i="1" s="1"/>
  <c r="E1410" i="1"/>
  <c r="E1414" i="1" s="1"/>
  <c r="D1410" i="1"/>
  <c r="D1414" i="1" s="1"/>
  <c r="D1416" i="1" s="1"/>
  <c r="C1410" i="1"/>
  <c r="C1414" i="1" s="1"/>
  <c r="B1410" i="1"/>
  <c r="B1414" i="1" s="1"/>
  <c r="Y1405" i="1"/>
  <c r="X1405" i="1"/>
  <c r="W1405" i="1"/>
  <c r="W1406" i="1" s="1"/>
  <c r="V1405" i="1"/>
  <c r="V1406" i="1" s="1"/>
  <c r="U1405" i="1"/>
  <c r="T1405" i="1"/>
  <c r="S1405" i="1"/>
  <c r="R1405" i="1"/>
  <c r="Q1405" i="1"/>
  <c r="Q1406" i="1" s="1"/>
  <c r="P1405" i="1"/>
  <c r="O1405" i="1"/>
  <c r="O1406" i="1" s="1"/>
  <c r="N1405" i="1"/>
  <c r="N1406" i="1" s="1"/>
  <c r="M1405" i="1"/>
  <c r="L1405" i="1"/>
  <c r="K1405" i="1"/>
  <c r="K1406" i="1" s="1"/>
  <c r="J1405" i="1"/>
  <c r="J1406" i="1" s="1"/>
  <c r="I1405" i="1"/>
  <c r="H1405" i="1"/>
  <c r="G1405" i="1"/>
  <c r="F1405" i="1"/>
  <c r="E1405" i="1"/>
  <c r="E1406" i="1" s="1"/>
  <c r="D1405" i="1"/>
  <c r="C1405" i="1"/>
  <c r="C1406" i="1" s="1"/>
  <c r="B1405" i="1"/>
  <c r="B1406" i="1" s="1"/>
  <c r="Q1404" i="1"/>
  <c r="N1404" i="1"/>
  <c r="E1404" i="1"/>
  <c r="B1404" i="1"/>
  <c r="Y1403" i="1"/>
  <c r="X1403" i="1"/>
  <c r="W1403" i="1"/>
  <c r="V1403" i="1"/>
  <c r="U1403" i="1"/>
  <c r="T1403" i="1"/>
  <c r="S1403" i="1"/>
  <c r="R1403" i="1"/>
  <c r="Q1403" i="1"/>
  <c r="P1403" i="1"/>
  <c r="P1383" i="1" s="1"/>
  <c r="P1353" i="1" s="1"/>
  <c r="O1403" i="1"/>
  <c r="N1403" i="1"/>
  <c r="M1403" i="1"/>
  <c r="Z1403" i="1" s="1"/>
  <c r="L1403" i="1"/>
  <c r="K1403" i="1"/>
  <c r="J1403" i="1"/>
  <c r="I1403" i="1"/>
  <c r="H1403" i="1"/>
  <c r="G1403" i="1"/>
  <c r="F1403" i="1"/>
  <c r="E1403" i="1"/>
  <c r="D1403" i="1"/>
  <c r="C1403" i="1"/>
  <c r="B1403" i="1"/>
  <c r="Y1402" i="1"/>
  <c r="X1402" i="1"/>
  <c r="W1402" i="1"/>
  <c r="V1402" i="1"/>
  <c r="U1402" i="1"/>
  <c r="T1402" i="1"/>
  <c r="S1402" i="1"/>
  <c r="R1402" i="1"/>
  <c r="R1382" i="1" s="1"/>
  <c r="R1352" i="1" s="1"/>
  <c r="Q1402" i="1"/>
  <c r="P1402" i="1"/>
  <c r="O1402" i="1"/>
  <c r="N1402" i="1"/>
  <c r="M1402" i="1"/>
  <c r="Z1402" i="1" s="1"/>
  <c r="AA1402" i="1" s="1"/>
  <c r="L1402" i="1"/>
  <c r="K1402" i="1"/>
  <c r="J1402" i="1"/>
  <c r="I1402" i="1"/>
  <c r="H1402" i="1"/>
  <c r="G1402" i="1"/>
  <c r="F1402" i="1"/>
  <c r="F1382" i="1" s="1"/>
  <c r="F1352" i="1" s="1"/>
  <c r="E1402" i="1"/>
  <c r="D1402" i="1"/>
  <c r="C1402" i="1"/>
  <c r="B1402" i="1"/>
  <c r="Y1401" i="1"/>
  <c r="X1401" i="1"/>
  <c r="W1401" i="1"/>
  <c r="V1401" i="1"/>
  <c r="U1401" i="1"/>
  <c r="U1381" i="1" s="1"/>
  <c r="U1351" i="1" s="1"/>
  <c r="T1401" i="1"/>
  <c r="S1401" i="1"/>
  <c r="R1401" i="1"/>
  <c r="Q1401" i="1"/>
  <c r="P1401" i="1"/>
  <c r="O1401" i="1"/>
  <c r="N1401" i="1"/>
  <c r="M1401" i="1"/>
  <c r="Z1401" i="1" s="1"/>
  <c r="AB1401" i="1" s="1"/>
  <c r="L1401" i="1"/>
  <c r="K1401" i="1"/>
  <c r="J1401" i="1"/>
  <c r="I1401" i="1"/>
  <c r="I1381" i="1" s="1"/>
  <c r="I1351" i="1" s="1"/>
  <c r="H1401" i="1"/>
  <c r="G1401" i="1"/>
  <c r="F1401" i="1"/>
  <c r="E1401" i="1"/>
  <c r="D1401" i="1"/>
  <c r="C1401" i="1"/>
  <c r="B1401" i="1"/>
  <c r="Y1400" i="1"/>
  <c r="Y1404" i="1" s="1"/>
  <c r="X1400" i="1"/>
  <c r="X1404" i="1" s="1"/>
  <c r="X1406" i="1" s="1"/>
  <c r="W1400" i="1"/>
  <c r="W1404" i="1" s="1"/>
  <c r="V1400" i="1"/>
  <c r="V1404" i="1" s="1"/>
  <c r="U1400" i="1"/>
  <c r="U1404" i="1" s="1"/>
  <c r="U1406" i="1" s="1"/>
  <c r="T1400" i="1"/>
  <c r="T1404" i="1" s="1"/>
  <c r="S1400" i="1"/>
  <c r="S1404" i="1" s="1"/>
  <c r="R1400" i="1"/>
  <c r="R1404" i="1" s="1"/>
  <c r="R1406" i="1" s="1"/>
  <c r="Q1400" i="1"/>
  <c r="P1400" i="1"/>
  <c r="P1404" i="1" s="1"/>
  <c r="O1400" i="1"/>
  <c r="O1404" i="1" s="1"/>
  <c r="N1400" i="1"/>
  <c r="Z1400" i="1" s="1"/>
  <c r="M1400" i="1"/>
  <c r="M1404" i="1" s="1"/>
  <c r="L1400" i="1"/>
  <c r="L1404" i="1" s="1"/>
  <c r="L1406" i="1" s="1"/>
  <c r="K1400" i="1"/>
  <c r="K1404" i="1" s="1"/>
  <c r="J1400" i="1"/>
  <c r="J1404" i="1" s="1"/>
  <c r="I1400" i="1"/>
  <c r="I1404" i="1" s="1"/>
  <c r="I1406" i="1" s="1"/>
  <c r="H1400" i="1"/>
  <c r="H1404" i="1" s="1"/>
  <c r="G1400" i="1"/>
  <c r="G1404" i="1" s="1"/>
  <c r="F1400" i="1"/>
  <c r="F1404" i="1" s="1"/>
  <c r="F1406" i="1" s="1"/>
  <c r="E1400" i="1"/>
  <c r="D1400" i="1"/>
  <c r="C1400" i="1"/>
  <c r="C1404" i="1" s="1"/>
  <c r="B1400" i="1"/>
  <c r="N1396" i="1"/>
  <c r="Y1395" i="1"/>
  <c r="Y1396" i="1" s="1"/>
  <c r="X1395" i="1"/>
  <c r="W1395" i="1"/>
  <c r="V1395" i="1"/>
  <c r="U1395" i="1"/>
  <c r="T1395" i="1"/>
  <c r="S1395" i="1"/>
  <c r="S1396" i="1" s="1"/>
  <c r="R1395" i="1"/>
  <c r="Q1395" i="1"/>
  <c r="P1395" i="1"/>
  <c r="O1395" i="1"/>
  <c r="O1396" i="1" s="1"/>
  <c r="N1395" i="1"/>
  <c r="M1395" i="1"/>
  <c r="L1395" i="1"/>
  <c r="K1395" i="1"/>
  <c r="J1395" i="1"/>
  <c r="I1395" i="1"/>
  <c r="H1395" i="1"/>
  <c r="G1395" i="1"/>
  <c r="G1396" i="1" s="1"/>
  <c r="F1395" i="1"/>
  <c r="E1395" i="1"/>
  <c r="D1395" i="1"/>
  <c r="C1395" i="1"/>
  <c r="C1396" i="1" s="1"/>
  <c r="B1395" i="1"/>
  <c r="S1394" i="1"/>
  <c r="G1394" i="1"/>
  <c r="Y1393" i="1"/>
  <c r="X1393" i="1"/>
  <c r="W1393" i="1"/>
  <c r="V1393" i="1"/>
  <c r="U1393" i="1"/>
  <c r="U1383" i="1" s="1"/>
  <c r="U1353" i="1" s="1"/>
  <c r="T1393" i="1"/>
  <c r="S1393" i="1"/>
  <c r="R1393" i="1"/>
  <c r="Q1393" i="1"/>
  <c r="P1393" i="1"/>
  <c r="O1393" i="1"/>
  <c r="N1393" i="1"/>
  <c r="M1393" i="1"/>
  <c r="L1393" i="1"/>
  <c r="K1393" i="1"/>
  <c r="J1393" i="1"/>
  <c r="I1393" i="1"/>
  <c r="I1383" i="1" s="1"/>
  <c r="I1353" i="1" s="1"/>
  <c r="H1393" i="1"/>
  <c r="G1393" i="1"/>
  <c r="F1393" i="1"/>
  <c r="E1393" i="1"/>
  <c r="D1393" i="1"/>
  <c r="C1393" i="1"/>
  <c r="B1393" i="1"/>
  <c r="Y1392" i="1"/>
  <c r="X1392" i="1"/>
  <c r="W1392" i="1"/>
  <c r="W1382" i="1" s="1"/>
  <c r="W1352" i="1" s="1"/>
  <c r="V1392" i="1"/>
  <c r="U1392" i="1"/>
  <c r="T1392" i="1"/>
  <c r="S1392" i="1"/>
  <c r="R1392" i="1"/>
  <c r="Q1392" i="1"/>
  <c r="P1392" i="1"/>
  <c r="O1392" i="1"/>
  <c r="N1392" i="1"/>
  <c r="M1392" i="1"/>
  <c r="L1392" i="1"/>
  <c r="K1392" i="1"/>
  <c r="K1382" i="1" s="1"/>
  <c r="K1352" i="1" s="1"/>
  <c r="J1392" i="1"/>
  <c r="I1392" i="1"/>
  <c r="H1392" i="1"/>
  <c r="G1392" i="1"/>
  <c r="F1392" i="1"/>
  <c r="E1392" i="1"/>
  <c r="D1392" i="1"/>
  <c r="C1392" i="1"/>
  <c r="B1392" i="1"/>
  <c r="Y1391" i="1"/>
  <c r="X1391" i="1"/>
  <c r="W1391" i="1"/>
  <c r="V1391" i="1"/>
  <c r="U1391" i="1"/>
  <c r="T1391" i="1"/>
  <c r="S1391" i="1"/>
  <c r="R1391" i="1"/>
  <c r="Q1391" i="1"/>
  <c r="P1391" i="1"/>
  <c r="O1391" i="1"/>
  <c r="N1391" i="1"/>
  <c r="N1381" i="1" s="1"/>
  <c r="N1351" i="1" s="1"/>
  <c r="M1391" i="1"/>
  <c r="L1391" i="1"/>
  <c r="K1391" i="1"/>
  <c r="J1391" i="1"/>
  <c r="I1391" i="1"/>
  <c r="H1391" i="1"/>
  <c r="G1391" i="1"/>
  <c r="F1391" i="1"/>
  <c r="E1391" i="1"/>
  <c r="D1391" i="1"/>
  <c r="C1391" i="1"/>
  <c r="B1391" i="1"/>
  <c r="B1381" i="1" s="1"/>
  <c r="B1351" i="1" s="1"/>
  <c r="Y1390" i="1"/>
  <c r="Y1394" i="1" s="1"/>
  <c r="X1390" i="1"/>
  <c r="X1394" i="1" s="1"/>
  <c r="W1390" i="1"/>
  <c r="V1390" i="1"/>
  <c r="V1394" i="1" s="1"/>
  <c r="U1390" i="1"/>
  <c r="T1390" i="1"/>
  <c r="T1394" i="1" s="1"/>
  <c r="S1390" i="1"/>
  <c r="R1390" i="1"/>
  <c r="R1394" i="1" s="1"/>
  <c r="Q1390" i="1"/>
  <c r="Q1394" i="1" s="1"/>
  <c r="Q1396" i="1" s="1"/>
  <c r="P1390" i="1"/>
  <c r="O1390" i="1"/>
  <c r="O1394" i="1" s="1"/>
  <c r="N1390" i="1"/>
  <c r="N1394" i="1" s="1"/>
  <c r="M1390" i="1"/>
  <c r="L1390" i="1"/>
  <c r="L1394" i="1" s="1"/>
  <c r="K1390" i="1"/>
  <c r="J1390" i="1"/>
  <c r="J1394" i="1" s="1"/>
  <c r="I1390" i="1"/>
  <c r="H1390" i="1"/>
  <c r="H1394" i="1" s="1"/>
  <c r="G1390" i="1"/>
  <c r="F1390" i="1"/>
  <c r="F1394" i="1" s="1"/>
  <c r="E1390" i="1"/>
  <c r="E1394" i="1" s="1"/>
  <c r="E1396" i="1" s="1"/>
  <c r="D1390" i="1"/>
  <c r="C1390" i="1"/>
  <c r="C1394" i="1" s="1"/>
  <c r="B1390" i="1"/>
  <c r="B1394" i="1" s="1"/>
  <c r="B1396" i="1" s="1"/>
  <c r="U1385" i="1"/>
  <c r="N1385" i="1"/>
  <c r="I1385" i="1"/>
  <c r="B1385" i="1"/>
  <c r="S1383" i="1"/>
  <c r="N1383" i="1"/>
  <c r="N1353" i="1" s="1"/>
  <c r="G1383" i="1"/>
  <c r="B1383" i="1"/>
  <c r="B1353" i="1" s="1"/>
  <c r="U1382" i="1"/>
  <c r="P1382" i="1"/>
  <c r="P1352" i="1" s="1"/>
  <c r="I1382" i="1"/>
  <c r="D1382" i="1"/>
  <c r="X1381" i="1"/>
  <c r="S1381" i="1"/>
  <c r="S1351" i="1" s="1"/>
  <c r="L1381" i="1"/>
  <c r="G1381" i="1"/>
  <c r="G1351" i="1" s="1"/>
  <c r="U1380" i="1"/>
  <c r="N1380" i="1"/>
  <c r="I1380" i="1"/>
  <c r="B1380" i="1"/>
  <c r="Y1375" i="1"/>
  <c r="X1375" i="1"/>
  <c r="W1375" i="1"/>
  <c r="V1375" i="1"/>
  <c r="V1376" i="1" s="1"/>
  <c r="U1375" i="1"/>
  <c r="T1375" i="1"/>
  <c r="T1376" i="1" s="1"/>
  <c r="S1375" i="1"/>
  <c r="R1375" i="1"/>
  <c r="Q1375" i="1"/>
  <c r="P1375" i="1"/>
  <c r="P1376" i="1" s="1"/>
  <c r="O1375" i="1"/>
  <c r="N1375" i="1"/>
  <c r="N1355" i="1" s="1"/>
  <c r="M1375" i="1"/>
  <c r="L1375" i="1"/>
  <c r="K1375" i="1"/>
  <c r="J1375" i="1"/>
  <c r="J1376" i="1" s="1"/>
  <c r="I1375" i="1"/>
  <c r="H1375" i="1"/>
  <c r="H1376" i="1" s="1"/>
  <c r="G1375" i="1"/>
  <c r="F1375" i="1"/>
  <c r="E1375" i="1"/>
  <c r="D1375" i="1"/>
  <c r="D1376" i="1" s="1"/>
  <c r="C1375" i="1"/>
  <c r="B1375" i="1"/>
  <c r="B1355" i="1" s="1"/>
  <c r="V1374" i="1"/>
  <c r="Q1374" i="1"/>
  <c r="Q1376" i="1" s="1"/>
  <c r="J1374" i="1"/>
  <c r="E1374" i="1"/>
  <c r="E1376" i="1" s="1"/>
  <c r="Y1373" i="1"/>
  <c r="X1373" i="1"/>
  <c r="W1373" i="1"/>
  <c r="V1373" i="1"/>
  <c r="U1373" i="1"/>
  <c r="T1373" i="1"/>
  <c r="S1373" i="1"/>
  <c r="S1353" i="1" s="1"/>
  <c r="R1373" i="1"/>
  <c r="Q1373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C1373" i="1"/>
  <c r="B1373" i="1"/>
  <c r="Y1372" i="1"/>
  <c r="X1372" i="1"/>
  <c r="W1372" i="1"/>
  <c r="V1372" i="1"/>
  <c r="U1372" i="1"/>
  <c r="T1372" i="1"/>
  <c r="S1372" i="1"/>
  <c r="R1372" i="1"/>
  <c r="Q1372" i="1"/>
  <c r="P1372" i="1"/>
  <c r="O1372" i="1"/>
  <c r="N1372" i="1"/>
  <c r="Z1372" i="1" s="1"/>
  <c r="AA1372" i="1" s="1"/>
  <c r="M1372" i="1"/>
  <c r="L1372" i="1"/>
  <c r="K1372" i="1"/>
  <c r="J1372" i="1"/>
  <c r="I1372" i="1"/>
  <c r="H1372" i="1"/>
  <c r="G1372" i="1"/>
  <c r="F1372" i="1"/>
  <c r="E1372" i="1"/>
  <c r="D1372" i="1"/>
  <c r="C1372" i="1"/>
  <c r="B1372" i="1"/>
  <c r="Y1371" i="1"/>
  <c r="X1371" i="1"/>
  <c r="X1351" i="1" s="1"/>
  <c r="W1371" i="1"/>
  <c r="V1371" i="1"/>
  <c r="U1371" i="1"/>
  <c r="T1371" i="1"/>
  <c r="S1371" i="1"/>
  <c r="R1371" i="1"/>
  <c r="Q1371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C1371" i="1"/>
  <c r="B1371" i="1"/>
  <c r="Y1370" i="1"/>
  <c r="Y1374" i="1" s="1"/>
  <c r="X1370" i="1"/>
  <c r="W1370" i="1"/>
  <c r="W1374" i="1" s="1"/>
  <c r="V1370" i="1"/>
  <c r="U1370" i="1"/>
  <c r="U1374" i="1" s="1"/>
  <c r="U1376" i="1" s="1"/>
  <c r="T1370" i="1"/>
  <c r="T1374" i="1" s="1"/>
  <c r="S1370" i="1"/>
  <c r="S1374" i="1" s="1"/>
  <c r="R1370" i="1"/>
  <c r="R1374" i="1" s="1"/>
  <c r="R1376" i="1" s="1"/>
  <c r="Q1370" i="1"/>
  <c r="P1370" i="1"/>
  <c r="P1374" i="1" s="1"/>
  <c r="O1370" i="1"/>
  <c r="O1374" i="1" s="1"/>
  <c r="O1376" i="1" s="1"/>
  <c r="N1370" i="1"/>
  <c r="M1370" i="1"/>
  <c r="M1374" i="1" s="1"/>
  <c r="L1370" i="1"/>
  <c r="K1370" i="1"/>
  <c r="K1374" i="1" s="1"/>
  <c r="J1370" i="1"/>
  <c r="I1370" i="1"/>
  <c r="I1374" i="1" s="1"/>
  <c r="I1376" i="1" s="1"/>
  <c r="H1370" i="1"/>
  <c r="H1374" i="1" s="1"/>
  <c r="G1370" i="1"/>
  <c r="G1374" i="1" s="1"/>
  <c r="F1370" i="1"/>
  <c r="F1374" i="1" s="1"/>
  <c r="F1376" i="1" s="1"/>
  <c r="E1370" i="1"/>
  <c r="D1370" i="1"/>
  <c r="D1374" i="1" s="1"/>
  <c r="C1370" i="1"/>
  <c r="C1374" i="1" s="1"/>
  <c r="C1376" i="1" s="1"/>
  <c r="B1370" i="1"/>
  <c r="Q1366" i="1"/>
  <c r="Y1365" i="1"/>
  <c r="X1365" i="1"/>
  <c r="X1355" i="1" s="1"/>
  <c r="W1365" i="1"/>
  <c r="W1366" i="1" s="1"/>
  <c r="V1365" i="1"/>
  <c r="U1365" i="1"/>
  <c r="U1366" i="1" s="1"/>
  <c r="T1365" i="1"/>
  <c r="S1365" i="1"/>
  <c r="R1365" i="1"/>
  <c r="Q1365" i="1"/>
  <c r="P1365" i="1"/>
  <c r="O1365" i="1"/>
  <c r="O1366" i="1" s="1"/>
  <c r="N1365" i="1"/>
  <c r="M1365" i="1"/>
  <c r="L1365" i="1"/>
  <c r="L1355" i="1" s="1"/>
  <c r="K1365" i="1"/>
  <c r="K1366" i="1" s="1"/>
  <c r="J1365" i="1"/>
  <c r="I1365" i="1"/>
  <c r="I1366" i="1" s="1"/>
  <c r="H1365" i="1"/>
  <c r="G1365" i="1"/>
  <c r="F1365" i="1"/>
  <c r="E1365" i="1"/>
  <c r="D1365" i="1"/>
  <c r="C1365" i="1"/>
  <c r="C1366" i="1" s="1"/>
  <c r="B1365" i="1"/>
  <c r="V1364" i="1"/>
  <c r="V1366" i="1" s="1"/>
  <c r="O1364" i="1"/>
  <c r="J1364" i="1"/>
  <c r="J1366" i="1" s="1"/>
  <c r="C1364" i="1"/>
  <c r="Y1363" i="1"/>
  <c r="X1363" i="1"/>
  <c r="X1353" i="1" s="1"/>
  <c r="W1363" i="1"/>
  <c r="V1363" i="1"/>
  <c r="U1363" i="1"/>
  <c r="T1363" i="1"/>
  <c r="S1363" i="1"/>
  <c r="R1363" i="1"/>
  <c r="Q1363" i="1"/>
  <c r="Q1353" i="1" s="1"/>
  <c r="P1363" i="1"/>
  <c r="O1363" i="1"/>
  <c r="N1363" i="1"/>
  <c r="M1363" i="1"/>
  <c r="Z1363" i="1" s="1"/>
  <c r="L1363" i="1"/>
  <c r="L1353" i="1" s="1"/>
  <c r="K1363" i="1"/>
  <c r="J1363" i="1"/>
  <c r="I1363" i="1"/>
  <c r="H1363" i="1"/>
  <c r="G1363" i="1"/>
  <c r="F1363" i="1"/>
  <c r="E1363" i="1"/>
  <c r="E1353" i="1" s="1"/>
  <c r="D1363" i="1"/>
  <c r="C1363" i="1"/>
  <c r="B1363" i="1"/>
  <c r="Y1362" i="1"/>
  <c r="X1362" i="1"/>
  <c r="W1362" i="1"/>
  <c r="V1362" i="1"/>
  <c r="U1362" i="1"/>
  <c r="T1362" i="1"/>
  <c r="S1362" i="1"/>
  <c r="R1362" i="1"/>
  <c r="Q1362" i="1"/>
  <c r="P1362" i="1"/>
  <c r="O1362" i="1"/>
  <c r="N1362" i="1"/>
  <c r="N1352" i="1" s="1"/>
  <c r="M1362" i="1"/>
  <c r="L1362" i="1"/>
  <c r="K1362" i="1"/>
  <c r="J1362" i="1"/>
  <c r="I1362" i="1"/>
  <c r="H1362" i="1"/>
  <c r="G1362" i="1"/>
  <c r="F1362" i="1"/>
  <c r="E1362" i="1"/>
  <c r="D1362" i="1"/>
  <c r="C1362" i="1"/>
  <c r="B1362" i="1"/>
  <c r="B1352" i="1" s="1"/>
  <c r="Y1361" i="1"/>
  <c r="X1361" i="1"/>
  <c r="W1361" i="1"/>
  <c r="V1361" i="1"/>
  <c r="V1351" i="1" s="1"/>
  <c r="U1361" i="1"/>
  <c r="T1361" i="1"/>
  <c r="S1361" i="1"/>
  <c r="R1361" i="1"/>
  <c r="Q1361" i="1"/>
  <c r="Q1351" i="1" s="1"/>
  <c r="P1361" i="1"/>
  <c r="O1361" i="1"/>
  <c r="N1361" i="1"/>
  <c r="M1361" i="1"/>
  <c r="Z1361" i="1" s="1"/>
  <c r="AB1361" i="1" s="1"/>
  <c r="L1361" i="1"/>
  <c r="K1361" i="1"/>
  <c r="J1361" i="1"/>
  <c r="J1351" i="1" s="1"/>
  <c r="I1361" i="1"/>
  <c r="H1361" i="1"/>
  <c r="G1361" i="1"/>
  <c r="F1361" i="1"/>
  <c r="E1361" i="1"/>
  <c r="E1351" i="1" s="1"/>
  <c r="D1361" i="1"/>
  <c r="AA1361" i="1" s="1"/>
  <c r="C1361" i="1"/>
  <c r="B1361" i="1"/>
  <c r="Y1360" i="1"/>
  <c r="X1360" i="1"/>
  <c r="X1364" i="1" s="1"/>
  <c r="W1360" i="1"/>
  <c r="W1364" i="1" s="1"/>
  <c r="V1360" i="1"/>
  <c r="U1360" i="1"/>
  <c r="U1364" i="1" s="1"/>
  <c r="T1360" i="1"/>
  <c r="S1360" i="1"/>
  <c r="S1364" i="1" s="1"/>
  <c r="R1360" i="1"/>
  <c r="R1364" i="1" s="1"/>
  <c r="Q1360" i="1"/>
  <c r="Q1364" i="1" s="1"/>
  <c r="P1360" i="1"/>
  <c r="P1364" i="1" s="1"/>
  <c r="O1360" i="1"/>
  <c r="N1360" i="1"/>
  <c r="N1364" i="1" s="1"/>
  <c r="M1360" i="1"/>
  <c r="L1360" i="1"/>
  <c r="L1364" i="1" s="1"/>
  <c r="K1360" i="1"/>
  <c r="K1364" i="1" s="1"/>
  <c r="J1360" i="1"/>
  <c r="I1360" i="1"/>
  <c r="I1364" i="1" s="1"/>
  <c r="H1360" i="1"/>
  <c r="G1360" i="1"/>
  <c r="G1364" i="1" s="1"/>
  <c r="F1360" i="1"/>
  <c r="F1364" i="1" s="1"/>
  <c r="E1360" i="1"/>
  <c r="E1364" i="1" s="1"/>
  <c r="E1366" i="1" s="1"/>
  <c r="D1360" i="1"/>
  <c r="C1360" i="1"/>
  <c r="B1360" i="1"/>
  <c r="B1364" i="1" s="1"/>
  <c r="Z1357" i="1"/>
  <c r="G1353" i="1"/>
  <c r="U1352" i="1"/>
  <c r="I1352" i="1"/>
  <c r="L1351" i="1"/>
  <c r="R1346" i="1"/>
  <c r="Y1345" i="1"/>
  <c r="X1345" i="1"/>
  <c r="W1345" i="1"/>
  <c r="V1345" i="1"/>
  <c r="V1346" i="1" s="1"/>
  <c r="U1345" i="1"/>
  <c r="U1346" i="1" s="1"/>
  <c r="T1345" i="1"/>
  <c r="S1345" i="1"/>
  <c r="S1346" i="1" s="1"/>
  <c r="R1345" i="1"/>
  <c r="Q1345" i="1"/>
  <c r="Q1346" i="1" s="1"/>
  <c r="P1345" i="1"/>
  <c r="P1346" i="1" s="1"/>
  <c r="O1345" i="1"/>
  <c r="N1345" i="1"/>
  <c r="M1345" i="1"/>
  <c r="L1345" i="1"/>
  <c r="K1345" i="1"/>
  <c r="J1345" i="1"/>
  <c r="J1346" i="1" s="1"/>
  <c r="I1345" i="1"/>
  <c r="I1346" i="1" s="1"/>
  <c r="H1345" i="1"/>
  <c r="G1345" i="1"/>
  <c r="G1346" i="1" s="1"/>
  <c r="F1345" i="1"/>
  <c r="E1345" i="1"/>
  <c r="E1346" i="1" s="1"/>
  <c r="D1345" i="1"/>
  <c r="D1346" i="1" s="1"/>
  <c r="C1345" i="1"/>
  <c r="B1345" i="1"/>
  <c r="W1344" i="1"/>
  <c r="W1346" i="1" s="1"/>
  <c r="P1344" i="1"/>
  <c r="K1344" i="1"/>
  <c r="K1346" i="1" s="1"/>
  <c r="D1344" i="1"/>
  <c r="Z1343" i="1"/>
  <c r="Y1343" i="1"/>
  <c r="Y1313" i="1" s="1"/>
  <c r="X1343" i="1"/>
  <c r="W1343" i="1"/>
  <c r="V1343" i="1"/>
  <c r="U1343" i="1"/>
  <c r="T1343" i="1"/>
  <c r="S1343" i="1"/>
  <c r="R1343" i="1"/>
  <c r="Q1343" i="1"/>
  <c r="P1343" i="1"/>
  <c r="O1343" i="1"/>
  <c r="N1343" i="1"/>
  <c r="M1343" i="1"/>
  <c r="M1313" i="1" s="1"/>
  <c r="L1343" i="1"/>
  <c r="K1343" i="1"/>
  <c r="J1343" i="1"/>
  <c r="I1343" i="1"/>
  <c r="H1343" i="1"/>
  <c r="G1343" i="1"/>
  <c r="F1343" i="1"/>
  <c r="E1343" i="1"/>
  <c r="D1343" i="1"/>
  <c r="AA1343" i="1" s="1"/>
  <c r="C1343" i="1"/>
  <c r="B1343" i="1"/>
  <c r="Y1342" i="1"/>
  <c r="X1342" i="1"/>
  <c r="W1342" i="1"/>
  <c r="V1342" i="1"/>
  <c r="U1342" i="1"/>
  <c r="T1342" i="1"/>
  <c r="S1342" i="1"/>
  <c r="R1342" i="1"/>
  <c r="Q1342" i="1"/>
  <c r="P1342" i="1"/>
  <c r="O1342" i="1"/>
  <c r="O1312" i="1" s="1"/>
  <c r="N1342" i="1"/>
  <c r="M1342" i="1"/>
  <c r="L1342" i="1"/>
  <c r="K1342" i="1"/>
  <c r="J1342" i="1"/>
  <c r="I1342" i="1"/>
  <c r="H1342" i="1"/>
  <c r="G1342" i="1"/>
  <c r="F1342" i="1"/>
  <c r="E1342" i="1"/>
  <c r="D1342" i="1"/>
  <c r="C1342" i="1"/>
  <c r="C1312" i="1" s="1"/>
  <c r="B1342" i="1"/>
  <c r="Y1341" i="1"/>
  <c r="X1341" i="1"/>
  <c r="W1341" i="1"/>
  <c r="V1341" i="1"/>
  <c r="U1341" i="1"/>
  <c r="T1341" i="1"/>
  <c r="S1341" i="1"/>
  <c r="R1341" i="1"/>
  <c r="R1311" i="1" s="1"/>
  <c r="Q1341" i="1"/>
  <c r="P1341" i="1"/>
  <c r="O1341" i="1"/>
  <c r="N1341" i="1"/>
  <c r="M1341" i="1"/>
  <c r="Z1341" i="1" s="1"/>
  <c r="AB1341" i="1" s="1"/>
  <c r="L1341" i="1"/>
  <c r="K1341" i="1"/>
  <c r="J1341" i="1"/>
  <c r="I1341" i="1"/>
  <c r="H1341" i="1"/>
  <c r="G1341" i="1"/>
  <c r="F1341" i="1"/>
  <c r="F1311" i="1" s="1"/>
  <c r="E1341" i="1"/>
  <c r="D1341" i="1"/>
  <c r="C1341" i="1"/>
  <c r="B1341" i="1"/>
  <c r="Y1340" i="1"/>
  <c r="Y1344" i="1" s="1"/>
  <c r="X1340" i="1"/>
  <c r="X1344" i="1" s="1"/>
  <c r="W1340" i="1"/>
  <c r="V1340" i="1"/>
  <c r="V1344" i="1" s="1"/>
  <c r="U1340" i="1"/>
  <c r="U1344" i="1" s="1"/>
  <c r="T1340" i="1"/>
  <c r="S1340" i="1"/>
  <c r="S1344" i="1" s="1"/>
  <c r="R1340" i="1"/>
  <c r="R1344" i="1" s="1"/>
  <c r="Q1340" i="1"/>
  <c r="Q1344" i="1" s="1"/>
  <c r="P1340" i="1"/>
  <c r="O1340" i="1"/>
  <c r="O1344" i="1" s="1"/>
  <c r="N1340" i="1"/>
  <c r="N1344" i="1" s="1"/>
  <c r="M1340" i="1"/>
  <c r="Z1340" i="1" s="1"/>
  <c r="L1340" i="1"/>
  <c r="L1344" i="1" s="1"/>
  <c r="K1340" i="1"/>
  <c r="J1340" i="1"/>
  <c r="J1344" i="1" s="1"/>
  <c r="I1340" i="1"/>
  <c r="I1344" i="1" s="1"/>
  <c r="H1340" i="1"/>
  <c r="G1340" i="1"/>
  <c r="G1344" i="1" s="1"/>
  <c r="F1340" i="1"/>
  <c r="F1344" i="1" s="1"/>
  <c r="F1346" i="1" s="1"/>
  <c r="E1340" i="1"/>
  <c r="E1344" i="1" s="1"/>
  <c r="D1340" i="1"/>
  <c r="C1340" i="1"/>
  <c r="C1344" i="1" s="1"/>
  <c r="B1340" i="1"/>
  <c r="B1344" i="1" s="1"/>
  <c r="W1336" i="1"/>
  <c r="Y1335" i="1"/>
  <c r="X1335" i="1"/>
  <c r="W1335" i="1"/>
  <c r="V1335" i="1"/>
  <c r="U1335" i="1"/>
  <c r="U1336" i="1" s="1"/>
  <c r="T1335" i="1"/>
  <c r="S1335" i="1"/>
  <c r="S1336" i="1" s="1"/>
  <c r="R1335" i="1"/>
  <c r="Q1335" i="1"/>
  <c r="Q1336" i="1" s="1"/>
  <c r="P1335" i="1"/>
  <c r="O1335" i="1"/>
  <c r="O1336" i="1" s="1"/>
  <c r="N1335" i="1"/>
  <c r="M1335" i="1"/>
  <c r="L1335" i="1"/>
  <c r="K1335" i="1"/>
  <c r="J1335" i="1"/>
  <c r="I1335" i="1"/>
  <c r="I1336" i="1" s="1"/>
  <c r="H1335" i="1"/>
  <c r="G1335" i="1"/>
  <c r="G1336" i="1" s="1"/>
  <c r="F1335" i="1"/>
  <c r="E1335" i="1"/>
  <c r="E1336" i="1" s="1"/>
  <c r="D1335" i="1"/>
  <c r="C1335" i="1"/>
  <c r="C1336" i="1" s="1"/>
  <c r="B1335" i="1"/>
  <c r="P1334" i="1"/>
  <c r="P1336" i="1" s="1"/>
  <c r="D1334" i="1"/>
  <c r="D1336" i="1" s="1"/>
  <c r="Y1333" i="1"/>
  <c r="X1333" i="1"/>
  <c r="W1333" i="1"/>
  <c r="V1333" i="1"/>
  <c r="U1333" i="1"/>
  <c r="T1333" i="1"/>
  <c r="S1333" i="1"/>
  <c r="R1333" i="1"/>
  <c r="R1313" i="1" s="1"/>
  <c r="Q1333" i="1"/>
  <c r="P1333" i="1"/>
  <c r="O1333" i="1"/>
  <c r="N1333" i="1"/>
  <c r="M1333" i="1"/>
  <c r="L1333" i="1"/>
  <c r="K1333" i="1"/>
  <c r="J1333" i="1"/>
  <c r="I1333" i="1"/>
  <c r="H1333" i="1"/>
  <c r="G1333" i="1"/>
  <c r="F1333" i="1"/>
  <c r="F1313" i="1" s="1"/>
  <c r="E1333" i="1"/>
  <c r="D1333" i="1"/>
  <c r="C1333" i="1"/>
  <c r="B1333" i="1"/>
  <c r="Y1332" i="1"/>
  <c r="X1332" i="1"/>
  <c r="W1332" i="1"/>
  <c r="V1332" i="1"/>
  <c r="U1332" i="1"/>
  <c r="T1332" i="1"/>
  <c r="T1312" i="1" s="1"/>
  <c r="S1332" i="1"/>
  <c r="R1332" i="1"/>
  <c r="Q1332" i="1"/>
  <c r="P1332" i="1"/>
  <c r="O1332" i="1"/>
  <c r="N1332" i="1"/>
  <c r="M1332" i="1"/>
  <c r="L1332" i="1"/>
  <c r="K1332" i="1"/>
  <c r="J1332" i="1"/>
  <c r="I1332" i="1"/>
  <c r="H1332" i="1"/>
  <c r="H1312" i="1" s="1"/>
  <c r="G1332" i="1"/>
  <c r="F1332" i="1"/>
  <c r="E1332" i="1"/>
  <c r="D1332" i="1"/>
  <c r="C1332" i="1"/>
  <c r="B1332" i="1"/>
  <c r="Y1331" i="1"/>
  <c r="X1331" i="1"/>
  <c r="W1331" i="1"/>
  <c r="W1311" i="1" s="1"/>
  <c r="V1331" i="1"/>
  <c r="U1331" i="1"/>
  <c r="T1331" i="1"/>
  <c r="S1331" i="1"/>
  <c r="R1331" i="1"/>
  <c r="Q1331" i="1"/>
  <c r="P1331" i="1"/>
  <c r="O1331" i="1"/>
  <c r="N1331" i="1"/>
  <c r="M1331" i="1"/>
  <c r="L1331" i="1"/>
  <c r="K1331" i="1"/>
  <c r="K1311" i="1" s="1"/>
  <c r="J1331" i="1"/>
  <c r="I1331" i="1"/>
  <c r="H1331" i="1"/>
  <c r="G1331" i="1"/>
  <c r="F1331" i="1"/>
  <c r="E1331" i="1"/>
  <c r="D1331" i="1"/>
  <c r="C1331" i="1"/>
  <c r="B1331" i="1"/>
  <c r="Y1330" i="1"/>
  <c r="X1330" i="1"/>
  <c r="X1334" i="1" s="1"/>
  <c r="W1330" i="1"/>
  <c r="W1334" i="1" s="1"/>
  <c r="V1330" i="1"/>
  <c r="V1334" i="1" s="1"/>
  <c r="V1336" i="1" s="1"/>
  <c r="U1330" i="1"/>
  <c r="U1334" i="1" s="1"/>
  <c r="T1330" i="1"/>
  <c r="T1334" i="1" s="1"/>
  <c r="S1330" i="1"/>
  <c r="S1334" i="1" s="1"/>
  <c r="R1330" i="1"/>
  <c r="R1334" i="1" s="1"/>
  <c r="Q1330" i="1"/>
  <c r="Q1334" i="1" s="1"/>
  <c r="P1330" i="1"/>
  <c r="O1330" i="1"/>
  <c r="O1334" i="1" s="1"/>
  <c r="N1330" i="1"/>
  <c r="N1334" i="1" s="1"/>
  <c r="M1330" i="1"/>
  <c r="L1330" i="1"/>
  <c r="L1334" i="1" s="1"/>
  <c r="K1330" i="1"/>
  <c r="K1334" i="1" s="1"/>
  <c r="K1336" i="1" s="1"/>
  <c r="J1330" i="1"/>
  <c r="J1334" i="1" s="1"/>
  <c r="I1330" i="1"/>
  <c r="I1334" i="1" s="1"/>
  <c r="H1330" i="1"/>
  <c r="H1334" i="1" s="1"/>
  <c r="G1330" i="1"/>
  <c r="G1334" i="1" s="1"/>
  <c r="F1330" i="1"/>
  <c r="F1334" i="1" s="1"/>
  <c r="E1330" i="1"/>
  <c r="E1334" i="1" s="1"/>
  <c r="D1330" i="1"/>
  <c r="C1330" i="1"/>
  <c r="C1334" i="1" s="1"/>
  <c r="B1330" i="1"/>
  <c r="B1334" i="1" s="1"/>
  <c r="Y1325" i="1"/>
  <c r="X1325" i="1"/>
  <c r="W1325" i="1"/>
  <c r="V1325" i="1"/>
  <c r="U1325" i="1"/>
  <c r="T1325" i="1"/>
  <c r="S1325" i="1"/>
  <c r="R1325" i="1"/>
  <c r="Q1325" i="1"/>
  <c r="Q1326" i="1" s="1"/>
  <c r="P1325" i="1"/>
  <c r="O1325" i="1"/>
  <c r="O1326" i="1" s="1"/>
  <c r="N1325" i="1"/>
  <c r="M1325" i="1"/>
  <c r="L1325" i="1"/>
  <c r="K1325" i="1"/>
  <c r="J1325" i="1"/>
  <c r="I1325" i="1"/>
  <c r="I1326" i="1" s="1"/>
  <c r="H1325" i="1"/>
  <c r="G1325" i="1"/>
  <c r="F1325" i="1"/>
  <c r="E1325" i="1"/>
  <c r="E1326" i="1" s="1"/>
  <c r="D1325" i="1"/>
  <c r="C1325" i="1"/>
  <c r="C1326" i="1" s="1"/>
  <c r="B1325" i="1"/>
  <c r="U1324" i="1"/>
  <c r="I1324" i="1"/>
  <c r="Y1323" i="1"/>
  <c r="X1323" i="1"/>
  <c r="W1323" i="1"/>
  <c r="W1313" i="1" s="1"/>
  <c r="V1323" i="1"/>
  <c r="U1323" i="1"/>
  <c r="T1323" i="1"/>
  <c r="S1323" i="1"/>
  <c r="R1323" i="1"/>
  <c r="Q1323" i="1"/>
  <c r="P1323" i="1"/>
  <c r="O1323" i="1"/>
  <c r="N1323" i="1"/>
  <c r="M1323" i="1"/>
  <c r="Z1323" i="1" s="1"/>
  <c r="L1323" i="1"/>
  <c r="K1323" i="1"/>
  <c r="K1313" i="1" s="1"/>
  <c r="J1323" i="1"/>
  <c r="I1323" i="1"/>
  <c r="H1323" i="1"/>
  <c r="G1323" i="1"/>
  <c r="F1323" i="1"/>
  <c r="E1323" i="1"/>
  <c r="D1323" i="1"/>
  <c r="C1323" i="1"/>
  <c r="B1323" i="1"/>
  <c r="Y1322" i="1"/>
  <c r="Y1312" i="1" s="1"/>
  <c r="X1322" i="1"/>
  <c r="W1322" i="1"/>
  <c r="V1322" i="1"/>
  <c r="U1322" i="1"/>
  <c r="T1322" i="1"/>
  <c r="S1322" i="1"/>
  <c r="R1322" i="1"/>
  <c r="Q1322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C1322" i="1"/>
  <c r="B1322" i="1"/>
  <c r="Y1321" i="1"/>
  <c r="X1321" i="1"/>
  <c r="W1321" i="1"/>
  <c r="V1321" i="1"/>
  <c r="U1321" i="1"/>
  <c r="T1321" i="1"/>
  <c r="S1321" i="1"/>
  <c r="R1321" i="1"/>
  <c r="Q1321" i="1"/>
  <c r="P1321" i="1"/>
  <c r="P1311" i="1" s="1"/>
  <c r="P1281" i="1" s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C1321" i="1"/>
  <c r="B1321" i="1"/>
  <c r="Y1320" i="1"/>
  <c r="X1320" i="1"/>
  <c r="X1324" i="1" s="1"/>
  <c r="W1320" i="1"/>
  <c r="V1320" i="1"/>
  <c r="V1324" i="1" s="1"/>
  <c r="U1320" i="1"/>
  <c r="T1320" i="1"/>
  <c r="T1324" i="1" s="1"/>
  <c r="S1320" i="1"/>
  <c r="S1324" i="1" s="1"/>
  <c r="S1326" i="1" s="1"/>
  <c r="R1320" i="1"/>
  <c r="Q1320" i="1"/>
  <c r="Q1324" i="1" s="1"/>
  <c r="P1320" i="1"/>
  <c r="P1324" i="1" s="1"/>
  <c r="P1326" i="1" s="1"/>
  <c r="O1320" i="1"/>
  <c r="O1324" i="1" s="1"/>
  <c r="N1320" i="1"/>
  <c r="N1324" i="1" s="1"/>
  <c r="M1320" i="1"/>
  <c r="L1320" i="1"/>
  <c r="L1324" i="1" s="1"/>
  <c r="K1320" i="1"/>
  <c r="J1320" i="1"/>
  <c r="J1324" i="1" s="1"/>
  <c r="I1320" i="1"/>
  <c r="H1320" i="1"/>
  <c r="H1324" i="1" s="1"/>
  <c r="G1320" i="1"/>
  <c r="G1324" i="1" s="1"/>
  <c r="G1326" i="1" s="1"/>
  <c r="F1320" i="1"/>
  <c r="E1320" i="1"/>
  <c r="E1324" i="1" s="1"/>
  <c r="D1320" i="1"/>
  <c r="C1320" i="1"/>
  <c r="C1324" i="1" s="1"/>
  <c r="B1320" i="1"/>
  <c r="B1324" i="1" s="1"/>
  <c r="X1315" i="1"/>
  <c r="W1315" i="1"/>
  <c r="V1315" i="1"/>
  <c r="U1315" i="1"/>
  <c r="S1315" i="1"/>
  <c r="Q1315" i="1"/>
  <c r="P1315" i="1"/>
  <c r="O1315" i="1"/>
  <c r="N1315" i="1"/>
  <c r="L1315" i="1"/>
  <c r="L1316" i="1" s="1"/>
  <c r="K1315" i="1"/>
  <c r="J1315" i="1"/>
  <c r="J1316" i="1" s="1"/>
  <c r="I1315" i="1"/>
  <c r="G1315" i="1"/>
  <c r="E1315" i="1"/>
  <c r="D1315" i="1"/>
  <c r="C1315" i="1"/>
  <c r="B1315" i="1"/>
  <c r="B1316" i="1" s="1"/>
  <c r="B1314" i="1"/>
  <c r="X1313" i="1"/>
  <c r="V1313" i="1"/>
  <c r="U1313" i="1"/>
  <c r="T1313" i="1"/>
  <c r="S1313" i="1"/>
  <c r="Q1313" i="1"/>
  <c r="P1313" i="1"/>
  <c r="O1313" i="1"/>
  <c r="N1313" i="1"/>
  <c r="L1313" i="1"/>
  <c r="J1313" i="1"/>
  <c r="I1313" i="1"/>
  <c r="H1313" i="1"/>
  <c r="G1313" i="1"/>
  <c r="E1313" i="1"/>
  <c r="D1313" i="1"/>
  <c r="C1313" i="1"/>
  <c r="B1313" i="1"/>
  <c r="X1312" i="1"/>
  <c r="W1312" i="1"/>
  <c r="V1312" i="1"/>
  <c r="U1312" i="1"/>
  <c r="S1312" i="1"/>
  <c r="R1312" i="1"/>
  <c r="Q1312" i="1"/>
  <c r="P1312" i="1"/>
  <c r="N1312" i="1"/>
  <c r="L1312" i="1"/>
  <c r="K1312" i="1"/>
  <c r="J1312" i="1"/>
  <c r="I1312" i="1"/>
  <c r="G1312" i="1"/>
  <c r="F1312" i="1"/>
  <c r="E1312" i="1"/>
  <c r="D1312" i="1"/>
  <c r="B1312" i="1"/>
  <c r="Y1311" i="1"/>
  <c r="X1311" i="1"/>
  <c r="V1311" i="1"/>
  <c r="U1311" i="1"/>
  <c r="T1311" i="1"/>
  <c r="T1281" i="1" s="1"/>
  <c r="S1311" i="1"/>
  <c r="Q1311" i="1"/>
  <c r="O1311" i="1"/>
  <c r="N1311" i="1"/>
  <c r="M1311" i="1"/>
  <c r="L1311" i="1"/>
  <c r="J1311" i="1"/>
  <c r="I1311" i="1"/>
  <c r="H1311" i="1"/>
  <c r="G1311" i="1"/>
  <c r="E1311" i="1"/>
  <c r="C1311" i="1"/>
  <c r="B1311" i="1"/>
  <c r="X1310" i="1"/>
  <c r="X1314" i="1" s="1"/>
  <c r="W1310" i="1"/>
  <c r="V1310" i="1"/>
  <c r="V1314" i="1" s="1"/>
  <c r="U1310" i="1"/>
  <c r="U1314" i="1" s="1"/>
  <c r="U1316" i="1" s="1"/>
  <c r="S1310" i="1"/>
  <c r="S1314" i="1" s="1"/>
  <c r="S1316" i="1" s="1"/>
  <c r="Q1310" i="1"/>
  <c r="P1310" i="1"/>
  <c r="O1310" i="1"/>
  <c r="N1310" i="1"/>
  <c r="N1314" i="1" s="1"/>
  <c r="L1310" i="1"/>
  <c r="L1314" i="1" s="1"/>
  <c r="K1310" i="1"/>
  <c r="K1314" i="1" s="1"/>
  <c r="J1310" i="1"/>
  <c r="J1314" i="1" s="1"/>
  <c r="I1310" i="1"/>
  <c r="G1310" i="1"/>
  <c r="E1310" i="1"/>
  <c r="E1314" i="1" s="1"/>
  <c r="D1310" i="1"/>
  <c r="C1310" i="1"/>
  <c r="B1310" i="1"/>
  <c r="Y1305" i="1"/>
  <c r="X1305" i="1"/>
  <c r="W1305" i="1"/>
  <c r="V1305" i="1"/>
  <c r="V1306" i="1" s="1"/>
  <c r="U1305" i="1"/>
  <c r="T1305" i="1"/>
  <c r="S1305" i="1"/>
  <c r="R1305" i="1"/>
  <c r="Q1305" i="1"/>
  <c r="P1305" i="1"/>
  <c r="O1305" i="1"/>
  <c r="O1306" i="1" s="1"/>
  <c r="N1305" i="1"/>
  <c r="M1305" i="1"/>
  <c r="L1305" i="1"/>
  <c r="K1305" i="1"/>
  <c r="J1305" i="1"/>
  <c r="I1305" i="1"/>
  <c r="H1305" i="1"/>
  <c r="G1305" i="1"/>
  <c r="F1305" i="1"/>
  <c r="E1305" i="1"/>
  <c r="D1305" i="1"/>
  <c r="C1305" i="1"/>
  <c r="B1305" i="1"/>
  <c r="V1304" i="1"/>
  <c r="P1304" i="1"/>
  <c r="P1306" i="1" s="1"/>
  <c r="J1304" i="1"/>
  <c r="J1306" i="1" s="1"/>
  <c r="D1304" i="1"/>
  <c r="D1306" i="1" s="1"/>
  <c r="Y1303" i="1"/>
  <c r="X1303" i="1"/>
  <c r="W1303" i="1"/>
  <c r="V1303" i="1"/>
  <c r="U1303" i="1"/>
  <c r="T1303" i="1"/>
  <c r="S1303" i="1"/>
  <c r="R1303" i="1"/>
  <c r="Q1303" i="1"/>
  <c r="P1303" i="1"/>
  <c r="O1303" i="1"/>
  <c r="N1303" i="1"/>
  <c r="Z1303" i="1" s="1"/>
  <c r="M1303" i="1"/>
  <c r="L1303" i="1"/>
  <c r="K1303" i="1"/>
  <c r="J1303" i="1"/>
  <c r="I1303" i="1"/>
  <c r="H1303" i="1"/>
  <c r="G1303" i="1"/>
  <c r="F1303" i="1"/>
  <c r="E1303" i="1"/>
  <c r="D1303" i="1"/>
  <c r="C1303" i="1"/>
  <c r="B1303" i="1"/>
  <c r="Y1302" i="1"/>
  <c r="X1302" i="1"/>
  <c r="X1304" i="1" s="1"/>
  <c r="W1302" i="1"/>
  <c r="V1302" i="1"/>
  <c r="U1302" i="1"/>
  <c r="T1302" i="1"/>
  <c r="T1304" i="1" s="1"/>
  <c r="T1306" i="1" s="1"/>
  <c r="S1302" i="1"/>
  <c r="R1302" i="1"/>
  <c r="R1304" i="1" s="1"/>
  <c r="R1306" i="1" s="1"/>
  <c r="Q1302" i="1"/>
  <c r="P1302" i="1"/>
  <c r="O1302" i="1"/>
  <c r="N1302" i="1"/>
  <c r="N1304" i="1" s="1"/>
  <c r="N1306" i="1" s="1"/>
  <c r="M1302" i="1"/>
  <c r="L1302" i="1"/>
  <c r="L1304" i="1" s="1"/>
  <c r="L1306" i="1" s="1"/>
  <c r="K1302" i="1"/>
  <c r="J1302" i="1"/>
  <c r="I1302" i="1"/>
  <c r="H1302" i="1"/>
  <c r="H1304" i="1" s="1"/>
  <c r="G1302" i="1"/>
  <c r="F1302" i="1"/>
  <c r="F1304" i="1" s="1"/>
  <c r="E1302" i="1"/>
  <c r="D1302" i="1"/>
  <c r="C1302" i="1"/>
  <c r="B1302" i="1"/>
  <c r="B1304" i="1" s="1"/>
  <c r="Y1301" i="1"/>
  <c r="X1301" i="1"/>
  <c r="W1301" i="1"/>
  <c r="V1301" i="1"/>
  <c r="U1301" i="1"/>
  <c r="T1301" i="1"/>
  <c r="S1301" i="1"/>
  <c r="R1301" i="1"/>
  <c r="Q1301" i="1"/>
  <c r="P1301" i="1"/>
  <c r="O1301" i="1"/>
  <c r="N1301" i="1"/>
  <c r="M1301" i="1"/>
  <c r="Z1301" i="1" s="1"/>
  <c r="L1301" i="1"/>
  <c r="K1301" i="1"/>
  <c r="J1301" i="1"/>
  <c r="I1301" i="1"/>
  <c r="H1301" i="1"/>
  <c r="G1301" i="1"/>
  <c r="F1301" i="1"/>
  <c r="E1301" i="1"/>
  <c r="D1301" i="1"/>
  <c r="C1301" i="1"/>
  <c r="B1301" i="1"/>
  <c r="Y1300" i="1"/>
  <c r="X1300" i="1"/>
  <c r="W1300" i="1"/>
  <c r="W1280" i="1" s="1"/>
  <c r="V1300" i="1"/>
  <c r="U1300" i="1"/>
  <c r="U1304" i="1" s="1"/>
  <c r="T1300" i="1"/>
  <c r="S1300" i="1"/>
  <c r="S1280" i="1" s="1"/>
  <c r="R1300" i="1"/>
  <c r="Q1300" i="1"/>
  <c r="Q1280" i="1" s="1"/>
  <c r="P1300" i="1"/>
  <c r="O1300" i="1"/>
  <c r="O1304" i="1" s="1"/>
  <c r="N1300" i="1"/>
  <c r="M1300" i="1"/>
  <c r="Z1300" i="1" s="1"/>
  <c r="L1300" i="1"/>
  <c r="K1300" i="1"/>
  <c r="K1280" i="1" s="1"/>
  <c r="J1300" i="1"/>
  <c r="I1300" i="1"/>
  <c r="I1304" i="1" s="1"/>
  <c r="H1300" i="1"/>
  <c r="G1300" i="1"/>
  <c r="G1280" i="1" s="1"/>
  <c r="F1300" i="1"/>
  <c r="E1300" i="1"/>
  <c r="E1280" i="1" s="1"/>
  <c r="D1300" i="1"/>
  <c r="C1300" i="1"/>
  <c r="C1304" i="1" s="1"/>
  <c r="C1306" i="1" s="1"/>
  <c r="B1300" i="1"/>
  <c r="P1296" i="1"/>
  <c r="D1296" i="1"/>
  <c r="Y1295" i="1"/>
  <c r="X1295" i="1"/>
  <c r="W1295" i="1"/>
  <c r="W1285" i="1" s="1"/>
  <c r="V1295" i="1"/>
  <c r="U1295" i="1"/>
  <c r="U1285" i="1" s="1"/>
  <c r="U1286" i="1" s="1"/>
  <c r="T1295" i="1"/>
  <c r="S1295" i="1"/>
  <c r="S1296" i="1" s="1"/>
  <c r="R1295" i="1"/>
  <c r="Q1295" i="1"/>
  <c r="Q1285" i="1" s="1"/>
  <c r="P1295" i="1"/>
  <c r="O1295" i="1"/>
  <c r="O1285" i="1" s="1"/>
  <c r="N1295" i="1"/>
  <c r="M1295" i="1"/>
  <c r="L1295" i="1"/>
  <c r="K1295" i="1"/>
  <c r="K1285" i="1" s="1"/>
  <c r="J1295" i="1"/>
  <c r="I1295" i="1"/>
  <c r="I1285" i="1" s="1"/>
  <c r="H1295" i="1"/>
  <c r="G1295" i="1"/>
  <c r="G1296" i="1" s="1"/>
  <c r="F1295" i="1"/>
  <c r="E1295" i="1"/>
  <c r="E1285" i="1" s="1"/>
  <c r="D1295" i="1"/>
  <c r="C1295" i="1"/>
  <c r="C1285" i="1" s="1"/>
  <c r="C1286" i="1" s="1"/>
  <c r="B1295" i="1"/>
  <c r="V1294" i="1"/>
  <c r="V1296" i="1" s="1"/>
  <c r="P1294" i="1"/>
  <c r="J1294" i="1"/>
  <c r="J1296" i="1" s="1"/>
  <c r="D1294" i="1"/>
  <c r="Y1293" i="1"/>
  <c r="X1293" i="1"/>
  <c r="X1283" i="1" s="1"/>
  <c r="W1293" i="1"/>
  <c r="V1293" i="1"/>
  <c r="V1283" i="1" s="1"/>
  <c r="U1293" i="1"/>
  <c r="T1293" i="1"/>
  <c r="T1283" i="1" s="1"/>
  <c r="S1293" i="1"/>
  <c r="R1293" i="1"/>
  <c r="R1283" i="1" s="1"/>
  <c r="Q1293" i="1"/>
  <c r="P1293" i="1"/>
  <c r="P1283" i="1" s="1"/>
  <c r="O1293" i="1"/>
  <c r="N1293" i="1"/>
  <c r="Z1293" i="1" s="1"/>
  <c r="M1293" i="1"/>
  <c r="L1293" i="1"/>
  <c r="L1283" i="1" s="1"/>
  <c r="K1293" i="1"/>
  <c r="J1293" i="1"/>
  <c r="J1283" i="1" s="1"/>
  <c r="I1293" i="1"/>
  <c r="H1293" i="1"/>
  <c r="H1283" i="1" s="1"/>
  <c r="G1293" i="1"/>
  <c r="F1293" i="1"/>
  <c r="F1283" i="1" s="1"/>
  <c r="E1293" i="1"/>
  <c r="D1293" i="1"/>
  <c r="C1293" i="1"/>
  <c r="B1293" i="1"/>
  <c r="B1283" i="1" s="1"/>
  <c r="Y1292" i="1"/>
  <c r="X1292" i="1"/>
  <c r="X1282" i="1" s="1"/>
  <c r="W1292" i="1"/>
  <c r="V1292" i="1"/>
  <c r="V1282" i="1" s="1"/>
  <c r="U1292" i="1"/>
  <c r="T1292" i="1"/>
  <c r="T1282" i="1" s="1"/>
  <c r="S1292" i="1"/>
  <c r="R1292" i="1"/>
  <c r="R1282" i="1" s="1"/>
  <c r="Q1292" i="1"/>
  <c r="P1292" i="1"/>
  <c r="P1282" i="1" s="1"/>
  <c r="O1292" i="1"/>
  <c r="N1292" i="1"/>
  <c r="Z1292" i="1" s="1"/>
  <c r="M1292" i="1"/>
  <c r="L1292" i="1"/>
  <c r="L1282" i="1" s="1"/>
  <c r="K1292" i="1"/>
  <c r="J1292" i="1"/>
  <c r="J1282" i="1" s="1"/>
  <c r="I1292" i="1"/>
  <c r="H1292" i="1"/>
  <c r="H1282" i="1" s="1"/>
  <c r="G1292" i="1"/>
  <c r="F1292" i="1"/>
  <c r="F1282" i="1" s="1"/>
  <c r="E1292" i="1"/>
  <c r="D1292" i="1"/>
  <c r="C1292" i="1"/>
  <c r="B1292" i="1"/>
  <c r="B1282" i="1" s="1"/>
  <c r="Y1291" i="1"/>
  <c r="Y1281" i="1" s="1"/>
  <c r="X1291" i="1"/>
  <c r="W1291" i="1"/>
  <c r="W1281" i="1" s="1"/>
  <c r="V1291" i="1"/>
  <c r="U1291" i="1"/>
  <c r="U1281" i="1" s="1"/>
  <c r="T1291" i="1"/>
  <c r="S1291" i="1"/>
  <c r="S1281" i="1" s="1"/>
  <c r="R1291" i="1"/>
  <c r="Q1291" i="1"/>
  <c r="Q1294" i="1" s="1"/>
  <c r="P1291" i="1"/>
  <c r="O1291" i="1"/>
  <c r="O1281" i="1" s="1"/>
  <c r="N1291" i="1"/>
  <c r="M1291" i="1"/>
  <c r="M1281" i="1" s="1"/>
  <c r="L1291" i="1"/>
  <c r="K1291" i="1"/>
  <c r="K1281" i="1" s="1"/>
  <c r="J1291" i="1"/>
  <c r="I1291" i="1"/>
  <c r="I1281" i="1" s="1"/>
  <c r="H1291" i="1"/>
  <c r="G1291" i="1"/>
  <c r="G1281" i="1" s="1"/>
  <c r="F1291" i="1"/>
  <c r="E1291" i="1"/>
  <c r="E1294" i="1" s="1"/>
  <c r="D1291" i="1"/>
  <c r="C1291" i="1"/>
  <c r="C1281" i="1" s="1"/>
  <c r="B1291" i="1"/>
  <c r="Y1290" i="1"/>
  <c r="Y1294" i="1" s="1"/>
  <c r="X1290" i="1"/>
  <c r="X1294" i="1" s="1"/>
  <c r="X1296" i="1" s="1"/>
  <c r="W1290" i="1"/>
  <c r="W1294" i="1" s="1"/>
  <c r="V1290" i="1"/>
  <c r="V1280" i="1" s="1"/>
  <c r="V1284" i="1" s="1"/>
  <c r="U1290" i="1"/>
  <c r="U1294" i="1" s="1"/>
  <c r="T1290" i="1"/>
  <c r="T1294" i="1" s="1"/>
  <c r="T1296" i="1" s="1"/>
  <c r="S1290" i="1"/>
  <c r="S1294" i="1" s="1"/>
  <c r="R1290" i="1"/>
  <c r="Q1290" i="1"/>
  <c r="P1290" i="1"/>
  <c r="P1280" i="1" s="1"/>
  <c r="P1284" i="1" s="1"/>
  <c r="O1290" i="1"/>
  <c r="O1294" i="1" s="1"/>
  <c r="N1290" i="1"/>
  <c r="N1294" i="1" s="1"/>
  <c r="N1296" i="1" s="1"/>
  <c r="M1290" i="1"/>
  <c r="M1294" i="1" s="1"/>
  <c r="L1290" i="1"/>
  <c r="L1294" i="1" s="1"/>
  <c r="L1296" i="1" s="1"/>
  <c r="K1290" i="1"/>
  <c r="K1294" i="1" s="1"/>
  <c r="J1290" i="1"/>
  <c r="J1280" i="1" s="1"/>
  <c r="J1284" i="1" s="1"/>
  <c r="I1290" i="1"/>
  <c r="I1294" i="1" s="1"/>
  <c r="H1290" i="1"/>
  <c r="H1294" i="1" s="1"/>
  <c r="H1296" i="1" s="1"/>
  <c r="G1290" i="1"/>
  <c r="G1294" i="1" s="1"/>
  <c r="F1290" i="1"/>
  <c r="E1290" i="1"/>
  <c r="D1290" i="1"/>
  <c r="D1280" i="1" s="1"/>
  <c r="C1290" i="1"/>
  <c r="C1294" i="1" s="1"/>
  <c r="B1290" i="1"/>
  <c r="B1294" i="1" s="1"/>
  <c r="B1296" i="1" s="1"/>
  <c r="X1285" i="1"/>
  <c r="V1285" i="1"/>
  <c r="V1286" i="1" s="1"/>
  <c r="P1285" i="1"/>
  <c r="P1286" i="1" s="1"/>
  <c r="N1285" i="1"/>
  <c r="L1285" i="1"/>
  <c r="J1285" i="1"/>
  <c r="J1286" i="1" s="1"/>
  <c r="D1285" i="1"/>
  <c r="B1285" i="1"/>
  <c r="Y1283" i="1"/>
  <c r="W1283" i="1"/>
  <c r="U1283" i="1"/>
  <c r="S1283" i="1"/>
  <c r="Q1283" i="1"/>
  <c r="O1283" i="1"/>
  <c r="M1283" i="1"/>
  <c r="K1283" i="1"/>
  <c r="I1283" i="1"/>
  <c r="G1283" i="1"/>
  <c r="E1283" i="1"/>
  <c r="C1283" i="1"/>
  <c r="Y1282" i="1"/>
  <c r="W1282" i="1"/>
  <c r="U1282" i="1"/>
  <c r="S1282" i="1"/>
  <c r="Q1282" i="1"/>
  <c r="O1282" i="1"/>
  <c r="K1282" i="1"/>
  <c r="I1282" i="1"/>
  <c r="G1282" i="1"/>
  <c r="E1282" i="1"/>
  <c r="C1282" i="1"/>
  <c r="X1281" i="1"/>
  <c r="V1281" i="1"/>
  <c r="R1281" i="1"/>
  <c r="N1281" i="1"/>
  <c r="L1281" i="1"/>
  <c r="J1281" i="1"/>
  <c r="H1281" i="1"/>
  <c r="F1281" i="1"/>
  <c r="B1281" i="1"/>
  <c r="U1280" i="1"/>
  <c r="U1284" i="1" s="1"/>
  <c r="O1280" i="1"/>
  <c r="O1284" i="1" s="1"/>
  <c r="I1280" i="1"/>
  <c r="I1284" i="1" s="1"/>
  <c r="C1280" i="1"/>
  <c r="C1284" i="1" s="1"/>
  <c r="Y1275" i="1"/>
  <c r="X1275" i="1"/>
  <c r="W1275" i="1"/>
  <c r="V1275" i="1"/>
  <c r="U1275" i="1"/>
  <c r="U1276" i="1" s="1"/>
  <c r="T1275" i="1"/>
  <c r="S1275" i="1"/>
  <c r="S1276" i="1" s="1"/>
  <c r="R1275" i="1"/>
  <c r="Q1275" i="1"/>
  <c r="P1275" i="1"/>
  <c r="O1275" i="1"/>
  <c r="O1276" i="1" s="1"/>
  <c r="N1275" i="1"/>
  <c r="M1275" i="1"/>
  <c r="L1275" i="1"/>
  <c r="K1275" i="1"/>
  <c r="J1275" i="1"/>
  <c r="I1275" i="1"/>
  <c r="I1276" i="1" s="1"/>
  <c r="H1275" i="1"/>
  <c r="G1275" i="1"/>
  <c r="G1276" i="1" s="1"/>
  <c r="F1275" i="1"/>
  <c r="E1275" i="1"/>
  <c r="D1275" i="1"/>
  <c r="C1275" i="1"/>
  <c r="C1276" i="1" s="1"/>
  <c r="B1275" i="1"/>
  <c r="W1274" i="1"/>
  <c r="W1276" i="1" s="1"/>
  <c r="Q1274" i="1"/>
  <c r="Q1276" i="1" s="1"/>
  <c r="K1274" i="1"/>
  <c r="K1276" i="1" s="1"/>
  <c r="E1274" i="1"/>
  <c r="E1276" i="1" s="1"/>
  <c r="Y1273" i="1"/>
  <c r="X1273" i="1"/>
  <c r="W1273" i="1"/>
  <c r="V1273" i="1"/>
  <c r="U1273" i="1"/>
  <c r="T1273" i="1"/>
  <c r="S1273" i="1"/>
  <c r="R1273" i="1"/>
  <c r="Q1273" i="1"/>
  <c r="P1273" i="1"/>
  <c r="O1273" i="1"/>
  <c r="N1273" i="1"/>
  <c r="M1273" i="1"/>
  <c r="Z1273" i="1" s="1"/>
  <c r="AA1273" i="1" s="1"/>
  <c r="L1273" i="1"/>
  <c r="K1273" i="1"/>
  <c r="J1273" i="1"/>
  <c r="I1273" i="1"/>
  <c r="H1273" i="1"/>
  <c r="G1273" i="1"/>
  <c r="F1273" i="1"/>
  <c r="E1273" i="1"/>
  <c r="D1273" i="1"/>
  <c r="C1273" i="1"/>
  <c r="B1273" i="1"/>
  <c r="Y1272" i="1"/>
  <c r="Y1274" i="1" s="1"/>
  <c r="X1272" i="1"/>
  <c r="W1272" i="1"/>
  <c r="V1272" i="1"/>
  <c r="U1272" i="1"/>
  <c r="U1274" i="1" s="1"/>
  <c r="T1272" i="1"/>
  <c r="S1272" i="1"/>
  <c r="S1274" i="1" s="1"/>
  <c r="R1272" i="1"/>
  <c r="Q1272" i="1"/>
  <c r="P1272" i="1"/>
  <c r="O1272" i="1"/>
  <c r="O1274" i="1" s="1"/>
  <c r="N1272" i="1"/>
  <c r="M1272" i="1"/>
  <c r="M1274" i="1" s="1"/>
  <c r="L1272" i="1"/>
  <c r="K1272" i="1"/>
  <c r="J1272" i="1"/>
  <c r="I1272" i="1"/>
  <c r="I1274" i="1" s="1"/>
  <c r="H1272" i="1"/>
  <c r="G1272" i="1"/>
  <c r="G1274" i="1" s="1"/>
  <c r="F1272" i="1"/>
  <c r="E1272" i="1"/>
  <c r="D1272" i="1"/>
  <c r="C1272" i="1"/>
  <c r="C1274" i="1" s="1"/>
  <c r="B1272" i="1"/>
  <c r="Y1271" i="1"/>
  <c r="X1271" i="1"/>
  <c r="W1271" i="1"/>
  <c r="V1271" i="1"/>
  <c r="U1271" i="1"/>
  <c r="T1271" i="1"/>
  <c r="S1271" i="1"/>
  <c r="R1271" i="1"/>
  <c r="Q1271" i="1"/>
  <c r="P1271" i="1"/>
  <c r="O1271" i="1"/>
  <c r="N1271" i="1"/>
  <c r="Z1271" i="1" s="1"/>
  <c r="AB1271" i="1" s="1"/>
  <c r="M1271" i="1"/>
  <c r="L1271" i="1"/>
  <c r="K1271" i="1"/>
  <c r="J1271" i="1"/>
  <c r="I1271" i="1"/>
  <c r="H1271" i="1"/>
  <c r="G1271" i="1"/>
  <c r="F1271" i="1"/>
  <c r="E1271" i="1"/>
  <c r="D1271" i="1"/>
  <c r="C1271" i="1"/>
  <c r="B1271" i="1"/>
  <c r="Y1270" i="1"/>
  <c r="X1270" i="1"/>
  <c r="X1274" i="1" s="1"/>
  <c r="X1276" i="1" s="1"/>
  <c r="W1270" i="1"/>
  <c r="V1270" i="1"/>
  <c r="V1274" i="1" s="1"/>
  <c r="V1276" i="1" s="1"/>
  <c r="U1270" i="1"/>
  <c r="T1270" i="1"/>
  <c r="T1274" i="1" s="1"/>
  <c r="S1270" i="1"/>
  <c r="R1270" i="1"/>
  <c r="R1274" i="1" s="1"/>
  <c r="R1276" i="1" s="1"/>
  <c r="Q1270" i="1"/>
  <c r="P1270" i="1"/>
  <c r="P1274" i="1" s="1"/>
  <c r="P1276" i="1" s="1"/>
  <c r="O1270" i="1"/>
  <c r="N1270" i="1"/>
  <c r="N1274" i="1" s="1"/>
  <c r="M1270" i="1"/>
  <c r="L1270" i="1"/>
  <c r="L1274" i="1" s="1"/>
  <c r="L1276" i="1" s="1"/>
  <c r="K1270" i="1"/>
  <c r="J1270" i="1"/>
  <c r="J1274" i="1" s="1"/>
  <c r="J1276" i="1" s="1"/>
  <c r="I1270" i="1"/>
  <c r="H1270" i="1"/>
  <c r="H1274" i="1" s="1"/>
  <c r="G1270" i="1"/>
  <c r="F1270" i="1"/>
  <c r="F1274" i="1" s="1"/>
  <c r="F1276" i="1" s="1"/>
  <c r="E1270" i="1"/>
  <c r="D1270" i="1"/>
  <c r="C1270" i="1"/>
  <c r="B1270" i="1"/>
  <c r="B1274" i="1" s="1"/>
  <c r="Y1265" i="1"/>
  <c r="Y1266" i="1" s="1"/>
  <c r="X1265" i="1"/>
  <c r="W1265" i="1"/>
  <c r="V1265" i="1"/>
  <c r="U1265" i="1"/>
  <c r="T1265" i="1"/>
  <c r="T1266" i="1" s="1"/>
  <c r="S1265" i="1"/>
  <c r="S1266" i="1" s="1"/>
  <c r="R1265" i="1"/>
  <c r="Q1265" i="1"/>
  <c r="P1265" i="1"/>
  <c r="O1265" i="1"/>
  <c r="N1265" i="1"/>
  <c r="M1265" i="1"/>
  <c r="M1266" i="1" s="1"/>
  <c r="L1265" i="1"/>
  <c r="K1265" i="1"/>
  <c r="J1265" i="1"/>
  <c r="I1265" i="1"/>
  <c r="H1265" i="1"/>
  <c r="H1266" i="1" s="1"/>
  <c r="G1265" i="1"/>
  <c r="G1266" i="1" s="1"/>
  <c r="F1265" i="1"/>
  <c r="E1265" i="1"/>
  <c r="D1265" i="1"/>
  <c r="C1265" i="1"/>
  <c r="B1265" i="1"/>
  <c r="B1266" i="1" s="1"/>
  <c r="V1264" i="1"/>
  <c r="V1266" i="1" s="1"/>
  <c r="P1264" i="1"/>
  <c r="P1266" i="1" s="1"/>
  <c r="J1264" i="1"/>
  <c r="J1266" i="1" s="1"/>
  <c r="D1264" i="1"/>
  <c r="D1266" i="1" s="1"/>
  <c r="Y1263" i="1"/>
  <c r="X1263" i="1"/>
  <c r="W1263" i="1"/>
  <c r="V1263" i="1"/>
  <c r="U1263" i="1"/>
  <c r="T1263" i="1"/>
  <c r="S1263" i="1"/>
  <c r="R1263" i="1"/>
  <c r="Q1263" i="1"/>
  <c r="P1263" i="1"/>
  <c r="O1263" i="1"/>
  <c r="N1263" i="1"/>
  <c r="Z1263" i="1" s="1"/>
  <c r="M1263" i="1"/>
  <c r="L1263" i="1"/>
  <c r="K1263" i="1"/>
  <c r="J1263" i="1"/>
  <c r="I1263" i="1"/>
  <c r="H1263" i="1"/>
  <c r="G1263" i="1"/>
  <c r="F1263" i="1"/>
  <c r="E1263" i="1"/>
  <c r="D1263" i="1"/>
  <c r="AA1263" i="1" s="1"/>
  <c r="C1263" i="1"/>
  <c r="B1263" i="1"/>
  <c r="Y1262" i="1"/>
  <c r="X1262" i="1"/>
  <c r="W1262" i="1"/>
  <c r="V1262" i="1"/>
  <c r="U1262" i="1"/>
  <c r="T1262" i="1"/>
  <c r="S1262" i="1"/>
  <c r="R1262" i="1"/>
  <c r="Q1262" i="1"/>
  <c r="P1262" i="1"/>
  <c r="O1262" i="1"/>
  <c r="N1262" i="1"/>
  <c r="Z1262" i="1" s="1"/>
  <c r="M1262" i="1"/>
  <c r="L1262" i="1"/>
  <c r="K1262" i="1"/>
  <c r="J1262" i="1"/>
  <c r="I1262" i="1"/>
  <c r="H1262" i="1"/>
  <c r="G1262" i="1"/>
  <c r="F1262" i="1"/>
  <c r="E1262" i="1"/>
  <c r="D1262" i="1"/>
  <c r="AA1262" i="1" s="1"/>
  <c r="C1262" i="1"/>
  <c r="B1262" i="1"/>
  <c r="Y1261" i="1"/>
  <c r="X1261" i="1"/>
  <c r="W1261" i="1"/>
  <c r="V1261" i="1"/>
  <c r="U1261" i="1"/>
  <c r="T1261" i="1"/>
  <c r="S1261" i="1"/>
  <c r="R1261" i="1"/>
  <c r="Q1261" i="1"/>
  <c r="P1261" i="1"/>
  <c r="O1261" i="1"/>
  <c r="N1261" i="1"/>
  <c r="M1261" i="1"/>
  <c r="Z1261" i="1" s="1"/>
  <c r="L1261" i="1"/>
  <c r="K1261" i="1"/>
  <c r="J1261" i="1"/>
  <c r="I1261" i="1"/>
  <c r="H1261" i="1"/>
  <c r="G1261" i="1"/>
  <c r="F1261" i="1"/>
  <c r="E1261" i="1"/>
  <c r="D1261" i="1"/>
  <c r="C1261" i="1"/>
  <c r="B1261" i="1"/>
  <c r="Y1260" i="1"/>
  <c r="Y1264" i="1" s="1"/>
  <c r="X1260" i="1"/>
  <c r="X1264" i="1" s="1"/>
  <c r="W1260" i="1"/>
  <c r="W1264" i="1" s="1"/>
  <c r="W1266" i="1" s="1"/>
  <c r="V1260" i="1"/>
  <c r="U1260" i="1"/>
  <c r="U1264" i="1" s="1"/>
  <c r="U1266" i="1" s="1"/>
  <c r="T1260" i="1"/>
  <c r="T1264" i="1" s="1"/>
  <c r="S1260" i="1"/>
  <c r="S1264" i="1" s="1"/>
  <c r="R1260" i="1"/>
  <c r="R1264" i="1" s="1"/>
  <c r="Q1260" i="1"/>
  <c r="Q1264" i="1" s="1"/>
  <c r="Q1266" i="1" s="1"/>
  <c r="P1260" i="1"/>
  <c r="O1260" i="1"/>
  <c r="O1264" i="1" s="1"/>
  <c r="O1266" i="1" s="1"/>
  <c r="N1260" i="1"/>
  <c r="M1260" i="1"/>
  <c r="M1264" i="1" s="1"/>
  <c r="L1260" i="1"/>
  <c r="L1264" i="1" s="1"/>
  <c r="K1260" i="1"/>
  <c r="K1264" i="1" s="1"/>
  <c r="K1266" i="1" s="1"/>
  <c r="J1260" i="1"/>
  <c r="I1260" i="1"/>
  <c r="I1264" i="1" s="1"/>
  <c r="I1266" i="1" s="1"/>
  <c r="H1260" i="1"/>
  <c r="H1264" i="1" s="1"/>
  <c r="G1260" i="1"/>
  <c r="G1264" i="1" s="1"/>
  <c r="F1260" i="1"/>
  <c r="F1264" i="1" s="1"/>
  <c r="E1260" i="1"/>
  <c r="E1264" i="1" s="1"/>
  <c r="E1266" i="1" s="1"/>
  <c r="D1260" i="1"/>
  <c r="C1260" i="1"/>
  <c r="C1264" i="1" s="1"/>
  <c r="C1266" i="1" s="1"/>
  <c r="B1260" i="1"/>
  <c r="B1264" i="1" s="1"/>
  <c r="E1256" i="1"/>
  <c r="Y1255" i="1"/>
  <c r="X1255" i="1"/>
  <c r="W1255" i="1"/>
  <c r="V1255" i="1"/>
  <c r="U1255" i="1"/>
  <c r="T1255" i="1"/>
  <c r="T1256" i="1" s="1"/>
  <c r="S1255" i="1"/>
  <c r="R1255" i="1"/>
  <c r="Q1255" i="1"/>
  <c r="P1255" i="1"/>
  <c r="P1256" i="1" s="1"/>
  <c r="O1255" i="1"/>
  <c r="N1255" i="1"/>
  <c r="N1256" i="1" s="1"/>
  <c r="M1255" i="1"/>
  <c r="L1255" i="1"/>
  <c r="K1255" i="1"/>
  <c r="J1255" i="1"/>
  <c r="I1255" i="1"/>
  <c r="H1255" i="1"/>
  <c r="H1256" i="1" s="1"/>
  <c r="G1255" i="1"/>
  <c r="F1255" i="1"/>
  <c r="E1255" i="1"/>
  <c r="D1255" i="1"/>
  <c r="D1256" i="1" s="1"/>
  <c r="C1255" i="1"/>
  <c r="B1255" i="1"/>
  <c r="B1256" i="1" s="1"/>
  <c r="V1254" i="1"/>
  <c r="P1254" i="1"/>
  <c r="J1254" i="1"/>
  <c r="D1254" i="1"/>
  <c r="Y1253" i="1"/>
  <c r="X1253" i="1"/>
  <c r="W1253" i="1"/>
  <c r="V1253" i="1"/>
  <c r="U1253" i="1"/>
  <c r="T1253" i="1"/>
  <c r="S1253" i="1"/>
  <c r="R1253" i="1"/>
  <c r="Q1253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C1253" i="1"/>
  <c r="B1253" i="1"/>
  <c r="Y1252" i="1"/>
  <c r="X1252" i="1"/>
  <c r="W1252" i="1"/>
  <c r="V1252" i="1"/>
  <c r="U1252" i="1"/>
  <c r="T1252" i="1"/>
  <c r="S1252" i="1"/>
  <c r="R1252" i="1"/>
  <c r="Q1252" i="1"/>
  <c r="P1252" i="1"/>
  <c r="O1252" i="1"/>
  <c r="N1252" i="1"/>
  <c r="Z1252" i="1" s="1"/>
  <c r="M1252" i="1"/>
  <c r="L1252" i="1"/>
  <c r="K1252" i="1"/>
  <c r="J1252" i="1"/>
  <c r="I1252" i="1"/>
  <c r="H1252" i="1"/>
  <c r="G1252" i="1"/>
  <c r="F1252" i="1"/>
  <c r="E1252" i="1"/>
  <c r="D1252" i="1"/>
  <c r="C1252" i="1"/>
  <c r="B1252" i="1"/>
  <c r="Y1251" i="1"/>
  <c r="X1251" i="1"/>
  <c r="W1251" i="1"/>
  <c r="V1251" i="1"/>
  <c r="U1251" i="1"/>
  <c r="T1251" i="1"/>
  <c r="S1251" i="1"/>
  <c r="R1251" i="1"/>
  <c r="Q1251" i="1"/>
  <c r="P1251" i="1"/>
  <c r="O1251" i="1"/>
  <c r="N1251" i="1"/>
  <c r="M1251" i="1"/>
  <c r="Z1251" i="1" s="1"/>
  <c r="L1251" i="1"/>
  <c r="K1251" i="1"/>
  <c r="J1251" i="1"/>
  <c r="I1251" i="1"/>
  <c r="H1251" i="1"/>
  <c r="G1251" i="1"/>
  <c r="F1251" i="1"/>
  <c r="E1251" i="1"/>
  <c r="D1251" i="1"/>
  <c r="C1251" i="1"/>
  <c r="B1251" i="1"/>
  <c r="Y1250" i="1"/>
  <c r="Y1254" i="1" s="1"/>
  <c r="X1250" i="1"/>
  <c r="W1250" i="1"/>
  <c r="W1254" i="1" s="1"/>
  <c r="W1256" i="1" s="1"/>
  <c r="V1250" i="1"/>
  <c r="U1250" i="1"/>
  <c r="U1254" i="1" s="1"/>
  <c r="U1256" i="1" s="1"/>
  <c r="T1250" i="1"/>
  <c r="T1254" i="1" s="1"/>
  <c r="S1250" i="1"/>
  <c r="S1254" i="1" s="1"/>
  <c r="R1250" i="1"/>
  <c r="R1254" i="1" s="1"/>
  <c r="Q1250" i="1"/>
  <c r="Q1254" i="1" s="1"/>
  <c r="Q1256" i="1" s="1"/>
  <c r="P1250" i="1"/>
  <c r="O1250" i="1"/>
  <c r="O1254" i="1" s="1"/>
  <c r="O1256" i="1" s="1"/>
  <c r="N1250" i="1"/>
  <c r="N1254" i="1" s="1"/>
  <c r="M1250" i="1"/>
  <c r="M1254" i="1" s="1"/>
  <c r="L1250" i="1"/>
  <c r="K1250" i="1"/>
  <c r="K1254" i="1" s="1"/>
  <c r="K1256" i="1" s="1"/>
  <c r="J1250" i="1"/>
  <c r="I1250" i="1"/>
  <c r="I1254" i="1" s="1"/>
  <c r="I1256" i="1" s="1"/>
  <c r="H1250" i="1"/>
  <c r="H1254" i="1" s="1"/>
  <c r="G1250" i="1"/>
  <c r="G1254" i="1" s="1"/>
  <c r="F1250" i="1"/>
  <c r="F1254" i="1" s="1"/>
  <c r="E1250" i="1"/>
  <c r="E1254" i="1" s="1"/>
  <c r="D1250" i="1"/>
  <c r="C1250" i="1"/>
  <c r="C1254" i="1" s="1"/>
  <c r="C1256" i="1" s="1"/>
  <c r="B1250" i="1"/>
  <c r="B1254" i="1" s="1"/>
  <c r="Y1245" i="1"/>
  <c r="X1245" i="1"/>
  <c r="X1246" i="1" s="1"/>
  <c r="W1245" i="1"/>
  <c r="V1245" i="1"/>
  <c r="V1246" i="1" s="1"/>
  <c r="U1245" i="1"/>
  <c r="T1245" i="1"/>
  <c r="S1245" i="1"/>
  <c r="R1245" i="1"/>
  <c r="Q1245" i="1"/>
  <c r="P1245" i="1"/>
  <c r="O1245" i="1"/>
  <c r="N1245" i="1"/>
  <c r="M1245" i="1"/>
  <c r="L1245" i="1"/>
  <c r="L1246" i="1" s="1"/>
  <c r="K1245" i="1"/>
  <c r="J1245" i="1"/>
  <c r="J1246" i="1" s="1"/>
  <c r="I1245" i="1"/>
  <c r="H1245" i="1"/>
  <c r="G1245" i="1"/>
  <c r="F1245" i="1"/>
  <c r="E1245" i="1"/>
  <c r="D1245" i="1"/>
  <c r="C1245" i="1"/>
  <c r="B1245" i="1"/>
  <c r="V1244" i="1"/>
  <c r="P1244" i="1"/>
  <c r="J1244" i="1"/>
  <c r="D1244" i="1"/>
  <c r="Y1243" i="1"/>
  <c r="X1243" i="1"/>
  <c r="W1243" i="1"/>
  <c r="V1243" i="1"/>
  <c r="U1243" i="1"/>
  <c r="T1243" i="1"/>
  <c r="S1243" i="1"/>
  <c r="R1243" i="1"/>
  <c r="Q1243" i="1"/>
  <c r="P1243" i="1"/>
  <c r="O1243" i="1"/>
  <c r="N1243" i="1"/>
  <c r="Z1243" i="1" s="1"/>
  <c r="M1243" i="1"/>
  <c r="L1243" i="1"/>
  <c r="K1243" i="1"/>
  <c r="J1243" i="1"/>
  <c r="I1243" i="1"/>
  <c r="H1243" i="1"/>
  <c r="G1243" i="1"/>
  <c r="F1243" i="1"/>
  <c r="E1243" i="1"/>
  <c r="D1243" i="1"/>
  <c r="C1243" i="1"/>
  <c r="B1243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C1242" i="1"/>
  <c r="B1242" i="1"/>
  <c r="Y1241" i="1"/>
  <c r="X1241" i="1"/>
  <c r="W1241" i="1"/>
  <c r="V1241" i="1"/>
  <c r="U1241" i="1"/>
  <c r="T1241" i="1"/>
  <c r="S1241" i="1"/>
  <c r="R1241" i="1"/>
  <c r="Q1241" i="1"/>
  <c r="P1241" i="1"/>
  <c r="O1241" i="1"/>
  <c r="N1241" i="1"/>
  <c r="M1241" i="1"/>
  <c r="Z1241" i="1" s="1"/>
  <c r="L1241" i="1"/>
  <c r="K1241" i="1"/>
  <c r="J1241" i="1"/>
  <c r="I1241" i="1"/>
  <c r="H1241" i="1"/>
  <c r="G1241" i="1"/>
  <c r="F1241" i="1"/>
  <c r="E1241" i="1"/>
  <c r="D1241" i="1"/>
  <c r="C1241" i="1"/>
  <c r="B1241" i="1"/>
  <c r="Y1240" i="1"/>
  <c r="Y1244" i="1" s="1"/>
  <c r="X1240" i="1"/>
  <c r="X1244" i="1" s="1"/>
  <c r="W1240" i="1"/>
  <c r="V1240" i="1"/>
  <c r="U1240" i="1"/>
  <c r="U1244" i="1" s="1"/>
  <c r="U1246" i="1" s="1"/>
  <c r="T1240" i="1"/>
  <c r="S1240" i="1"/>
  <c r="S1244" i="1" s="1"/>
  <c r="R1240" i="1"/>
  <c r="R1244" i="1" s="1"/>
  <c r="Q1240" i="1"/>
  <c r="Q1244" i="1" s="1"/>
  <c r="Q1246" i="1" s="1"/>
  <c r="P1240" i="1"/>
  <c r="O1240" i="1"/>
  <c r="O1244" i="1" s="1"/>
  <c r="O1246" i="1" s="1"/>
  <c r="N1240" i="1"/>
  <c r="N1244" i="1" s="1"/>
  <c r="M1240" i="1"/>
  <c r="M1244" i="1" s="1"/>
  <c r="L1240" i="1"/>
  <c r="L1244" i="1" s="1"/>
  <c r="K1240" i="1"/>
  <c r="J1240" i="1"/>
  <c r="I1240" i="1"/>
  <c r="I1244" i="1" s="1"/>
  <c r="I1246" i="1" s="1"/>
  <c r="H1240" i="1"/>
  <c r="G1240" i="1"/>
  <c r="G1244" i="1" s="1"/>
  <c r="F1240" i="1"/>
  <c r="F1244" i="1" s="1"/>
  <c r="E1240" i="1"/>
  <c r="E1244" i="1" s="1"/>
  <c r="E1246" i="1" s="1"/>
  <c r="D1240" i="1"/>
  <c r="C1240" i="1"/>
  <c r="C1244" i="1" s="1"/>
  <c r="C1246" i="1" s="1"/>
  <c r="B1240" i="1"/>
  <c r="B1244" i="1" s="1"/>
  <c r="Q1236" i="1"/>
  <c r="E1236" i="1"/>
  <c r="Y1235" i="1"/>
  <c r="X1235" i="1"/>
  <c r="W1235" i="1"/>
  <c r="V1235" i="1"/>
  <c r="V1236" i="1" s="1"/>
  <c r="U1235" i="1"/>
  <c r="T1235" i="1"/>
  <c r="T1236" i="1" s="1"/>
  <c r="S1235" i="1"/>
  <c r="R1235" i="1"/>
  <c r="Q1235" i="1"/>
  <c r="P1235" i="1"/>
  <c r="P1236" i="1" s="1"/>
  <c r="O1235" i="1"/>
  <c r="N1235" i="1"/>
  <c r="M1235" i="1"/>
  <c r="L1235" i="1"/>
  <c r="K1235" i="1"/>
  <c r="J1235" i="1"/>
  <c r="I1235" i="1"/>
  <c r="H1235" i="1"/>
  <c r="H1236" i="1" s="1"/>
  <c r="G1235" i="1"/>
  <c r="F1235" i="1"/>
  <c r="E1235" i="1"/>
  <c r="D1235" i="1"/>
  <c r="D1236" i="1" s="1"/>
  <c r="C1235" i="1"/>
  <c r="B1235" i="1"/>
  <c r="V1234" i="1"/>
  <c r="P1234" i="1"/>
  <c r="J1234" i="1"/>
  <c r="D1234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C1233" i="1"/>
  <c r="B1233" i="1"/>
  <c r="Y1232" i="1"/>
  <c r="X1232" i="1"/>
  <c r="W1232" i="1"/>
  <c r="V1232" i="1"/>
  <c r="U1232" i="1"/>
  <c r="T1232" i="1"/>
  <c r="S1232" i="1"/>
  <c r="R1232" i="1"/>
  <c r="Q1232" i="1"/>
  <c r="P1232" i="1"/>
  <c r="O1232" i="1"/>
  <c r="N1232" i="1"/>
  <c r="Z1232" i="1" s="1"/>
  <c r="M1232" i="1"/>
  <c r="L1232" i="1"/>
  <c r="K1232" i="1"/>
  <c r="J1232" i="1"/>
  <c r="I1232" i="1"/>
  <c r="H1232" i="1"/>
  <c r="G1232" i="1"/>
  <c r="F1232" i="1"/>
  <c r="E1232" i="1"/>
  <c r="D1232" i="1"/>
  <c r="C1232" i="1"/>
  <c r="B1232" i="1"/>
  <c r="Y1231" i="1"/>
  <c r="X1231" i="1"/>
  <c r="W1231" i="1"/>
  <c r="V1231" i="1"/>
  <c r="U1231" i="1"/>
  <c r="T1231" i="1"/>
  <c r="S1231" i="1"/>
  <c r="R1231" i="1"/>
  <c r="Q1231" i="1"/>
  <c r="P1231" i="1"/>
  <c r="O1231" i="1"/>
  <c r="N1231" i="1"/>
  <c r="M1231" i="1"/>
  <c r="Z1231" i="1" s="1"/>
  <c r="L1231" i="1"/>
  <c r="K1231" i="1"/>
  <c r="J1231" i="1"/>
  <c r="I1231" i="1"/>
  <c r="H1231" i="1"/>
  <c r="G1231" i="1"/>
  <c r="F1231" i="1"/>
  <c r="E1231" i="1"/>
  <c r="D1231" i="1"/>
  <c r="C1231" i="1"/>
  <c r="B1231" i="1"/>
  <c r="Y1230" i="1"/>
  <c r="Y1234" i="1" s="1"/>
  <c r="X1230" i="1"/>
  <c r="W1230" i="1"/>
  <c r="W1234" i="1" s="1"/>
  <c r="W1236" i="1" s="1"/>
  <c r="V1230" i="1"/>
  <c r="U1230" i="1"/>
  <c r="U1234" i="1" s="1"/>
  <c r="U1236" i="1" s="1"/>
  <c r="T1230" i="1"/>
  <c r="T1234" i="1" s="1"/>
  <c r="S1230" i="1"/>
  <c r="S1234" i="1" s="1"/>
  <c r="R1230" i="1"/>
  <c r="R1234" i="1" s="1"/>
  <c r="Q1230" i="1"/>
  <c r="Q1234" i="1" s="1"/>
  <c r="P1230" i="1"/>
  <c r="O1230" i="1"/>
  <c r="O1234" i="1" s="1"/>
  <c r="O1236" i="1" s="1"/>
  <c r="N1230" i="1"/>
  <c r="N1234" i="1" s="1"/>
  <c r="M1230" i="1"/>
  <c r="M1234" i="1" s="1"/>
  <c r="L1230" i="1"/>
  <c r="K1230" i="1"/>
  <c r="K1234" i="1" s="1"/>
  <c r="K1236" i="1" s="1"/>
  <c r="J1230" i="1"/>
  <c r="I1230" i="1"/>
  <c r="I1234" i="1" s="1"/>
  <c r="I1236" i="1" s="1"/>
  <c r="H1230" i="1"/>
  <c r="H1234" i="1" s="1"/>
  <c r="G1230" i="1"/>
  <c r="G1234" i="1" s="1"/>
  <c r="F1230" i="1"/>
  <c r="F1234" i="1" s="1"/>
  <c r="E1230" i="1"/>
  <c r="E1234" i="1" s="1"/>
  <c r="D1230" i="1"/>
  <c r="C1230" i="1"/>
  <c r="C1234" i="1" s="1"/>
  <c r="C1236" i="1" s="1"/>
  <c r="B1230" i="1"/>
  <c r="B1234" i="1" s="1"/>
  <c r="Y1225" i="1"/>
  <c r="X1225" i="1"/>
  <c r="W1225" i="1"/>
  <c r="V1225" i="1"/>
  <c r="V1226" i="1" s="1"/>
  <c r="U1225" i="1"/>
  <c r="T1225" i="1"/>
  <c r="S1225" i="1"/>
  <c r="R1225" i="1"/>
  <c r="Q1225" i="1"/>
  <c r="P1225" i="1"/>
  <c r="O1225" i="1"/>
  <c r="N1225" i="1"/>
  <c r="M1225" i="1"/>
  <c r="L1225" i="1"/>
  <c r="K1225" i="1"/>
  <c r="J1225" i="1"/>
  <c r="J1226" i="1" s="1"/>
  <c r="I1225" i="1"/>
  <c r="H1225" i="1"/>
  <c r="G1225" i="1"/>
  <c r="F1225" i="1"/>
  <c r="E1225" i="1"/>
  <c r="D1225" i="1"/>
  <c r="D1226" i="1" s="1"/>
  <c r="C1225" i="1"/>
  <c r="B1225" i="1"/>
  <c r="V1224" i="1"/>
  <c r="P1224" i="1"/>
  <c r="J1224" i="1"/>
  <c r="D1224" i="1"/>
  <c r="Y1223" i="1"/>
  <c r="X1223" i="1"/>
  <c r="W1223" i="1"/>
  <c r="V1223" i="1"/>
  <c r="U1223" i="1"/>
  <c r="T1223" i="1"/>
  <c r="S1223" i="1"/>
  <c r="R1223" i="1"/>
  <c r="Q1223" i="1"/>
  <c r="P1223" i="1"/>
  <c r="O1223" i="1"/>
  <c r="N1223" i="1"/>
  <c r="Z1223" i="1" s="1"/>
  <c r="M1223" i="1"/>
  <c r="L1223" i="1"/>
  <c r="K1223" i="1"/>
  <c r="J1223" i="1"/>
  <c r="I1223" i="1"/>
  <c r="H1223" i="1"/>
  <c r="G1223" i="1"/>
  <c r="F1223" i="1"/>
  <c r="E1223" i="1"/>
  <c r="D1223" i="1"/>
  <c r="AA1223" i="1" s="1"/>
  <c r="C1223" i="1"/>
  <c r="B1223" i="1"/>
  <c r="Y1222" i="1"/>
  <c r="X1222" i="1"/>
  <c r="W1222" i="1"/>
  <c r="V1222" i="1"/>
  <c r="U1222" i="1"/>
  <c r="T1222" i="1"/>
  <c r="S1222" i="1"/>
  <c r="R1222" i="1"/>
  <c r="Q1222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C1222" i="1"/>
  <c r="B1222" i="1"/>
  <c r="Y1221" i="1"/>
  <c r="X1221" i="1"/>
  <c r="W1221" i="1"/>
  <c r="V1221" i="1"/>
  <c r="U1221" i="1"/>
  <c r="T1221" i="1"/>
  <c r="S1221" i="1"/>
  <c r="R1221" i="1"/>
  <c r="Q1221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C1221" i="1"/>
  <c r="B1221" i="1"/>
  <c r="Y1220" i="1"/>
  <c r="Y1224" i="1" s="1"/>
  <c r="X1220" i="1"/>
  <c r="X1224" i="1" s="1"/>
  <c r="W1220" i="1"/>
  <c r="V1220" i="1"/>
  <c r="U1220" i="1"/>
  <c r="U1224" i="1" s="1"/>
  <c r="U1226" i="1" s="1"/>
  <c r="T1220" i="1"/>
  <c r="S1220" i="1"/>
  <c r="S1224" i="1" s="1"/>
  <c r="R1220" i="1"/>
  <c r="R1224" i="1" s="1"/>
  <c r="Q1220" i="1"/>
  <c r="Q1224" i="1" s="1"/>
  <c r="Q1226" i="1" s="1"/>
  <c r="P1220" i="1"/>
  <c r="O1220" i="1"/>
  <c r="O1224" i="1" s="1"/>
  <c r="O1226" i="1" s="1"/>
  <c r="N1220" i="1"/>
  <c r="N1224" i="1" s="1"/>
  <c r="M1220" i="1"/>
  <c r="M1224" i="1" s="1"/>
  <c r="L1220" i="1"/>
  <c r="L1224" i="1" s="1"/>
  <c r="K1220" i="1"/>
  <c r="J1220" i="1"/>
  <c r="I1220" i="1"/>
  <c r="I1224" i="1" s="1"/>
  <c r="I1226" i="1" s="1"/>
  <c r="H1220" i="1"/>
  <c r="G1220" i="1"/>
  <c r="G1224" i="1" s="1"/>
  <c r="F1220" i="1"/>
  <c r="F1224" i="1" s="1"/>
  <c r="E1220" i="1"/>
  <c r="E1224" i="1" s="1"/>
  <c r="E1226" i="1" s="1"/>
  <c r="D1220" i="1"/>
  <c r="C1220" i="1"/>
  <c r="C1224" i="1" s="1"/>
  <c r="C1226" i="1" s="1"/>
  <c r="B1220" i="1"/>
  <c r="B1224" i="1" s="1"/>
  <c r="E1216" i="1"/>
  <c r="Y1215" i="1"/>
  <c r="X1215" i="1"/>
  <c r="W1215" i="1"/>
  <c r="V1215" i="1"/>
  <c r="U1215" i="1"/>
  <c r="T1215" i="1"/>
  <c r="T1216" i="1" s="1"/>
  <c r="S1215" i="1"/>
  <c r="R1215" i="1"/>
  <c r="Q1215" i="1"/>
  <c r="P1215" i="1"/>
  <c r="P1216" i="1" s="1"/>
  <c r="O1215" i="1"/>
  <c r="N1215" i="1"/>
  <c r="N1216" i="1" s="1"/>
  <c r="M1215" i="1"/>
  <c r="L1215" i="1"/>
  <c r="K1215" i="1"/>
  <c r="J1215" i="1"/>
  <c r="I1215" i="1"/>
  <c r="H1215" i="1"/>
  <c r="H1216" i="1" s="1"/>
  <c r="G1215" i="1"/>
  <c r="F1215" i="1"/>
  <c r="E1215" i="1"/>
  <c r="D1215" i="1"/>
  <c r="D1216" i="1" s="1"/>
  <c r="C1215" i="1"/>
  <c r="B1215" i="1"/>
  <c r="B1216" i="1" s="1"/>
  <c r="V1214" i="1"/>
  <c r="P1214" i="1"/>
  <c r="J1214" i="1"/>
  <c r="D1214" i="1"/>
  <c r="Y1213" i="1"/>
  <c r="X1213" i="1"/>
  <c r="W1213" i="1"/>
  <c r="V1213" i="1"/>
  <c r="U1213" i="1"/>
  <c r="T1213" i="1"/>
  <c r="S1213" i="1"/>
  <c r="R1213" i="1"/>
  <c r="Q1213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C1213" i="1"/>
  <c r="B1213" i="1"/>
  <c r="Y1212" i="1"/>
  <c r="X1212" i="1"/>
  <c r="W1212" i="1"/>
  <c r="V1212" i="1"/>
  <c r="U1212" i="1"/>
  <c r="T1212" i="1"/>
  <c r="S1212" i="1"/>
  <c r="R1212" i="1"/>
  <c r="Q1212" i="1"/>
  <c r="P1212" i="1"/>
  <c r="O1212" i="1"/>
  <c r="N1212" i="1"/>
  <c r="Z1212" i="1" s="1"/>
  <c r="M1212" i="1"/>
  <c r="L1212" i="1"/>
  <c r="K1212" i="1"/>
  <c r="J1212" i="1"/>
  <c r="I1212" i="1"/>
  <c r="H1212" i="1"/>
  <c r="G1212" i="1"/>
  <c r="F1212" i="1"/>
  <c r="E1212" i="1"/>
  <c r="D1212" i="1"/>
  <c r="C1212" i="1"/>
  <c r="B1212" i="1"/>
  <c r="Y1211" i="1"/>
  <c r="X1211" i="1"/>
  <c r="W1211" i="1"/>
  <c r="V1211" i="1"/>
  <c r="U1211" i="1"/>
  <c r="T1211" i="1"/>
  <c r="S1211" i="1"/>
  <c r="R1211" i="1"/>
  <c r="Q1211" i="1"/>
  <c r="P1211" i="1"/>
  <c r="O1211" i="1"/>
  <c r="N1211" i="1"/>
  <c r="M1211" i="1"/>
  <c r="Z1211" i="1" s="1"/>
  <c r="L1211" i="1"/>
  <c r="K1211" i="1"/>
  <c r="J1211" i="1"/>
  <c r="I1211" i="1"/>
  <c r="H1211" i="1"/>
  <c r="G1211" i="1"/>
  <c r="F1211" i="1"/>
  <c r="E1211" i="1"/>
  <c r="D1211" i="1"/>
  <c r="C1211" i="1"/>
  <c r="B1211" i="1"/>
  <c r="Y1210" i="1"/>
  <c r="Y1214" i="1" s="1"/>
  <c r="X1210" i="1"/>
  <c r="W1210" i="1"/>
  <c r="W1214" i="1" s="1"/>
  <c r="W1216" i="1" s="1"/>
  <c r="V1210" i="1"/>
  <c r="U1210" i="1"/>
  <c r="U1214" i="1" s="1"/>
  <c r="U1216" i="1" s="1"/>
  <c r="T1210" i="1"/>
  <c r="T1214" i="1" s="1"/>
  <c r="S1210" i="1"/>
  <c r="S1214" i="1" s="1"/>
  <c r="R1210" i="1"/>
  <c r="R1214" i="1" s="1"/>
  <c r="Q1210" i="1"/>
  <c r="Q1214" i="1" s="1"/>
  <c r="Q1216" i="1" s="1"/>
  <c r="P1210" i="1"/>
  <c r="O1210" i="1"/>
  <c r="O1214" i="1" s="1"/>
  <c r="O1216" i="1" s="1"/>
  <c r="N1210" i="1"/>
  <c r="N1214" i="1" s="1"/>
  <c r="M1210" i="1"/>
  <c r="M1214" i="1" s="1"/>
  <c r="L1210" i="1"/>
  <c r="K1210" i="1"/>
  <c r="K1214" i="1" s="1"/>
  <c r="K1216" i="1" s="1"/>
  <c r="J1210" i="1"/>
  <c r="I1210" i="1"/>
  <c r="I1214" i="1" s="1"/>
  <c r="I1216" i="1" s="1"/>
  <c r="H1210" i="1"/>
  <c r="H1214" i="1" s="1"/>
  <c r="G1210" i="1"/>
  <c r="G1214" i="1" s="1"/>
  <c r="F1210" i="1"/>
  <c r="F1214" i="1" s="1"/>
  <c r="E1210" i="1"/>
  <c r="E1214" i="1" s="1"/>
  <c r="D1210" i="1"/>
  <c r="C1210" i="1"/>
  <c r="C1214" i="1" s="1"/>
  <c r="C1216" i="1" s="1"/>
  <c r="B1210" i="1"/>
  <c r="B1214" i="1" s="1"/>
  <c r="Y1205" i="1"/>
  <c r="X1205" i="1"/>
  <c r="W1205" i="1"/>
  <c r="V1205" i="1"/>
  <c r="V1206" i="1" s="1"/>
  <c r="U1205" i="1"/>
  <c r="T1205" i="1"/>
  <c r="S1205" i="1"/>
  <c r="R1205" i="1"/>
  <c r="Q1205" i="1"/>
  <c r="P1205" i="1"/>
  <c r="O1205" i="1"/>
  <c r="N1205" i="1"/>
  <c r="N1206" i="1" s="1"/>
  <c r="M1205" i="1"/>
  <c r="L1205" i="1"/>
  <c r="K1205" i="1"/>
  <c r="J1205" i="1"/>
  <c r="J1206" i="1" s="1"/>
  <c r="I1205" i="1"/>
  <c r="H1205" i="1"/>
  <c r="G1205" i="1"/>
  <c r="F1205" i="1"/>
  <c r="E1205" i="1"/>
  <c r="D1205" i="1"/>
  <c r="C1205" i="1"/>
  <c r="B1205" i="1"/>
  <c r="B1206" i="1" s="1"/>
  <c r="V1204" i="1"/>
  <c r="P1204" i="1"/>
  <c r="J1204" i="1"/>
  <c r="D1204" i="1"/>
  <c r="Y1203" i="1"/>
  <c r="X1203" i="1"/>
  <c r="W1203" i="1"/>
  <c r="V1203" i="1"/>
  <c r="U1203" i="1"/>
  <c r="T1203" i="1"/>
  <c r="S1203" i="1"/>
  <c r="R1203" i="1"/>
  <c r="Q1203" i="1"/>
  <c r="P1203" i="1"/>
  <c r="O1203" i="1"/>
  <c r="N1203" i="1"/>
  <c r="M1203" i="1"/>
  <c r="Z1203" i="1" s="1"/>
  <c r="L1203" i="1"/>
  <c r="K1203" i="1"/>
  <c r="J1203" i="1"/>
  <c r="I1203" i="1"/>
  <c r="H1203" i="1"/>
  <c r="G1203" i="1"/>
  <c r="F1203" i="1"/>
  <c r="E1203" i="1"/>
  <c r="D1203" i="1"/>
  <c r="C1203" i="1"/>
  <c r="B1203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C1202" i="1"/>
  <c r="B1202" i="1"/>
  <c r="Y1201" i="1"/>
  <c r="X1201" i="1"/>
  <c r="W1201" i="1"/>
  <c r="V1201" i="1"/>
  <c r="U1201" i="1"/>
  <c r="T1201" i="1"/>
  <c r="S1201" i="1"/>
  <c r="R1201" i="1"/>
  <c r="Q1201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C1201" i="1"/>
  <c r="B1201" i="1"/>
  <c r="Y1200" i="1"/>
  <c r="Y1204" i="1" s="1"/>
  <c r="X1200" i="1"/>
  <c r="X1204" i="1" s="1"/>
  <c r="W1200" i="1"/>
  <c r="V1200" i="1"/>
  <c r="U1200" i="1"/>
  <c r="U1204" i="1" s="1"/>
  <c r="U1206" i="1" s="1"/>
  <c r="T1200" i="1"/>
  <c r="S1200" i="1"/>
  <c r="S1204" i="1" s="1"/>
  <c r="R1200" i="1"/>
  <c r="Q1200" i="1"/>
  <c r="Q1204" i="1" s="1"/>
  <c r="Q1206" i="1" s="1"/>
  <c r="P1200" i="1"/>
  <c r="O1200" i="1"/>
  <c r="O1204" i="1" s="1"/>
  <c r="O1206" i="1" s="1"/>
  <c r="N1200" i="1"/>
  <c r="N1204" i="1" s="1"/>
  <c r="M1200" i="1"/>
  <c r="M1204" i="1" s="1"/>
  <c r="L1200" i="1"/>
  <c r="L1204" i="1" s="1"/>
  <c r="K1200" i="1"/>
  <c r="J1200" i="1"/>
  <c r="I1200" i="1"/>
  <c r="I1204" i="1" s="1"/>
  <c r="I1206" i="1" s="1"/>
  <c r="H1200" i="1"/>
  <c r="G1200" i="1"/>
  <c r="G1204" i="1" s="1"/>
  <c r="F1200" i="1"/>
  <c r="E1200" i="1"/>
  <c r="E1204" i="1" s="1"/>
  <c r="E1206" i="1" s="1"/>
  <c r="D1200" i="1"/>
  <c r="C1200" i="1"/>
  <c r="C1204" i="1" s="1"/>
  <c r="C1206" i="1" s="1"/>
  <c r="B1200" i="1"/>
  <c r="B1204" i="1" s="1"/>
  <c r="Q1196" i="1"/>
  <c r="E1196" i="1"/>
  <c r="Y1195" i="1"/>
  <c r="X1195" i="1"/>
  <c r="W1195" i="1"/>
  <c r="V1195" i="1"/>
  <c r="V1196" i="1" s="1"/>
  <c r="U1195" i="1"/>
  <c r="T1195" i="1"/>
  <c r="S1195" i="1"/>
  <c r="R1195" i="1"/>
  <c r="Q1195" i="1"/>
  <c r="P1195" i="1"/>
  <c r="P1196" i="1" s="1"/>
  <c r="O1195" i="1"/>
  <c r="N1195" i="1"/>
  <c r="N1196" i="1" s="1"/>
  <c r="M1195" i="1"/>
  <c r="L1195" i="1"/>
  <c r="K1195" i="1"/>
  <c r="J1195" i="1"/>
  <c r="I1195" i="1"/>
  <c r="H1195" i="1"/>
  <c r="G1195" i="1"/>
  <c r="F1195" i="1"/>
  <c r="E1195" i="1"/>
  <c r="D1195" i="1"/>
  <c r="D1196" i="1" s="1"/>
  <c r="C1195" i="1"/>
  <c r="B1195" i="1"/>
  <c r="B1196" i="1" s="1"/>
  <c r="V1194" i="1"/>
  <c r="P1194" i="1"/>
  <c r="J1194" i="1"/>
  <c r="D1194" i="1"/>
  <c r="Y1193" i="1"/>
  <c r="X1193" i="1"/>
  <c r="W1193" i="1"/>
  <c r="V1193" i="1"/>
  <c r="U1193" i="1"/>
  <c r="T1193" i="1"/>
  <c r="S1193" i="1"/>
  <c r="R1193" i="1"/>
  <c r="Q1193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C1193" i="1"/>
  <c r="B1193" i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Z1192" i="1" s="1"/>
  <c r="M1192" i="1"/>
  <c r="L1192" i="1"/>
  <c r="K1192" i="1"/>
  <c r="J1192" i="1"/>
  <c r="I1192" i="1"/>
  <c r="H1192" i="1"/>
  <c r="G1192" i="1"/>
  <c r="F1192" i="1"/>
  <c r="E1192" i="1"/>
  <c r="D1192" i="1"/>
  <c r="C1192" i="1"/>
  <c r="B1192" i="1"/>
  <c r="Y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Z1191" i="1" s="1"/>
  <c r="L1191" i="1"/>
  <c r="K1191" i="1"/>
  <c r="J1191" i="1"/>
  <c r="I1191" i="1"/>
  <c r="H1191" i="1"/>
  <c r="G1191" i="1"/>
  <c r="F1191" i="1"/>
  <c r="E1191" i="1"/>
  <c r="D1191" i="1"/>
  <c r="C1191" i="1"/>
  <c r="B1191" i="1"/>
  <c r="Y1190" i="1"/>
  <c r="Y1194" i="1" s="1"/>
  <c r="X1190" i="1"/>
  <c r="W1190" i="1"/>
  <c r="W1194" i="1" s="1"/>
  <c r="W1196" i="1" s="1"/>
  <c r="V1190" i="1"/>
  <c r="U1190" i="1"/>
  <c r="U1194" i="1" s="1"/>
  <c r="U1196" i="1" s="1"/>
  <c r="T1190" i="1"/>
  <c r="T1194" i="1" s="1"/>
  <c r="S1190" i="1"/>
  <c r="S1194" i="1" s="1"/>
  <c r="R1190" i="1"/>
  <c r="R1194" i="1" s="1"/>
  <c r="Q1190" i="1"/>
  <c r="Q1194" i="1" s="1"/>
  <c r="P1190" i="1"/>
  <c r="O1190" i="1"/>
  <c r="O1194" i="1" s="1"/>
  <c r="O1196" i="1" s="1"/>
  <c r="N1190" i="1"/>
  <c r="N1194" i="1" s="1"/>
  <c r="M1190" i="1"/>
  <c r="M1194" i="1" s="1"/>
  <c r="L1190" i="1"/>
  <c r="K1190" i="1"/>
  <c r="K1194" i="1" s="1"/>
  <c r="K1196" i="1" s="1"/>
  <c r="J1190" i="1"/>
  <c r="I1190" i="1"/>
  <c r="I1194" i="1" s="1"/>
  <c r="I1196" i="1" s="1"/>
  <c r="H1190" i="1"/>
  <c r="H1194" i="1" s="1"/>
  <c r="G1190" i="1"/>
  <c r="G1194" i="1" s="1"/>
  <c r="F1190" i="1"/>
  <c r="F1194" i="1" s="1"/>
  <c r="E1190" i="1"/>
  <c r="E1194" i="1" s="1"/>
  <c r="D1190" i="1"/>
  <c r="C1190" i="1"/>
  <c r="C1194" i="1" s="1"/>
  <c r="C1196" i="1" s="1"/>
  <c r="B1190" i="1"/>
  <c r="B1194" i="1" s="1"/>
  <c r="Y1185" i="1"/>
  <c r="X1185" i="1"/>
  <c r="W1185" i="1"/>
  <c r="V1185" i="1"/>
  <c r="V1186" i="1" s="1"/>
  <c r="U1185" i="1"/>
  <c r="T1185" i="1"/>
  <c r="S1185" i="1"/>
  <c r="R1185" i="1"/>
  <c r="Q1185" i="1"/>
  <c r="P1185" i="1"/>
  <c r="O1185" i="1"/>
  <c r="N1185" i="1"/>
  <c r="M1185" i="1"/>
  <c r="L1185" i="1"/>
  <c r="K1185" i="1"/>
  <c r="J1185" i="1"/>
  <c r="J1186" i="1" s="1"/>
  <c r="I1185" i="1"/>
  <c r="H1185" i="1"/>
  <c r="G1185" i="1"/>
  <c r="F1185" i="1"/>
  <c r="E1185" i="1"/>
  <c r="D1185" i="1"/>
  <c r="C1185" i="1"/>
  <c r="B1185" i="1"/>
  <c r="V1184" i="1"/>
  <c r="P1184" i="1"/>
  <c r="J1184" i="1"/>
  <c r="D1184" i="1"/>
  <c r="Y1183" i="1"/>
  <c r="X1183" i="1"/>
  <c r="W1183" i="1"/>
  <c r="V1183" i="1"/>
  <c r="U1183" i="1"/>
  <c r="T1183" i="1"/>
  <c r="S1183" i="1"/>
  <c r="R1183" i="1"/>
  <c r="Q1183" i="1"/>
  <c r="P1183" i="1"/>
  <c r="O1183" i="1"/>
  <c r="N1183" i="1"/>
  <c r="M1183" i="1"/>
  <c r="Z1183" i="1" s="1"/>
  <c r="L1183" i="1"/>
  <c r="K1183" i="1"/>
  <c r="J1183" i="1"/>
  <c r="I1183" i="1"/>
  <c r="H1183" i="1"/>
  <c r="G1183" i="1"/>
  <c r="F1183" i="1"/>
  <c r="E1183" i="1"/>
  <c r="D1183" i="1"/>
  <c r="AA1183" i="1" s="1"/>
  <c r="C1183" i="1"/>
  <c r="B1183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Z1182" i="1" s="1"/>
  <c r="M1182" i="1"/>
  <c r="L1182" i="1"/>
  <c r="K1182" i="1"/>
  <c r="J1182" i="1"/>
  <c r="I1182" i="1"/>
  <c r="H1182" i="1"/>
  <c r="G1182" i="1"/>
  <c r="F1182" i="1"/>
  <c r="E1182" i="1"/>
  <c r="D1182" i="1"/>
  <c r="C1182" i="1"/>
  <c r="B1182" i="1"/>
  <c r="Y1181" i="1"/>
  <c r="X1181" i="1"/>
  <c r="W1181" i="1"/>
  <c r="V1181" i="1"/>
  <c r="U1181" i="1"/>
  <c r="T1181" i="1"/>
  <c r="S1181" i="1"/>
  <c r="R1181" i="1"/>
  <c r="Q1181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C1181" i="1"/>
  <c r="B1181" i="1"/>
  <c r="Y1180" i="1"/>
  <c r="Y1184" i="1" s="1"/>
  <c r="X1180" i="1"/>
  <c r="X1184" i="1" s="1"/>
  <c r="W1180" i="1"/>
  <c r="V1180" i="1"/>
  <c r="U1180" i="1"/>
  <c r="U1184" i="1" s="1"/>
  <c r="U1186" i="1" s="1"/>
  <c r="T1180" i="1"/>
  <c r="S1180" i="1"/>
  <c r="S1184" i="1" s="1"/>
  <c r="R1180" i="1"/>
  <c r="R1184" i="1" s="1"/>
  <c r="Q1180" i="1"/>
  <c r="Q1184" i="1" s="1"/>
  <c r="Q1186" i="1" s="1"/>
  <c r="P1180" i="1"/>
  <c r="O1180" i="1"/>
  <c r="O1184" i="1" s="1"/>
  <c r="O1186" i="1" s="1"/>
  <c r="N1180" i="1"/>
  <c r="N1184" i="1" s="1"/>
  <c r="M1180" i="1"/>
  <c r="M1184" i="1" s="1"/>
  <c r="L1180" i="1"/>
  <c r="L1184" i="1" s="1"/>
  <c r="K1180" i="1"/>
  <c r="J1180" i="1"/>
  <c r="I1180" i="1"/>
  <c r="I1184" i="1" s="1"/>
  <c r="I1186" i="1" s="1"/>
  <c r="H1180" i="1"/>
  <c r="G1180" i="1"/>
  <c r="G1184" i="1" s="1"/>
  <c r="F1180" i="1"/>
  <c r="F1184" i="1" s="1"/>
  <c r="E1180" i="1"/>
  <c r="E1184" i="1" s="1"/>
  <c r="E1186" i="1" s="1"/>
  <c r="D1180" i="1"/>
  <c r="C1180" i="1"/>
  <c r="C1184" i="1" s="1"/>
  <c r="C1186" i="1" s="1"/>
  <c r="B1180" i="1"/>
  <c r="B1184" i="1" s="1"/>
  <c r="E1176" i="1"/>
  <c r="Y1175" i="1"/>
  <c r="X1175" i="1"/>
  <c r="W1175" i="1"/>
  <c r="V1175" i="1"/>
  <c r="U1175" i="1"/>
  <c r="T1175" i="1"/>
  <c r="T1176" i="1" s="1"/>
  <c r="S1175" i="1"/>
  <c r="R1175" i="1"/>
  <c r="Q1175" i="1"/>
  <c r="P1175" i="1"/>
  <c r="P1176" i="1" s="1"/>
  <c r="O1175" i="1"/>
  <c r="N1175" i="1"/>
  <c r="N1176" i="1" s="1"/>
  <c r="M1175" i="1"/>
  <c r="L1175" i="1"/>
  <c r="K1175" i="1"/>
  <c r="J1175" i="1"/>
  <c r="I1175" i="1"/>
  <c r="H1175" i="1"/>
  <c r="H1176" i="1" s="1"/>
  <c r="G1175" i="1"/>
  <c r="F1175" i="1"/>
  <c r="E1175" i="1"/>
  <c r="D1175" i="1"/>
  <c r="D1176" i="1" s="1"/>
  <c r="C1175" i="1"/>
  <c r="B1175" i="1"/>
  <c r="B1176" i="1" s="1"/>
  <c r="V1174" i="1"/>
  <c r="P1174" i="1"/>
  <c r="J1174" i="1"/>
  <c r="D1174" i="1"/>
  <c r="Y1173" i="1"/>
  <c r="X1173" i="1"/>
  <c r="W1173" i="1"/>
  <c r="V1173" i="1"/>
  <c r="U1173" i="1"/>
  <c r="T1173" i="1"/>
  <c r="S1173" i="1"/>
  <c r="R1173" i="1"/>
  <c r="Q1173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C1173" i="1"/>
  <c r="B1173" i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Z1172" i="1" s="1"/>
  <c r="M1172" i="1"/>
  <c r="L1172" i="1"/>
  <c r="K1172" i="1"/>
  <c r="J1172" i="1"/>
  <c r="I1172" i="1"/>
  <c r="H1172" i="1"/>
  <c r="G1172" i="1"/>
  <c r="F1172" i="1"/>
  <c r="E1172" i="1"/>
  <c r="D1172" i="1"/>
  <c r="C1172" i="1"/>
  <c r="B1172" i="1"/>
  <c r="Y1171" i="1"/>
  <c r="X1171" i="1"/>
  <c r="W1171" i="1"/>
  <c r="V1171" i="1"/>
  <c r="U1171" i="1"/>
  <c r="T1171" i="1"/>
  <c r="S1171" i="1"/>
  <c r="R1171" i="1"/>
  <c r="Q1171" i="1"/>
  <c r="P1171" i="1"/>
  <c r="O1171" i="1"/>
  <c r="N1171" i="1"/>
  <c r="M1171" i="1"/>
  <c r="Z1171" i="1" s="1"/>
  <c r="L1171" i="1"/>
  <c r="K1171" i="1"/>
  <c r="J1171" i="1"/>
  <c r="I1171" i="1"/>
  <c r="H1171" i="1"/>
  <c r="G1171" i="1"/>
  <c r="F1171" i="1"/>
  <c r="E1171" i="1"/>
  <c r="D1171" i="1"/>
  <c r="C1171" i="1"/>
  <c r="B1171" i="1"/>
  <c r="Y1170" i="1"/>
  <c r="Y1174" i="1" s="1"/>
  <c r="X1170" i="1"/>
  <c r="W1170" i="1"/>
  <c r="W1174" i="1" s="1"/>
  <c r="W1176" i="1" s="1"/>
  <c r="V1170" i="1"/>
  <c r="U1170" i="1"/>
  <c r="U1174" i="1" s="1"/>
  <c r="U1176" i="1" s="1"/>
  <c r="T1170" i="1"/>
  <c r="T1174" i="1" s="1"/>
  <c r="S1170" i="1"/>
  <c r="S1174" i="1" s="1"/>
  <c r="R1170" i="1"/>
  <c r="R1174" i="1" s="1"/>
  <c r="Q1170" i="1"/>
  <c r="Q1174" i="1" s="1"/>
  <c r="Q1176" i="1" s="1"/>
  <c r="P1170" i="1"/>
  <c r="O1170" i="1"/>
  <c r="O1174" i="1" s="1"/>
  <c r="O1176" i="1" s="1"/>
  <c r="N1170" i="1"/>
  <c r="N1174" i="1" s="1"/>
  <c r="M1170" i="1"/>
  <c r="M1174" i="1" s="1"/>
  <c r="L1170" i="1"/>
  <c r="K1170" i="1"/>
  <c r="K1174" i="1" s="1"/>
  <c r="K1176" i="1" s="1"/>
  <c r="J1170" i="1"/>
  <c r="I1170" i="1"/>
  <c r="I1174" i="1" s="1"/>
  <c r="I1176" i="1" s="1"/>
  <c r="H1170" i="1"/>
  <c r="H1174" i="1" s="1"/>
  <c r="G1170" i="1"/>
  <c r="G1174" i="1" s="1"/>
  <c r="F1170" i="1"/>
  <c r="F1174" i="1" s="1"/>
  <c r="E1170" i="1"/>
  <c r="E1174" i="1" s="1"/>
  <c r="D1170" i="1"/>
  <c r="C1170" i="1"/>
  <c r="C1174" i="1" s="1"/>
  <c r="C1176" i="1" s="1"/>
  <c r="B1170" i="1"/>
  <c r="B1174" i="1" s="1"/>
  <c r="Y1165" i="1"/>
  <c r="X1165" i="1"/>
  <c r="X1166" i="1" s="1"/>
  <c r="W1165" i="1"/>
  <c r="V1165" i="1"/>
  <c r="V1166" i="1" s="1"/>
  <c r="U1165" i="1"/>
  <c r="T1165" i="1"/>
  <c r="S1165" i="1"/>
  <c r="R1165" i="1"/>
  <c r="Q1165" i="1"/>
  <c r="P1165" i="1"/>
  <c r="O1165" i="1"/>
  <c r="N1165" i="1"/>
  <c r="M1165" i="1"/>
  <c r="L1165" i="1"/>
  <c r="L1166" i="1" s="1"/>
  <c r="K1165" i="1"/>
  <c r="J1165" i="1"/>
  <c r="J1166" i="1" s="1"/>
  <c r="I1165" i="1"/>
  <c r="H1165" i="1"/>
  <c r="G1165" i="1"/>
  <c r="F1165" i="1"/>
  <c r="E1165" i="1"/>
  <c r="D1165" i="1"/>
  <c r="C1165" i="1"/>
  <c r="B1165" i="1"/>
  <c r="V1164" i="1"/>
  <c r="P1164" i="1"/>
  <c r="J1164" i="1"/>
  <c r="D1164" i="1"/>
  <c r="Y1163" i="1"/>
  <c r="X1163" i="1"/>
  <c r="W1163" i="1"/>
  <c r="V1163" i="1"/>
  <c r="U1163" i="1"/>
  <c r="T1163" i="1"/>
  <c r="S1163" i="1"/>
  <c r="R1163" i="1"/>
  <c r="Q1163" i="1"/>
  <c r="P1163" i="1"/>
  <c r="O1163" i="1"/>
  <c r="N1163" i="1"/>
  <c r="M1163" i="1"/>
  <c r="Z1163" i="1" s="1"/>
  <c r="L1163" i="1"/>
  <c r="K1163" i="1"/>
  <c r="J1163" i="1"/>
  <c r="I1163" i="1"/>
  <c r="H1163" i="1"/>
  <c r="G1163" i="1"/>
  <c r="F1163" i="1"/>
  <c r="E1163" i="1"/>
  <c r="D1163" i="1"/>
  <c r="C1163" i="1"/>
  <c r="B1163" i="1"/>
  <c r="Y1162" i="1"/>
  <c r="X1162" i="1"/>
  <c r="W1162" i="1"/>
  <c r="V1162" i="1"/>
  <c r="U1162" i="1"/>
  <c r="T1162" i="1"/>
  <c r="S1162" i="1"/>
  <c r="R1162" i="1"/>
  <c r="Q1162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C1162" i="1"/>
  <c r="B1162" i="1"/>
  <c r="Y1161" i="1"/>
  <c r="X1161" i="1"/>
  <c r="W1161" i="1"/>
  <c r="V1161" i="1"/>
  <c r="U1161" i="1"/>
  <c r="T1161" i="1"/>
  <c r="S1161" i="1"/>
  <c r="R1161" i="1"/>
  <c r="Q1161" i="1"/>
  <c r="P1161" i="1"/>
  <c r="O1161" i="1"/>
  <c r="N1161" i="1"/>
  <c r="M1161" i="1"/>
  <c r="Z1161" i="1" s="1"/>
  <c r="L1161" i="1"/>
  <c r="K1161" i="1"/>
  <c r="J1161" i="1"/>
  <c r="I1161" i="1"/>
  <c r="H1161" i="1"/>
  <c r="G1161" i="1"/>
  <c r="F1161" i="1"/>
  <c r="E1161" i="1"/>
  <c r="D1161" i="1"/>
  <c r="C1161" i="1"/>
  <c r="B1161" i="1"/>
  <c r="Y1160" i="1"/>
  <c r="Y1164" i="1" s="1"/>
  <c r="X1160" i="1"/>
  <c r="X1164" i="1" s="1"/>
  <c r="W1160" i="1"/>
  <c r="V1160" i="1"/>
  <c r="U1160" i="1"/>
  <c r="U1164" i="1" s="1"/>
  <c r="U1166" i="1" s="1"/>
  <c r="T1160" i="1"/>
  <c r="S1160" i="1"/>
  <c r="S1164" i="1" s="1"/>
  <c r="R1160" i="1"/>
  <c r="R1164" i="1" s="1"/>
  <c r="Q1160" i="1"/>
  <c r="Q1164" i="1" s="1"/>
  <c r="Q1166" i="1" s="1"/>
  <c r="P1160" i="1"/>
  <c r="O1160" i="1"/>
  <c r="O1164" i="1" s="1"/>
  <c r="O1166" i="1" s="1"/>
  <c r="N1160" i="1"/>
  <c r="N1164" i="1" s="1"/>
  <c r="M1160" i="1"/>
  <c r="M1164" i="1" s="1"/>
  <c r="L1160" i="1"/>
  <c r="L1164" i="1" s="1"/>
  <c r="K1160" i="1"/>
  <c r="J1160" i="1"/>
  <c r="I1160" i="1"/>
  <c r="I1164" i="1" s="1"/>
  <c r="I1166" i="1" s="1"/>
  <c r="H1160" i="1"/>
  <c r="G1160" i="1"/>
  <c r="G1164" i="1" s="1"/>
  <c r="F1160" i="1"/>
  <c r="F1164" i="1" s="1"/>
  <c r="E1160" i="1"/>
  <c r="E1164" i="1" s="1"/>
  <c r="E1166" i="1" s="1"/>
  <c r="D1160" i="1"/>
  <c r="C1160" i="1"/>
  <c r="C1164" i="1" s="1"/>
  <c r="C1166" i="1" s="1"/>
  <c r="B1160" i="1"/>
  <c r="B1164" i="1" s="1"/>
  <c r="Y1155" i="1"/>
  <c r="X1155" i="1"/>
  <c r="W1155" i="1"/>
  <c r="V1155" i="1"/>
  <c r="V1156" i="1" s="1"/>
  <c r="U1155" i="1"/>
  <c r="T1155" i="1"/>
  <c r="T1156" i="1" s="1"/>
  <c r="S1155" i="1"/>
  <c r="R1155" i="1"/>
  <c r="Q1155" i="1"/>
  <c r="P1155" i="1"/>
  <c r="P1156" i="1" s="1"/>
  <c r="O1155" i="1"/>
  <c r="N1155" i="1"/>
  <c r="M1155" i="1"/>
  <c r="L1155" i="1"/>
  <c r="K1155" i="1"/>
  <c r="J1155" i="1"/>
  <c r="I1155" i="1"/>
  <c r="H1155" i="1"/>
  <c r="H1156" i="1" s="1"/>
  <c r="G1155" i="1"/>
  <c r="F1155" i="1"/>
  <c r="E1155" i="1"/>
  <c r="D1155" i="1"/>
  <c r="D1156" i="1" s="1"/>
  <c r="C1155" i="1"/>
  <c r="B1155" i="1"/>
  <c r="V1154" i="1"/>
  <c r="P1154" i="1"/>
  <c r="J1154" i="1"/>
  <c r="D1154" i="1"/>
  <c r="Y1153" i="1"/>
  <c r="X1153" i="1"/>
  <c r="W1153" i="1"/>
  <c r="V1153" i="1"/>
  <c r="U1153" i="1"/>
  <c r="T1153" i="1"/>
  <c r="S1153" i="1"/>
  <c r="R1153" i="1"/>
  <c r="Q1153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C1153" i="1"/>
  <c r="B1153" i="1"/>
  <c r="Y1152" i="1"/>
  <c r="X1152" i="1"/>
  <c r="W1152" i="1"/>
  <c r="V1152" i="1"/>
  <c r="U1152" i="1"/>
  <c r="T1152" i="1"/>
  <c r="S1152" i="1"/>
  <c r="R1152" i="1"/>
  <c r="Q1152" i="1"/>
  <c r="P1152" i="1"/>
  <c r="O1152" i="1"/>
  <c r="N1152" i="1"/>
  <c r="Z1152" i="1" s="1"/>
  <c r="M1152" i="1"/>
  <c r="L1152" i="1"/>
  <c r="K1152" i="1"/>
  <c r="J1152" i="1"/>
  <c r="I1152" i="1"/>
  <c r="H1152" i="1"/>
  <c r="G1152" i="1"/>
  <c r="F1152" i="1"/>
  <c r="E1152" i="1"/>
  <c r="D1152" i="1"/>
  <c r="C1152" i="1"/>
  <c r="B1152" i="1"/>
  <c r="Y1151" i="1"/>
  <c r="X1151" i="1"/>
  <c r="W1151" i="1"/>
  <c r="V1151" i="1"/>
  <c r="U1151" i="1"/>
  <c r="T1151" i="1"/>
  <c r="S1151" i="1"/>
  <c r="R1151" i="1"/>
  <c r="Q1151" i="1"/>
  <c r="P1151" i="1"/>
  <c r="O1151" i="1"/>
  <c r="N1151" i="1"/>
  <c r="M1151" i="1"/>
  <c r="Z1151" i="1" s="1"/>
  <c r="AB1151" i="1" s="1"/>
  <c r="L1151" i="1"/>
  <c r="K1151" i="1"/>
  <c r="J1151" i="1"/>
  <c r="I1151" i="1"/>
  <c r="H1151" i="1"/>
  <c r="G1151" i="1"/>
  <c r="F1151" i="1"/>
  <c r="E1151" i="1"/>
  <c r="D1151" i="1"/>
  <c r="C1151" i="1"/>
  <c r="B1151" i="1"/>
  <c r="Y1150" i="1"/>
  <c r="Y1154" i="1" s="1"/>
  <c r="X1150" i="1"/>
  <c r="W1150" i="1"/>
  <c r="W1154" i="1" s="1"/>
  <c r="W1156" i="1" s="1"/>
  <c r="V1150" i="1"/>
  <c r="U1150" i="1"/>
  <c r="U1154" i="1" s="1"/>
  <c r="U1156" i="1" s="1"/>
  <c r="T1150" i="1"/>
  <c r="T1154" i="1" s="1"/>
  <c r="S1150" i="1"/>
  <c r="S1154" i="1" s="1"/>
  <c r="R1150" i="1"/>
  <c r="Q1150" i="1"/>
  <c r="Q1154" i="1" s="1"/>
  <c r="Q1156" i="1" s="1"/>
  <c r="P1150" i="1"/>
  <c r="O1150" i="1"/>
  <c r="O1154" i="1" s="1"/>
  <c r="O1156" i="1" s="1"/>
  <c r="N1150" i="1"/>
  <c r="N1154" i="1" s="1"/>
  <c r="M1150" i="1"/>
  <c r="M1154" i="1" s="1"/>
  <c r="L1150" i="1"/>
  <c r="K1150" i="1"/>
  <c r="K1154" i="1" s="1"/>
  <c r="K1156" i="1" s="1"/>
  <c r="J1150" i="1"/>
  <c r="I1150" i="1"/>
  <c r="I1154" i="1" s="1"/>
  <c r="I1156" i="1" s="1"/>
  <c r="H1150" i="1"/>
  <c r="H1154" i="1" s="1"/>
  <c r="G1150" i="1"/>
  <c r="G1154" i="1" s="1"/>
  <c r="F1150" i="1"/>
  <c r="E1150" i="1"/>
  <c r="E1154" i="1" s="1"/>
  <c r="E1156" i="1" s="1"/>
  <c r="D1150" i="1"/>
  <c r="C1150" i="1"/>
  <c r="C1154" i="1" s="1"/>
  <c r="C1156" i="1" s="1"/>
  <c r="B1150" i="1"/>
  <c r="B1154" i="1" s="1"/>
  <c r="Y1145" i="1"/>
  <c r="X1145" i="1"/>
  <c r="W1145" i="1"/>
  <c r="V1145" i="1"/>
  <c r="U1145" i="1"/>
  <c r="U1146" i="1" s="1"/>
  <c r="T1145" i="1"/>
  <c r="S1145" i="1"/>
  <c r="R1145" i="1"/>
  <c r="Q1145" i="1"/>
  <c r="P1145" i="1"/>
  <c r="O1145" i="1"/>
  <c r="O1146" i="1" s="1"/>
  <c r="N1145" i="1"/>
  <c r="M1145" i="1"/>
  <c r="L1145" i="1"/>
  <c r="K1145" i="1"/>
  <c r="J1145" i="1"/>
  <c r="I1145" i="1"/>
  <c r="I1146" i="1" s="1"/>
  <c r="H1145" i="1"/>
  <c r="G1145" i="1"/>
  <c r="F1145" i="1"/>
  <c r="E1145" i="1"/>
  <c r="D1145" i="1"/>
  <c r="C1145" i="1"/>
  <c r="C1146" i="1" s="1"/>
  <c r="B1145" i="1"/>
  <c r="V1144" i="1"/>
  <c r="P1144" i="1"/>
  <c r="J1144" i="1"/>
  <c r="D1144" i="1"/>
  <c r="Y1143" i="1"/>
  <c r="X1143" i="1"/>
  <c r="W1143" i="1"/>
  <c r="V1143" i="1"/>
  <c r="U1143" i="1"/>
  <c r="T1143" i="1"/>
  <c r="S1143" i="1"/>
  <c r="R1143" i="1"/>
  <c r="Q1143" i="1"/>
  <c r="P1143" i="1"/>
  <c r="O1143" i="1"/>
  <c r="N1143" i="1"/>
  <c r="M1143" i="1"/>
  <c r="Z1143" i="1" s="1"/>
  <c r="L1143" i="1"/>
  <c r="K1143" i="1"/>
  <c r="J1143" i="1"/>
  <c r="I1143" i="1"/>
  <c r="H1143" i="1"/>
  <c r="G1143" i="1"/>
  <c r="F1143" i="1"/>
  <c r="E1143" i="1"/>
  <c r="D1143" i="1"/>
  <c r="C1143" i="1"/>
  <c r="B1143" i="1"/>
  <c r="Y1142" i="1"/>
  <c r="X1142" i="1"/>
  <c r="W1142" i="1"/>
  <c r="V1142" i="1"/>
  <c r="U1142" i="1"/>
  <c r="T1142" i="1"/>
  <c r="S1142" i="1"/>
  <c r="R1142" i="1"/>
  <c r="Q1142" i="1"/>
  <c r="P1142" i="1"/>
  <c r="O1142" i="1"/>
  <c r="N1142" i="1"/>
  <c r="Z1142" i="1" s="1"/>
  <c r="M1142" i="1"/>
  <c r="L1142" i="1"/>
  <c r="K1142" i="1"/>
  <c r="J1142" i="1"/>
  <c r="I1142" i="1"/>
  <c r="H1142" i="1"/>
  <c r="G1142" i="1"/>
  <c r="F1142" i="1"/>
  <c r="E1142" i="1"/>
  <c r="D1142" i="1"/>
  <c r="C1142" i="1"/>
  <c r="B1142" i="1"/>
  <c r="Y1141" i="1"/>
  <c r="X1141" i="1"/>
  <c r="W1141" i="1"/>
  <c r="V1141" i="1"/>
  <c r="U1141" i="1"/>
  <c r="T1141" i="1"/>
  <c r="S1141" i="1"/>
  <c r="R1141" i="1"/>
  <c r="Q1141" i="1"/>
  <c r="P1141" i="1"/>
  <c r="O1141" i="1"/>
  <c r="N1141" i="1"/>
  <c r="M1141" i="1"/>
  <c r="Z1141" i="1" s="1"/>
  <c r="AB1141" i="1" s="1"/>
  <c r="L1141" i="1"/>
  <c r="K1141" i="1"/>
  <c r="J1141" i="1"/>
  <c r="I1141" i="1"/>
  <c r="H1141" i="1"/>
  <c r="G1141" i="1"/>
  <c r="F1141" i="1"/>
  <c r="E1141" i="1"/>
  <c r="D1141" i="1"/>
  <c r="C1141" i="1"/>
  <c r="B1141" i="1"/>
  <c r="Y1140" i="1"/>
  <c r="Y1144" i="1" s="1"/>
  <c r="X1140" i="1"/>
  <c r="W1140" i="1"/>
  <c r="V1140" i="1"/>
  <c r="U1140" i="1"/>
  <c r="U1144" i="1" s="1"/>
  <c r="T1140" i="1"/>
  <c r="S1140" i="1"/>
  <c r="S1144" i="1" s="1"/>
  <c r="R1140" i="1"/>
  <c r="Q1140" i="1"/>
  <c r="P1140" i="1"/>
  <c r="O1140" i="1"/>
  <c r="O1144" i="1" s="1"/>
  <c r="N1140" i="1"/>
  <c r="M1140" i="1"/>
  <c r="M1144" i="1" s="1"/>
  <c r="L1140" i="1"/>
  <c r="K1140" i="1"/>
  <c r="J1140" i="1"/>
  <c r="I1140" i="1"/>
  <c r="I1144" i="1" s="1"/>
  <c r="H1140" i="1"/>
  <c r="G1140" i="1"/>
  <c r="G1144" i="1" s="1"/>
  <c r="F1140" i="1"/>
  <c r="E1140" i="1"/>
  <c r="D1140" i="1"/>
  <c r="C1140" i="1"/>
  <c r="C1144" i="1" s="1"/>
  <c r="B1140" i="1"/>
  <c r="Y1135" i="1"/>
  <c r="Y1136" i="1" s="1"/>
  <c r="X1135" i="1"/>
  <c r="W1135" i="1"/>
  <c r="V1135" i="1"/>
  <c r="U1135" i="1"/>
  <c r="T1135" i="1"/>
  <c r="S1135" i="1"/>
  <c r="S1136" i="1" s="1"/>
  <c r="R1135" i="1"/>
  <c r="Q1135" i="1"/>
  <c r="P1135" i="1"/>
  <c r="O1135" i="1"/>
  <c r="N1135" i="1"/>
  <c r="M1135" i="1"/>
  <c r="L1135" i="1"/>
  <c r="K1135" i="1"/>
  <c r="J1135" i="1"/>
  <c r="I1135" i="1"/>
  <c r="H1135" i="1"/>
  <c r="G1135" i="1"/>
  <c r="G1136" i="1" s="1"/>
  <c r="F1135" i="1"/>
  <c r="E1135" i="1"/>
  <c r="D1135" i="1"/>
  <c r="D1136" i="1" s="1"/>
  <c r="C1135" i="1"/>
  <c r="B1135" i="1"/>
  <c r="V1134" i="1"/>
  <c r="P1134" i="1"/>
  <c r="J1134" i="1"/>
  <c r="D1134" i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Z1133" i="1" s="1"/>
  <c r="L1133" i="1"/>
  <c r="K1133" i="1"/>
  <c r="J1133" i="1"/>
  <c r="I1133" i="1"/>
  <c r="H1133" i="1"/>
  <c r="G1133" i="1"/>
  <c r="F1133" i="1"/>
  <c r="E1133" i="1"/>
  <c r="D1133" i="1"/>
  <c r="C1133" i="1"/>
  <c r="B1133" i="1"/>
  <c r="Y1132" i="1"/>
  <c r="X1132" i="1"/>
  <c r="W1132" i="1"/>
  <c r="V1132" i="1"/>
  <c r="U1132" i="1"/>
  <c r="T1132" i="1"/>
  <c r="S1132" i="1"/>
  <c r="R1132" i="1"/>
  <c r="Q1132" i="1"/>
  <c r="P1132" i="1"/>
  <c r="O1132" i="1"/>
  <c r="N1132" i="1"/>
  <c r="Z1132" i="1" s="1"/>
  <c r="M1132" i="1"/>
  <c r="L1132" i="1"/>
  <c r="K1132" i="1"/>
  <c r="J1132" i="1"/>
  <c r="I1132" i="1"/>
  <c r="H1132" i="1"/>
  <c r="G1132" i="1"/>
  <c r="F1132" i="1"/>
  <c r="E1132" i="1"/>
  <c r="D1132" i="1"/>
  <c r="C1132" i="1"/>
  <c r="B1132" i="1"/>
  <c r="Y1131" i="1"/>
  <c r="X1131" i="1"/>
  <c r="W1131" i="1"/>
  <c r="V1131" i="1"/>
  <c r="U1131" i="1"/>
  <c r="T1131" i="1"/>
  <c r="S1131" i="1"/>
  <c r="R1131" i="1"/>
  <c r="Q1131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C1131" i="1"/>
  <c r="B1131" i="1"/>
  <c r="Y1130" i="1"/>
  <c r="Y1134" i="1" s="1"/>
  <c r="X1130" i="1"/>
  <c r="X1134" i="1" s="1"/>
  <c r="W1130" i="1"/>
  <c r="V1130" i="1"/>
  <c r="U1130" i="1"/>
  <c r="U1134" i="1" s="1"/>
  <c r="T1130" i="1"/>
  <c r="S1130" i="1"/>
  <c r="S1134" i="1" s="1"/>
  <c r="R1130" i="1"/>
  <c r="Q1130" i="1"/>
  <c r="P1130" i="1"/>
  <c r="O1130" i="1"/>
  <c r="O1134" i="1" s="1"/>
  <c r="N1130" i="1"/>
  <c r="M1130" i="1"/>
  <c r="M1134" i="1" s="1"/>
  <c r="L1130" i="1"/>
  <c r="L1134" i="1" s="1"/>
  <c r="K1130" i="1"/>
  <c r="J1130" i="1"/>
  <c r="I1130" i="1"/>
  <c r="I1134" i="1" s="1"/>
  <c r="H1130" i="1"/>
  <c r="G1130" i="1"/>
  <c r="G1134" i="1" s="1"/>
  <c r="F1130" i="1"/>
  <c r="E1130" i="1"/>
  <c r="D1130" i="1"/>
  <c r="C1130" i="1"/>
  <c r="C1134" i="1" s="1"/>
  <c r="B1130" i="1"/>
  <c r="Q1126" i="1"/>
  <c r="Y1125" i="1"/>
  <c r="Y1126" i="1" s="1"/>
  <c r="X1125" i="1"/>
  <c r="W1125" i="1"/>
  <c r="V1125" i="1"/>
  <c r="U1125" i="1"/>
  <c r="U1126" i="1" s="1"/>
  <c r="T1125" i="1"/>
  <c r="S1125" i="1"/>
  <c r="S1126" i="1" s="1"/>
  <c r="R1125" i="1"/>
  <c r="Q1125" i="1"/>
  <c r="P1125" i="1"/>
  <c r="O1125" i="1"/>
  <c r="N1125" i="1"/>
  <c r="M1125" i="1"/>
  <c r="L1125" i="1"/>
  <c r="K1125" i="1"/>
  <c r="J1125" i="1"/>
  <c r="I1125" i="1"/>
  <c r="I1126" i="1" s="1"/>
  <c r="H1125" i="1"/>
  <c r="G1125" i="1"/>
  <c r="G1126" i="1" s="1"/>
  <c r="F1125" i="1"/>
  <c r="E1125" i="1"/>
  <c r="D1125" i="1"/>
  <c r="C1125" i="1"/>
  <c r="B1125" i="1"/>
  <c r="V1124" i="1"/>
  <c r="P1124" i="1"/>
  <c r="P1126" i="1" s="1"/>
  <c r="J1124" i="1"/>
  <c r="D1124" i="1"/>
  <c r="D1126" i="1" s="1"/>
  <c r="Y1123" i="1"/>
  <c r="X1123" i="1"/>
  <c r="X1093" i="1" s="1"/>
  <c r="X1083" i="1" s="1"/>
  <c r="X1084" i="1" s="1"/>
  <c r="W1123" i="1"/>
  <c r="V1123" i="1"/>
  <c r="U1123" i="1"/>
  <c r="T1123" i="1"/>
  <c r="S1123" i="1"/>
  <c r="R1123" i="1"/>
  <c r="Q1123" i="1"/>
  <c r="P1123" i="1"/>
  <c r="O1123" i="1"/>
  <c r="N1123" i="1"/>
  <c r="M1123" i="1"/>
  <c r="L1123" i="1"/>
  <c r="L1093" i="1" s="1"/>
  <c r="L1083" i="1" s="1"/>
  <c r="L1084" i="1" s="1"/>
  <c r="K1123" i="1"/>
  <c r="J1123" i="1"/>
  <c r="I1123" i="1"/>
  <c r="H1123" i="1"/>
  <c r="G1123" i="1"/>
  <c r="F1123" i="1"/>
  <c r="E1123" i="1"/>
  <c r="D1123" i="1"/>
  <c r="C1123" i="1"/>
  <c r="B1123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Z1122" i="1" s="1"/>
  <c r="M1122" i="1"/>
  <c r="L1122" i="1"/>
  <c r="K1122" i="1"/>
  <c r="J1122" i="1"/>
  <c r="I1122" i="1"/>
  <c r="H1122" i="1"/>
  <c r="G1122" i="1"/>
  <c r="F1122" i="1"/>
  <c r="E1122" i="1"/>
  <c r="D1122" i="1"/>
  <c r="C1122" i="1"/>
  <c r="B1122" i="1"/>
  <c r="Y1121" i="1"/>
  <c r="X1121" i="1"/>
  <c r="W1121" i="1"/>
  <c r="V1121" i="1"/>
  <c r="U1121" i="1"/>
  <c r="T1121" i="1"/>
  <c r="S1121" i="1"/>
  <c r="R1121" i="1"/>
  <c r="Q1121" i="1"/>
  <c r="P1121" i="1"/>
  <c r="O1121" i="1"/>
  <c r="N1121" i="1"/>
  <c r="M1121" i="1"/>
  <c r="Z1121" i="1" s="1"/>
  <c r="AB1121" i="1" s="1"/>
  <c r="L1121" i="1"/>
  <c r="K1121" i="1"/>
  <c r="J1121" i="1"/>
  <c r="I1121" i="1"/>
  <c r="H1121" i="1"/>
  <c r="G1121" i="1"/>
  <c r="F1121" i="1"/>
  <c r="E1121" i="1"/>
  <c r="D1121" i="1"/>
  <c r="C1121" i="1"/>
  <c r="B1121" i="1"/>
  <c r="Y1120" i="1"/>
  <c r="Y1124" i="1" s="1"/>
  <c r="X1120" i="1"/>
  <c r="W1120" i="1"/>
  <c r="W1124" i="1" s="1"/>
  <c r="W1126" i="1" s="1"/>
  <c r="V1120" i="1"/>
  <c r="U1120" i="1"/>
  <c r="U1124" i="1" s="1"/>
  <c r="T1120" i="1"/>
  <c r="T1124" i="1" s="1"/>
  <c r="S1120" i="1"/>
  <c r="S1124" i="1" s="1"/>
  <c r="R1120" i="1"/>
  <c r="Q1120" i="1"/>
  <c r="Q1124" i="1" s="1"/>
  <c r="P1120" i="1"/>
  <c r="O1120" i="1"/>
  <c r="O1124" i="1" s="1"/>
  <c r="O1126" i="1" s="1"/>
  <c r="N1120" i="1"/>
  <c r="N1124" i="1" s="1"/>
  <c r="M1120" i="1"/>
  <c r="M1124" i="1" s="1"/>
  <c r="L1120" i="1"/>
  <c r="K1120" i="1"/>
  <c r="K1124" i="1" s="1"/>
  <c r="K1126" i="1" s="1"/>
  <c r="J1120" i="1"/>
  <c r="I1120" i="1"/>
  <c r="I1124" i="1" s="1"/>
  <c r="H1120" i="1"/>
  <c r="H1124" i="1" s="1"/>
  <c r="G1120" i="1"/>
  <c r="G1124" i="1" s="1"/>
  <c r="F1120" i="1"/>
  <c r="E1120" i="1"/>
  <c r="E1124" i="1" s="1"/>
  <c r="E1126" i="1" s="1"/>
  <c r="D1120" i="1"/>
  <c r="C1120" i="1"/>
  <c r="C1124" i="1" s="1"/>
  <c r="C1126" i="1" s="1"/>
  <c r="B1120" i="1"/>
  <c r="B1124" i="1" s="1"/>
  <c r="Y1115" i="1"/>
  <c r="X1115" i="1"/>
  <c r="X1116" i="1" s="1"/>
  <c r="W1115" i="1"/>
  <c r="V1115" i="1"/>
  <c r="U1115" i="1"/>
  <c r="U1116" i="1" s="1"/>
  <c r="T1115" i="1"/>
  <c r="S1115" i="1"/>
  <c r="R1115" i="1"/>
  <c r="R1116" i="1" s="1"/>
  <c r="Q1115" i="1"/>
  <c r="P1115" i="1"/>
  <c r="O1115" i="1"/>
  <c r="O1116" i="1" s="1"/>
  <c r="N1115" i="1"/>
  <c r="M1115" i="1"/>
  <c r="L1115" i="1"/>
  <c r="L1116" i="1" s="1"/>
  <c r="K1115" i="1"/>
  <c r="J1115" i="1"/>
  <c r="I1115" i="1"/>
  <c r="I1116" i="1" s="1"/>
  <c r="H1115" i="1"/>
  <c r="G1115" i="1"/>
  <c r="F1115" i="1"/>
  <c r="F1116" i="1" s="1"/>
  <c r="E1115" i="1"/>
  <c r="D1115" i="1"/>
  <c r="C1115" i="1"/>
  <c r="C1116" i="1" s="1"/>
  <c r="B1115" i="1"/>
  <c r="V1114" i="1"/>
  <c r="V1116" i="1" s="1"/>
  <c r="P1114" i="1"/>
  <c r="J1114" i="1"/>
  <c r="J1116" i="1" s="1"/>
  <c r="D1114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Z1113" i="1" s="1"/>
  <c r="L1113" i="1"/>
  <c r="K1113" i="1"/>
  <c r="J1113" i="1"/>
  <c r="I1113" i="1"/>
  <c r="H1113" i="1"/>
  <c r="G1113" i="1"/>
  <c r="F1113" i="1"/>
  <c r="E1113" i="1"/>
  <c r="D1113" i="1"/>
  <c r="AA1113" i="1" s="1"/>
  <c r="C1113" i="1"/>
  <c r="B1113" i="1"/>
  <c r="Y1112" i="1"/>
  <c r="X1112" i="1"/>
  <c r="W1112" i="1"/>
  <c r="V1112" i="1"/>
  <c r="U1112" i="1"/>
  <c r="T1112" i="1"/>
  <c r="S1112" i="1"/>
  <c r="R1112" i="1"/>
  <c r="Q1112" i="1"/>
  <c r="P1112" i="1"/>
  <c r="O1112" i="1"/>
  <c r="N1112" i="1"/>
  <c r="Z1112" i="1" s="1"/>
  <c r="M1112" i="1"/>
  <c r="L1112" i="1"/>
  <c r="K1112" i="1"/>
  <c r="J1112" i="1"/>
  <c r="I1112" i="1"/>
  <c r="H1112" i="1"/>
  <c r="G1112" i="1"/>
  <c r="F1112" i="1"/>
  <c r="E1112" i="1"/>
  <c r="D1112" i="1"/>
  <c r="C1112" i="1"/>
  <c r="B1112" i="1"/>
  <c r="Y1111" i="1"/>
  <c r="X1111" i="1"/>
  <c r="W1111" i="1"/>
  <c r="V1111" i="1"/>
  <c r="U1111" i="1"/>
  <c r="T1111" i="1"/>
  <c r="S1111" i="1"/>
  <c r="R1111" i="1"/>
  <c r="Q1111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C1111" i="1"/>
  <c r="B1111" i="1"/>
  <c r="Y1110" i="1"/>
  <c r="Y1114" i="1" s="1"/>
  <c r="X1110" i="1"/>
  <c r="X1114" i="1" s="1"/>
  <c r="W1110" i="1"/>
  <c r="V1110" i="1"/>
  <c r="U1110" i="1"/>
  <c r="U1114" i="1" s="1"/>
  <c r="T1110" i="1"/>
  <c r="S1110" i="1"/>
  <c r="S1114" i="1" s="1"/>
  <c r="R1110" i="1"/>
  <c r="R1114" i="1" s="1"/>
  <c r="Q1110" i="1"/>
  <c r="P1110" i="1"/>
  <c r="O1110" i="1"/>
  <c r="O1114" i="1" s="1"/>
  <c r="N1110" i="1"/>
  <c r="N1114" i="1" s="1"/>
  <c r="M1110" i="1"/>
  <c r="M1114" i="1" s="1"/>
  <c r="L1110" i="1"/>
  <c r="L1114" i="1" s="1"/>
  <c r="K1110" i="1"/>
  <c r="J1110" i="1"/>
  <c r="I1110" i="1"/>
  <c r="I1114" i="1" s="1"/>
  <c r="H1110" i="1"/>
  <c r="H1114" i="1" s="1"/>
  <c r="G1110" i="1"/>
  <c r="G1114" i="1" s="1"/>
  <c r="F1110" i="1"/>
  <c r="F1114" i="1" s="1"/>
  <c r="E1110" i="1"/>
  <c r="D1110" i="1"/>
  <c r="C1110" i="1"/>
  <c r="C1114" i="1" s="1"/>
  <c r="B1110" i="1"/>
  <c r="B1114" i="1" s="1"/>
  <c r="Y1105" i="1"/>
  <c r="X1105" i="1"/>
  <c r="W1105" i="1"/>
  <c r="V1105" i="1"/>
  <c r="V1106" i="1" s="1"/>
  <c r="U1105" i="1"/>
  <c r="T1105" i="1"/>
  <c r="S1105" i="1"/>
  <c r="R1105" i="1"/>
  <c r="Q1105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C1105" i="1"/>
  <c r="B1105" i="1"/>
  <c r="V1104" i="1"/>
  <c r="P1104" i="1"/>
  <c r="J1104" i="1"/>
  <c r="D1104" i="1"/>
  <c r="D1106" i="1" s="1"/>
  <c r="Y1103" i="1"/>
  <c r="X1103" i="1"/>
  <c r="W1103" i="1"/>
  <c r="V1103" i="1"/>
  <c r="U1103" i="1"/>
  <c r="T1103" i="1"/>
  <c r="S1103" i="1"/>
  <c r="R1103" i="1"/>
  <c r="Q1103" i="1"/>
  <c r="P1103" i="1"/>
  <c r="O1103" i="1"/>
  <c r="N1103" i="1"/>
  <c r="Z1103" i="1" s="1"/>
  <c r="M1103" i="1"/>
  <c r="L1103" i="1"/>
  <c r="K1103" i="1"/>
  <c r="J1103" i="1"/>
  <c r="I1103" i="1"/>
  <c r="H1103" i="1"/>
  <c r="G1103" i="1"/>
  <c r="F1103" i="1"/>
  <c r="E1103" i="1"/>
  <c r="D1103" i="1"/>
  <c r="AA1103" i="1" s="1"/>
  <c r="C1103" i="1"/>
  <c r="B1103" i="1"/>
  <c r="Y1102" i="1"/>
  <c r="X1102" i="1"/>
  <c r="W1102" i="1"/>
  <c r="V1102" i="1"/>
  <c r="U1102" i="1"/>
  <c r="T1102" i="1"/>
  <c r="S1102" i="1"/>
  <c r="R1102" i="1"/>
  <c r="Q1102" i="1"/>
  <c r="P1102" i="1"/>
  <c r="O1102" i="1"/>
  <c r="N1102" i="1"/>
  <c r="N1092" i="1" s="1"/>
  <c r="M1102" i="1"/>
  <c r="L1102" i="1"/>
  <c r="K1102" i="1"/>
  <c r="J1102" i="1"/>
  <c r="I1102" i="1"/>
  <c r="H1102" i="1"/>
  <c r="G1102" i="1"/>
  <c r="F1102" i="1"/>
  <c r="E1102" i="1"/>
  <c r="D1102" i="1"/>
  <c r="C1102" i="1"/>
  <c r="B1102" i="1"/>
  <c r="B1092" i="1" s="1"/>
  <c r="B1082" i="1" s="1"/>
  <c r="Y1101" i="1"/>
  <c r="X1101" i="1"/>
  <c r="W1101" i="1"/>
  <c r="V1101" i="1"/>
  <c r="U1101" i="1"/>
  <c r="T1101" i="1"/>
  <c r="S1101" i="1"/>
  <c r="R1101" i="1"/>
  <c r="Q1101" i="1"/>
  <c r="Q1091" i="1" s="1"/>
  <c r="Q1081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E1091" i="1" s="1"/>
  <c r="E1081" i="1" s="1"/>
  <c r="E1084" i="1" s="1"/>
  <c r="E1086" i="1" s="1"/>
  <c r="D1101" i="1"/>
  <c r="C1101" i="1"/>
  <c r="B1101" i="1"/>
  <c r="Y1100" i="1"/>
  <c r="Y1104" i="1" s="1"/>
  <c r="X1100" i="1"/>
  <c r="X1104" i="1" s="1"/>
  <c r="W1100" i="1"/>
  <c r="V1100" i="1"/>
  <c r="U1100" i="1"/>
  <c r="U1104" i="1" s="1"/>
  <c r="T1100" i="1"/>
  <c r="S1100" i="1"/>
  <c r="S1104" i="1" s="1"/>
  <c r="R1100" i="1"/>
  <c r="R1104" i="1" s="1"/>
  <c r="Q1100" i="1"/>
  <c r="P1100" i="1"/>
  <c r="O1100" i="1"/>
  <c r="O1104" i="1" s="1"/>
  <c r="N1100" i="1"/>
  <c r="M1100" i="1"/>
  <c r="M1104" i="1" s="1"/>
  <c r="L1100" i="1"/>
  <c r="L1104" i="1" s="1"/>
  <c r="K1100" i="1"/>
  <c r="J1100" i="1"/>
  <c r="I1100" i="1"/>
  <c r="I1104" i="1" s="1"/>
  <c r="H1100" i="1"/>
  <c r="G1100" i="1"/>
  <c r="G1104" i="1" s="1"/>
  <c r="F1100" i="1"/>
  <c r="F1104" i="1" s="1"/>
  <c r="E1100" i="1"/>
  <c r="D1100" i="1"/>
  <c r="C1100" i="1"/>
  <c r="C1104" i="1" s="1"/>
  <c r="B1100" i="1"/>
  <c r="Y1095" i="1"/>
  <c r="X1095" i="1"/>
  <c r="W1095" i="1"/>
  <c r="V1095" i="1"/>
  <c r="V1096" i="1" s="1"/>
  <c r="U1095" i="1"/>
  <c r="U1096" i="1" s="1"/>
  <c r="T1095" i="1"/>
  <c r="R1095" i="1"/>
  <c r="Q1095" i="1"/>
  <c r="P1095" i="1"/>
  <c r="P1096" i="1" s="1"/>
  <c r="O1095" i="1"/>
  <c r="N1095" i="1"/>
  <c r="M1095" i="1"/>
  <c r="L1095" i="1"/>
  <c r="K1095" i="1"/>
  <c r="J1095" i="1"/>
  <c r="I1095" i="1"/>
  <c r="I1096" i="1" s="1"/>
  <c r="H1095" i="1"/>
  <c r="F1095" i="1"/>
  <c r="E1095" i="1"/>
  <c r="D1095" i="1"/>
  <c r="D1096" i="1" s="1"/>
  <c r="C1095" i="1"/>
  <c r="C1096" i="1" s="1"/>
  <c r="B1095" i="1"/>
  <c r="V1094" i="1"/>
  <c r="P1094" i="1"/>
  <c r="J1094" i="1"/>
  <c r="D1094" i="1"/>
  <c r="Y1093" i="1"/>
  <c r="W1093" i="1"/>
  <c r="V1093" i="1"/>
  <c r="U1093" i="1"/>
  <c r="T1093" i="1"/>
  <c r="S1093" i="1"/>
  <c r="R1093" i="1"/>
  <c r="R1083" i="1" s="1"/>
  <c r="R1084" i="1" s="1"/>
  <c r="Q1093" i="1"/>
  <c r="P1093" i="1"/>
  <c r="O1093" i="1"/>
  <c r="N1093" i="1"/>
  <c r="M1093" i="1"/>
  <c r="K1093" i="1"/>
  <c r="J1093" i="1"/>
  <c r="I1093" i="1"/>
  <c r="H1093" i="1"/>
  <c r="G1093" i="1"/>
  <c r="F1093" i="1"/>
  <c r="F1083" i="1" s="1"/>
  <c r="F1084" i="1" s="1"/>
  <c r="E1093" i="1"/>
  <c r="D1093" i="1"/>
  <c r="C1093" i="1"/>
  <c r="B1093" i="1"/>
  <c r="Y1092" i="1"/>
  <c r="X1092" i="1"/>
  <c r="W1092" i="1"/>
  <c r="V1092" i="1"/>
  <c r="U1092" i="1"/>
  <c r="S1092" i="1"/>
  <c r="R1092" i="1"/>
  <c r="Q1092" i="1"/>
  <c r="P1092" i="1"/>
  <c r="O1092" i="1"/>
  <c r="M1092" i="1"/>
  <c r="L1092" i="1"/>
  <c r="K1092" i="1"/>
  <c r="J1092" i="1"/>
  <c r="I1092" i="1"/>
  <c r="G1092" i="1"/>
  <c r="F1092" i="1"/>
  <c r="E1092" i="1"/>
  <c r="D1092" i="1"/>
  <c r="C1092" i="1"/>
  <c r="Y1091" i="1"/>
  <c r="X1091" i="1"/>
  <c r="V1091" i="1"/>
  <c r="U1091" i="1"/>
  <c r="T1091" i="1"/>
  <c r="S1091" i="1"/>
  <c r="R1091" i="1"/>
  <c r="P1091" i="1"/>
  <c r="O1091" i="1"/>
  <c r="N1091" i="1"/>
  <c r="M1091" i="1"/>
  <c r="L1091" i="1"/>
  <c r="J1091" i="1"/>
  <c r="I1091" i="1"/>
  <c r="H1091" i="1"/>
  <c r="G1091" i="1"/>
  <c r="F1091" i="1"/>
  <c r="D1091" i="1"/>
  <c r="C1091" i="1"/>
  <c r="B1091" i="1"/>
  <c r="Y1090" i="1"/>
  <c r="Y1094" i="1" s="1"/>
  <c r="X1090" i="1"/>
  <c r="W1090" i="1"/>
  <c r="V1090" i="1"/>
  <c r="U1090" i="1"/>
  <c r="U1094" i="1" s="1"/>
  <c r="T1090" i="1"/>
  <c r="S1090" i="1"/>
  <c r="S1094" i="1" s="1"/>
  <c r="R1090" i="1"/>
  <c r="Q1090" i="1"/>
  <c r="P1090" i="1"/>
  <c r="O1090" i="1"/>
  <c r="O1094" i="1" s="1"/>
  <c r="O1096" i="1" s="1"/>
  <c r="M1090" i="1"/>
  <c r="M1094" i="1" s="1"/>
  <c r="L1090" i="1"/>
  <c r="K1090" i="1"/>
  <c r="J1090" i="1"/>
  <c r="I1090" i="1"/>
  <c r="I1094" i="1" s="1"/>
  <c r="H1090" i="1"/>
  <c r="G1090" i="1"/>
  <c r="G1094" i="1" s="1"/>
  <c r="F1090" i="1"/>
  <c r="E1090" i="1"/>
  <c r="D1090" i="1"/>
  <c r="C1090" i="1"/>
  <c r="C1094" i="1" s="1"/>
  <c r="X1085" i="1"/>
  <c r="X1086" i="1" s="1"/>
  <c r="W1085" i="1"/>
  <c r="V1085" i="1"/>
  <c r="U1085" i="1"/>
  <c r="T1085" i="1"/>
  <c r="R1085" i="1"/>
  <c r="Q1085" i="1"/>
  <c r="P1085" i="1"/>
  <c r="O1085" i="1"/>
  <c r="N1085" i="1"/>
  <c r="L1085" i="1"/>
  <c r="K1085" i="1"/>
  <c r="J1085" i="1"/>
  <c r="I1085" i="1"/>
  <c r="H1085" i="1"/>
  <c r="F1085" i="1"/>
  <c r="E1085" i="1"/>
  <c r="D1085" i="1"/>
  <c r="C1085" i="1"/>
  <c r="B1085" i="1"/>
  <c r="O1084" i="1"/>
  <c r="C1084" i="1"/>
  <c r="Y1083" i="1"/>
  <c r="W1083" i="1"/>
  <c r="V1083" i="1"/>
  <c r="U1083" i="1"/>
  <c r="T1083" i="1"/>
  <c r="S1083" i="1"/>
  <c r="Q1083" i="1"/>
  <c r="P1083" i="1"/>
  <c r="O1083" i="1"/>
  <c r="N1083" i="1"/>
  <c r="Z1083" i="1" s="1"/>
  <c r="M1083" i="1"/>
  <c r="K1083" i="1"/>
  <c r="J1083" i="1"/>
  <c r="I1083" i="1"/>
  <c r="H1083" i="1"/>
  <c r="G1083" i="1"/>
  <c r="E1083" i="1"/>
  <c r="D1083" i="1"/>
  <c r="C1083" i="1"/>
  <c r="B1083" i="1"/>
  <c r="Y1082" i="1"/>
  <c r="X1082" i="1"/>
  <c r="W1082" i="1"/>
  <c r="V1082" i="1"/>
  <c r="U1082" i="1"/>
  <c r="S1082" i="1"/>
  <c r="R1082" i="1"/>
  <c r="Q1082" i="1"/>
  <c r="P1082" i="1"/>
  <c r="O1082" i="1"/>
  <c r="M1082" i="1"/>
  <c r="L1082" i="1"/>
  <c r="K1082" i="1"/>
  <c r="J1082" i="1"/>
  <c r="I1082" i="1"/>
  <c r="G1082" i="1"/>
  <c r="F1082" i="1"/>
  <c r="E1082" i="1"/>
  <c r="D1082" i="1"/>
  <c r="C1082" i="1"/>
  <c r="Y1081" i="1"/>
  <c r="X1081" i="1"/>
  <c r="V1081" i="1"/>
  <c r="U1081" i="1"/>
  <c r="T1081" i="1"/>
  <c r="S1081" i="1"/>
  <c r="R1081" i="1"/>
  <c r="P1081" i="1"/>
  <c r="O1081" i="1"/>
  <c r="N1081" i="1"/>
  <c r="M1081" i="1"/>
  <c r="L1081" i="1"/>
  <c r="J1081" i="1"/>
  <c r="I1081" i="1"/>
  <c r="H1081" i="1"/>
  <c r="G1081" i="1"/>
  <c r="F1081" i="1"/>
  <c r="D1081" i="1"/>
  <c r="C1081" i="1"/>
  <c r="B1081" i="1"/>
  <c r="Y1080" i="1"/>
  <c r="Y1084" i="1" s="1"/>
  <c r="X1080" i="1"/>
  <c r="W1080" i="1"/>
  <c r="V1080" i="1"/>
  <c r="U1080" i="1"/>
  <c r="U1084" i="1" s="1"/>
  <c r="S1080" i="1"/>
  <c r="S1084" i="1" s="1"/>
  <c r="R1080" i="1"/>
  <c r="Q1080" i="1"/>
  <c r="P1080" i="1"/>
  <c r="P1084" i="1" s="1"/>
  <c r="O1080" i="1"/>
  <c r="M1080" i="1"/>
  <c r="L1080" i="1"/>
  <c r="K1080" i="1"/>
  <c r="J1080" i="1"/>
  <c r="J1084" i="1" s="1"/>
  <c r="I1080" i="1"/>
  <c r="I1084" i="1" s="1"/>
  <c r="G1080" i="1"/>
  <c r="G1084" i="1" s="1"/>
  <c r="F1080" i="1"/>
  <c r="E1080" i="1"/>
  <c r="D1080" i="1"/>
  <c r="C1080" i="1"/>
  <c r="P1076" i="1"/>
  <c r="Y1075" i="1"/>
  <c r="X1075" i="1"/>
  <c r="W1075" i="1"/>
  <c r="V1075" i="1"/>
  <c r="U1075" i="1"/>
  <c r="T1075" i="1"/>
  <c r="S1075" i="1"/>
  <c r="R1075" i="1"/>
  <c r="R1076" i="1" s="1"/>
  <c r="Q1075" i="1"/>
  <c r="P1075" i="1"/>
  <c r="O1075" i="1"/>
  <c r="O1076" i="1" s="1"/>
  <c r="N1075" i="1"/>
  <c r="M1075" i="1"/>
  <c r="L1075" i="1"/>
  <c r="K1075" i="1"/>
  <c r="J1075" i="1"/>
  <c r="I1075" i="1"/>
  <c r="H1075" i="1"/>
  <c r="G1075" i="1"/>
  <c r="F1075" i="1"/>
  <c r="F1076" i="1" s="1"/>
  <c r="E1075" i="1"/>
  <c r="D1075" i="1"/>
  <c r="C1075" i="1"/>
  <c r="C1076" i="1" s="1"/>
  <c r="B1075" i="1"/>
  <c r="X1074" i="1"/>
  <c r="X1076" i="1" s="1"/>
  <c r="U1074" i="1"/>
  <c r="Q1074" i="1"/>
  <c r="Q1076" i="1" s="1"/>
  <c r="L1074" i="1"/>
  <c r="L1076" i="1" s="1"/>
  <c r="I1074" i="1"/>
  <c r="E1074" i="1"/>
  <c r="E1076" i="1" s="1"/>
  <c r="Y1073" i="1"/>
  <c r="X1073" i="1"/>
  <c r="W1073" i="1"/>
  <c r="W1074" i="1" s="1"/>
  <c r="W1076" i="1" s="1"/>
  <c r="V1073" i="1"/>
  <c r="U1073" i="1"/>
  <c r="T1073" i="1"/>
  <c r="S1073" i="1"/>
  <c r="R1073" i="1"/>
  <c r="Q1073" i="1"/>
  <c r="P1073" i="1"/>
  <c r="O1073" i="1"/>
  <c r="N1073" i="1"/>
  <c r="M1073" i="1"/>
  <c r="L1073" i="1"/>
  <c r="K1073" i="1"/>
  <c r="K1074" i="1" s="1"/>
  <c r="K1076" i="1" s="1"/>
  <c r="J1073" i="1"/>
  <c r="I1073" i="1"/>
  <c r="H1073" i="1"/>
  <c r="G1073" i="1"/>
  <c r="F1073" i="1"/>
  <c r="E1073" i="1"/>
  <c r="D1073" i="1"/>
  <c r="C1073" i="1"/>
  <c r="B1073" i="1"/>
  <c r="Y1072" i="1"/>
  <c r="X1072" i="1"/>
  <c r="W1072" i="1"/>
  <c r="V1072" i="1"/>
  <c r="U1072" i="1"/>
  <c r="T1072" i="1"/>
  <c r="S1072" i="1"/>
  <c r="R1072" i="1"/>
  <c r="Q1072" i="1"/>
  <c r="P1072" i="1"/>
  <c r="O1072" i="1"/>
  <c r="N1072" i="1"/>
  <c r="M1072" i="1"/>
  <c r="Z1072" i="1" s="1"/>
  <c r="L1072" i="1"/>
  <c r="K1072" i="1"/>
  <c r="J1072" i="1"/>
  <c r="I1072" i="1"/>
  <c r="H1072" i="1"/>
  <c r="G1072" i="1"/>
  <c r="F1072" i="1"/>
  <c r="E1072" i="1"/>
  <c r="D1072" i="1"/>
  <c r="C1072" i="1"/>
  <c r="B1072" i="1"/>
  <c r="AB1071" i="1"/>
  <c r="Y1071" i="1"/>
  <c r="X1071" i="1"/>
  <c r="W1071" i="1"/>
  <c r="V1071" i="1"/>
  <c r="V1074" i="1" s="1"/>
  <c r="V1076" i="1" s="1"/>
  <c r="U1071" i="1"/>
  <c r="T1071" i="1"/>
  <c r="S1071" i="1"/>
  <c r="R1071" i="1"/>
  <c r="Q1071" i="1"/>
  <c r="P1071" i="1"/>
  <c r="O1071" i="1"/>
  <c r="N1071" i="1"/>
  <c r="M1071" i="1"/>
  <c r="Z1071" i="1" s="1"/>
  <c r="L1071" i="1"/>
  <c r="K1071" i="1"/>
  <c r="J1071" i="1"/>
  <c r="J1074" i="1" s="1"/>
  <c r="J1076" i="1" s="1"/>
  <c r="I1071" i="1"/>
  <c r="H1071" i="1"/>
  <c r="G1071" i="1"/>
  <c r="F1071" i="1"/>
  <c r="E1071" i="1"/>
  <c r="D1071" i="1"/>
  <c r="C1071" i="1"/>
  <c r="B1071" i="1"/>
  <c r="Y1070" i="1"/>
  <c r="X1070" i="1"/>
  <c r="W1070" i="1"/>
  <c r="V1070" i="1"/>
  <c r="U1070" i="1"/>
  <c r="T1070" i="1"/>
  <c r="T1074" i="1" s="1"/>
  <c r="S1070" i="1"/>
  <c r="S1074" i="1" s="1"/>
  <c r="S1076" i="1" s="1"/>
  <c r="R1070" i="1"/>
  <c r="R1074" i="1" s="1"/>
  <c r="Q1070" i="1"/>
  <c r="P1070" i="1"/>
  <c r="P1074" i="1" s="1"/>
  <c r="O1070" i="1"/>
  <c r="O1074" i="1" s="1"/>
  <c r="N1070" i="1"/>
  <c r="Z1070" i="1" s="1"/>
  <c r="M1070" i="1"/>
  <c r="L1070" i="1"/>
  <c r="K1070" i="1"/>
  <c r="J1070" i="1"/>
  <c r="I1070" i="1"/>
  <c r="H1070" i="1"/>
  <c r="H1074" i="1" s="1"/>
  <c r="G1070" i="1"/>
  <c r="G1074" i="1" s="1"/>
  <c r="G1076" i="1" s="1"/>
  <c r="F1070" i="1"/>
  <c r="F1074" i="1" s="1"/>
  <c r="E1070" i="1"/>
  <c r="D1070" i="1"/>
  <c r="D1074" i="1" s="1"/>
  <c r="D1076" i="1" s="1"/>
  <c r="C1070" i="1"/>
  <c r="C1074" i="1" s="1"/>
  <c r="B1070" i="1"/>
  <c r="B1074" i="1" s="1"/>
  <c r="U1066" i="1"/>
  <c r="Y1065" i="1"/>
  <c r="X1065" i="1"/>
  <c r="W1065" i="1"/>
  <c r="V1065" i="1"/>
  <c r="U1065" i="1"/>
  <c r="T1065" i="1"/>
  <c r="T1066" i="1" s="1"/>
  <c r="S1065" i="1"/>
  <c r="R1065" i="1"/>
  <c r="Q1065" i="1"/>
  <c r="P1065" i="1"/>
  <c r="O1065" i="1"/>
  <c r="N1065" i="1"/>
  <c r="N1066" i="1" s="1"/>
  <c r="M1065" i="1"/>
  <c r="L1065" i="1"/>
  <c r="K1065" i="1"/>
  <c r="J1065" i="1"/>
  <c r="I1065" i="1"/>
  <c r="H1065" i="1"/>
  <c r="H1066" i="1" s="1"/>
  <c r="G1065" i="1"/>
  <c r="F1065" i="1"/>
  <c r="E1065" i="1"/>
  <c r="D1065" i="1"/>
  <c r="C1065" i="1"/>
  <c r="B1065" i="1"/>
  <c r="B1066" i="1" s="1"/>
  <c r="V1064" i="1"/>
  <c r="V1066" i="1" s="1"/>
  <c r="Q1064" i="1"/>
  <c r="Q1066" i="1" s="1"/>
  <c r="N1064" i="1"/>
  <c r="J1064" i="1"/>
  <c r="J1066" i="1" s="1"/>
  <c r="E1064" i="1"/>
  <c r="E1066" i="1" s="1"/>
  <c r="B1064" i="1"/>
  <c r="Y1063" i="1"/>
  <c r="X1063" i="1"/>
  <c r="W1063" i="1"/>
  <c r="V1063" i="1"/>
  <c r="U1063" i="1"/>
  <c r="T1063" i="1"/>
  <c r="S1063" i="1"/>
  <c r="R1063" i="1"/>
  <c r="Q1063" i="1"/>
  <c r="P1063" i="1"/>
  <c r="P1064" i="1" s="1"/>
  <c r="P1066" i="1" s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C1063" i="1"/>
  <c r="B1063" i="1"/>
  <c r="Y1062" i="1"/>
  <c r="X1062" i="1"/>
  <c r="W1062" i="1"/>
  <c r="V1062" i="1"/>
  <c r="U1062" i="1"/>
  <c r="T1062" i="1"/>
  <c r="S1062" i="1"/>
  <c r="R1062" i="1"/>
  <c r="Q1062" i="1"/>
  <c r="P1062" i="1"/>
  <c r="O1062" i="1"/>
  <c r="N1062" i="1"/>
  <c r="Z1062" i="1" s="1"/>
  <c r="AA1062" i="1" s="1"/>
  <c r="M1062" i="1"/>
  <c r="L1062" i="1"/>
  <c r="K1062" i="1"/>
  <c r="J1062" i="1"/>
  <c r="I1062" i="1"/>
  <c r="H1062" i="1"/>
  <c r="G1062" i="1"/>
  <c r="F1062" i="1"/>
  <c r="E1062" i="1"/>
  <c r="D1062" i="1"/>
  <c r="C1062" i="1"/>
  <c r="B1062" i="1"/>
  <c r="Y1061" i="1"/>
  <c r="X1061" i="1"/>
  <c r="W1061" i="1"/>
  <c r="V1061" i="1"/>
  <c r="U1061" i="1"/>
  <c r="T1061" i="1"/>
  <c r="S1061" i="1"/>
  <c r="R1061" i="1"/>
  <c r="Q1061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C1061" i="1"/>
  <c r="B1061" i="1"/>
  <c r="Y1060" i="1"/>
  <c r="Y1064" i="1" s="1"/>
  <c r="X1060" i="1"/>
  <c r="X1064" i="1" s="1"/>
  <c r="X1066" i="1" s="1"/>
  <c r="W1060" i="1"/>
  <c r="W1064" i="1" s="1"/>
  <c r="V1060" i="1"/>
  <c r="U1060" i="1"/>
  <c r="U1064" i="1" s="1"/>
  <c r="T1060" i="1"/>
  <c r="T1064" i="1" s="1"/>
  <c r="S1060" i="1"/>
  <c r="S1064" i="1" s="1"/>
  <c r="R1060" i="1"/>
  <c r="R1064" i="1" s="1"/>
  <c r="R1066" i="1" s="1"/>
  <c r="Q1060" i="1"/>
  <c r="P1060" i="1"/>
  <c r="O1060" i="1"/>
  <c r="O1064" i="1" s="1"/>
  <c r="O1066" i="1" s="1"/>
  <c r="N1060" i="1"/>
  <c r="M1060" i="1"/>
  <c r="M1064" i="1" s="1"/>
  <c r="L1060" i="1"/>
  <c r="L1064" i="1" s="1"/>
  <c r="L1066" i="1" s="1"/>
  <c r="K1060" i="1"/>
  <c r="K1064" i="1" s="1"/>
  <c r="J1060" i="1"/>
  <c r="I1060" i="1"/>
  <c r="I1064" i="1" s="1"/>
  <c r="I1066" i="1" s="1"/>
  <c r="H1060" i="1"/>
  <c r="H1064" i="1" s="1"/>
  <c r="G1060" i="1"/>
  <c r="G1064" i="1" s="1"/>
  <c r="F1060" i="1"/>
  <c r="F1064" i="1" s="1"/>
  <c r="F1066" i="1" s="1"/>
  <c r="E1060" i="1"/>
  <c r="D1060" i="1"/>
  <c r="C1060" i="1"/>
  <c r="C1064" i="1" s="1"/>
  <c r="C1066" i="1" s="1"/>
  <c r="B1060" i="1"/>
  <c r="Y1055" i="1"/>
  <c r="Y1056" i="1" s="1"/>
  <c r="X1055" i="1"/>
  <c r="W1055" i="1"/>
  <c r="V1055" i="1"/>
  <c r="U1055" i="1"/>
  <c r="T1055" i="1"/>
  <c r="S1055" i="1"/>
  <c r="S1056" i="1" s="1"/>
  <c r="R1055" i="1"/>
  <c r="R1056" i="1" s="1"/>
  <c r="Q1055" i="1"/>
  <c r="P1055" i="1"/>
  <c r="P1056" i="1" s="1"/>
  <c r="O1055" i="1"/>
  <c r="N1055" i="1"/>
  <c r="M1055" i="1"/>
  <c r="L1055" i="1"/>
  <c r="K1055" i="1"/>
  <c r="J1055" i="1"/>
  <c r="I1055" i="1"/>
  <c r="H1055" i="1"/>
  <c r="G1055" i="1"/>
  <c r="G1056" i="1" s="1"/>
  <c r="F1055" i="1"/>
  <c r="F1056" i="1" s="1"/>
  <c r="E1055" i="1"/>
  <c r="D1055" i="1"/>
  <c r="C1055" i="1"/>
  <c r="C1056" i="1" s="1"/>
  <c r="B1055" i="1"/>
  <c r="V1054" i="1"/>
  <c r="V1056" i="1" s="1"/>
  <c r="S1054" i="1"/>
  <c r="O1054" i="1"/>
  <c r="O1056" i="1" s="1"/>
  <c r="J1054" i="1"/>
  <c r="J1056" i="1" s="1"/>
  <c r="G1054" i="1"/>
  <c r="C1054" i="1"/>
  <c r="Y1053" i="1"/>
  <c r="X1053" i="1"/>
  <c r="W1053" i="1"/>
  <c r="V1053" i="1"/>
  <c r="U1053" i="1"/>
  <c r="U1054" i="1" s="1"/>
  <c r="U1056" i="1" s="1"/>
  <c r="T1053" i="1"/>
  <c r="S1053" i="1"/>
  <c r="R1053" i="1"/>
  <c r="Q1053" i="1"/>
  <c r="P1053" i="1"/>
  <c r="O1053" i="1"/>
  <c r="N1053" i="1"/>
  <c r="M1053" i="1"/>
  <c r="Z1053" i="1" s="1"/>
  <c r="AA1053" i="1" s="1"/>
  <c r="L1053" i="1"/>
  <c r="K1053" i="1"/>
  <c r="J1053" i="1"/>
  <c r="I1053" i="1"/>
  <c r="I1054" i="1" s="1"/>
  <c r="H1053" i="1"/>
  <c r="G1053" i="1"/>
  <c r="F1053" i="1"/>
  <c r="E1053" i="1"/>
  <c r="D1053" i="1"/>
  <c r="C1053" i="1"/>
  <c r="B1053" i="1"/>
  <c r="Y1052" i="1"/>
  <c r="X1052" i="1"/>
  <c r="W1052" i="1"/>
  <c r="V1052" i="1"/>
  <c r="U1052" i="1"/>
  <c r="T1052" i="1"/>
  <c r="S1052" i="1"/>
  <c r="R1052" i="1"/>
  <c r="Q1052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C1052" i="1"/>
  <c r="B1052" i="1"/>
  <c r="Y1051" i="1"/>
  <c r="X1051" i="1"/>
  <c r="W1051" i="1"/>
  <c r="V1051" i="1"/>
  <c r="U1051" i="1"/>
  <c r="T1051" i="1"/>
  <c r="S1051" i="1"/>
  <c r="R1051" i="1"/>
  <c r="Q1051" i="1"/>
  <c r="P1051" i="1"/>
  <c r="O1051" i="1"/>
  <c r="N1051" i="1"/>
  <c r="Z1051" i="1" s="1"/>
  <c r="AB1051" i="1" s="1"/>
  <c r="M1051" i="1"/>
  <c r="L1051" i="1"/>
  <c r="K1051" i="1"/>
  <c r="J1051" i="1"/>
  <c r="I1051" i="1"/>
  <c r="H1051" i="1"/>
  <c r="G1051" i="1"/>
  <c r="F1051" i="1"/>
  <c r="E1051" i="1"/>
  <c r="D1051" i="1"/>
  <c r="C1051" i="1"/>
  <c r="B1051" i="1"/>
  <c r="Y1050" i="1"/>
  <c r="Y1054" i="1" s="1"/>
  <c r="X1050" i="1"/>
  <c r="X1054" i="1" s="1"/>
  <c r="W1050" i="1"/>
  <c r="V1050" i="1"/>
  <c r="U1050" i="1"/>
  <c r="T1050" i="1"/>
  <c r="T1054" i="1" s="1"/>
  <c r="T1056" i="1" s="1"/>
  <c r="S1050" i="1"/>
  <c r="R1050" i="1"/>
  <c r="R1054" i="1" s="1"/>
  <c r="Q1050" i="1"/>
  <c r="Q1054" i="1" s="1"/>
  <c r="Q1056" i="1" s="1"/>
  <c r="P1050" i="1"/>
  <c r="P1054" i="1" s="1"/>
  <c r="O1050" i="1"/>
  <c r="N1050" i="1"/>
  <c r="N1054" i="1" s="1"/>
  <c r="N1056" i="1" s="1"/>
  <c r="M1050" i="1"/>
  <c r="Z1050" i="1" s="1"/>
  <c r="L1050" i="1"/>
  <c r="L1054" i="1" s="1"/>
  <c r="K1050" i="1"/>
  <c r="J1050" i="1"/>
  <c r="I1050" i="1"/>
  <c r="H1050" i="1"/>
  <c r="H1054" i="1" s="1"/>
  <c r="H1056" i="1" s="1"/>
  <c r="G1050" i="1"/>
  <c r="F1050" i="1"/>
  <c r="F1054" i="1" s="1"/>
  <c r="E1050" i="1"/>
  <c r="E1054" i="1" s="1"/>
  <c r="E1056" i="1" s="1"/>
  <c r="D1050" i="1"/>
  <c r="C1050" i="1"/>
  <c r="B1050" i="1"/>
  <c r="B1054" i="1" s="1"/>
  <c r="B1056" i="1" s="1"/>
  <c r="S1046" i="1"/>
  <c r="G1046" i="1"/>
  <c r="Y1045" i="1"/>
  <c r="X1045" i="1"/>
  <c r="W1045" i="1"/>
  <c r="V1045" i="1"/>
  <c r="U1045" i="1"/>
  <c r="T1045" i="1"/>
  <c r="T1046" i="1" s="1"/>
  <c r="S1045" i="1"/>
  <c r="R1045" i="1"/>
  <c r="Q1045" i="1"/>
  <c r="P1045" i="1"/>
  <c r="O1045" i="1"/>
  <c r="N1045" i="1"/>
  <c r="M1045" i="1"/>
  <c r="L1045" i="1"/>
  <c r="K1045" i="1"/>
  <c r="J1045" i="1"/>
  <c r="I1045" i="1"/>
  <c r="H1045" i="1"/>
  <c r="H1046" i="1" s="1"/>
  <c r="G1045" i="1"/>
  <c r="F1045" i="1"/>
  <c r="E1045" i="1"/>
  <c r="D1045" i="1"/>
  <c r="C1045" i="1"/>
  <c r="B1045" i="1"/>
  <c r="X1044" i="1"/>
  <c r="T1044" i="1"/>
  <c r="O1044" i="1"/>
  <c r="O1046" i="1" s="1"/>
  <c r="L1044" i="1"/>
  <c r="H1044" i="1"/>
  <c r="C1044" i="1"/>
  <c r="C1046" i="1" s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N1044" i="1" s="1"/>
  <c r="M1043" i="1"/>
  <c r="L1043" i="1"/>
  <c r="K1043" i="1"/>
  <c r="J1043" i="1"/>
  <c r="I1043" i="1"/>
  <c r="H1043" i="1"/>
  <c r="G1043" i="1"/>
  <c r="F1043" i="1"/>
  <c r="E1043" i="1"/>
  <c r="D1043" i="1"/>
  <c r="C1043" i="1"/>
  <c r="B1043" i="1"/>
  <c r="B1044" i="1" s="1"/>
  <c r="Y1042" i="1"/>
  <c r="X1042" i="1"/>
  <c r="W1042" i="1"/>
  <c r="V1042" i="1"/>
  <c r="U1042" i="1"/>
  <c r="T1042" i="1"/>
  <c r="S1042" i="1"/>
  <c r="R1042" i="1"/>
  <c r="Q1042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C1042" i="1"/>
  <c r="B1042" i="1"/>
  <c r="Y1041" i="1"/>
  <c r="X1041" i="1"/>
  <c r="W1041" i="1"/>
  <c r="V1041" i="1"/>
  <c r="U1041" i="1"/>
  <c r="T1041" i="1"/>
  <c r="S1041" i="1"/>
  <c r="R1041" i="1"/>
  <c r="Q1041" i="1"/>
  <c r="P1041" i="1"/>
  <c r="O1041" i="1"/>
  <c r="N1041" i="1"/>
  <c r="M1041" i="1"/>
  <c r="Z1041" i="1" s="1"/>
  <c r="AB1041" i="1" s="1"/>
  <c r="L1041" i="1"/>
  <c r="K1041" i="1"/>
  <c r="J1041" i="1"/>
  <c r="I1041" i="1"/>
  <c r="H1041" i="1"/>
  <c r="G1041" i="1"/>
  <c r="F1041" i="1"/>
  <c r="E1041" i="1"/>
  <c r="D1041" i="1"/>
  <c r="AA1041" i="1" s="1"/>
  <c r="C1041" i="1"/>
  <c r="B1041" i="1"/>
  <c r="Y1040" i="1"/>
  <c r="Y1044" i="1" s="1"/>
  <c r="Y1046" i="1" s="1"/>
  <c r="X1040" i="1"/>
  <c r="W1040" i="1"/>
  <c r="W1044" i="1" s="1"/>
  <c r="V1040" i="1"/>
  <c r="V1044" i="1" s="1"/>
  <c r="V1046" i="1" s="1"/>
  <c r="U1040" i="1"/>
  <c r="U1044" i="1" s="1"/>
  <c r="T1040" i="1"/>
  <c r="S1040" i="1"/>
  <c r="S1044" i="1" s="1"/>
  <c r="R1040" i="1"/>
  <c r="R1044" i="1" s="1"/>
  <c r="Q1040" i="1"/>
  <c r="Q1044" i="1" s="1"/>
  <c r="P1040" i="1"/>
  <c r="P1044" i="1" s="1"/>
  <c r="P1046" i="1" s="1"/>
  <c r="O1040" i="1"/>
  <c r="N1040" i="1"/>
  <c r="M1040" i="1"/>
  <c r="L1040" i="1"/>
  <c r="K1040" i="1"/>
  <c r="K1044" i="1" s="1"/>
  <c r="J1040" i="1"/>
  <c r="J1044" i="1" s="1"/>
  <c r="J1046" i="1" s="1"/>
  <c r="I1040" i="1"/>
  <c r="I1044" i="1" s="1"/>
  <c r="H1040" i="1"/>
  <c r="G1040" i="1"/>
  <c r="G1044" i="1" s="1"/>
  <c r="F1040" i="1"/>
  <c r="F1044" i="1" s="1"/>
  <c r="E1040" i="1"/>
  <c r="E1044" i="1" s="1"/>
  <c r="D1040" i="1"/>
  <c r="D1044" i="1" s="1"/>
  <c r="D1046" i="1" s="1"/>
  <c r="C1040" i="1"/>
  <c r="B1040" i="1"/>
  <c r="Y1035" i="1"/>
  <c r="Y1036" i="1" s="1"/>
  <c r="X1035" i="1"/>
  <c r="W1035" i="1"/>
  <c r="W1036" i="1" s="1"/>
  <c r="V1035" i="1"/>
  <c r="U1035" i="1"/>
  <c r="T1035" i="1"/>
  <c r="S1035" i="1"/>
  <c r="R1035" i="1"/>
  <c r="Q1035" i="1"/>
  <c r="Q1036" i="1" s="1"/>
  <c r="P1035" i="1"/>
  <c r="O1035" i="1"/>
  <c r="N1035" i="1"/>
  <c r="M1035" i="1"/>
  <c r="M1036" i="1" s="1"/>
  <c r="L1035" i="1"/>
  <c r="K1035" i="1"/>
  <c r="K1036" i="1" s="1"/>
  <c r="J1035" i="1"/>
  <c r="I1035" i="1"/>
  <c r="H1035" i="1"/>
  <c r="G1035" i="1"/>
  <c r="F1035" i="1"/>
  <c r="E1035" i="1"/>
  <c r="E1036" i="1" s="1"/>
  <c r="D1035" i="1"/>
  <c r="C1035" i="1"/>
  <c r="B1035" i="1"/>
  <c r="Y1034" i="1"/>
  <c r="T1034" i="1"/>
  <c r="T1036" i="1" s="1"/>
  <c r="Q1034" i="1"/>
  <c r="M1034" i="1"/>
  <c r="H1034" i="1"/>
  <c r="H1036" i="1" s="1"/>
  <c r="E1034" i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C1033" i="1"/>
  <c r="B1033" i="1"/>
  <c r="Y1032" i="1"/>
  <c r="X1032" i="1"/>
  <c r="W1032" i="1"/>
  <c r="V1032" i="1"/>
  <c r="U1032" i="1"/>
  <c r="T1032" i="1"/>
  <c r="S1032" i="1"/>
  <c r="R1032" i="1"/>
  <c r="Q1032" i="1"/>
  <c r="P1032" i="1"/>
  <c r="O1032" i="1"/>
  <c r="N1032" i="1"/>
  <c r="M1032" i="1"/>
  <c r="Z1032" i="1" s="1"/>
  <c r="AA1032" i="1" s="1"/>
  <c r="L1032" i="1"/>
  <c r="K1032" i="1"/>
  <c r="J1032" i="1"/>
  <c r="I1032" i="1"/>
  <c r="H1032" i="1"/>
  <c r="G1032" i="1"/>
  <c r="F1032" i="1"/>
  <c r="E1032" i="1"/>
  <c r="D1032" i="1"/>
  <c r="C1032" i="1"/>
  <c r="B1032" i="1"/>
  <c r="Y1031" i="1"/>
  <c r="X1031" i="1"/>
  <c r="W1031" i="1"/>
  <c r="V1031" i="1"/>
  <c r="U1031" i="1"/>
  <c r="T1031" i="1"/>
  <c r="S1031" i="1"/>
  <c r="R1031" i="1"/>
  <c r="Q1031" i="1"/>
  <c r="P1031" i="1"/>
  <c r="O1031" i="1"/>
  <c r="N1031" i="1"/>
  <c r="Z1031" i="1" s="1"/>
  <c r="M1031" i="1"/>
  <c r="L1031" i="1"/>
  <c r="K1031" i="1"/>
  <c r="J1031" i="1"/>
  <c r="I1031" i="1"/>
  <c r="H1031" i="1"/>
  <c r="G1031" i="1"/>
  <c r="F1031" i="1"/>
  <c r="E1031" i="1"/>
  <c r="D1031" i="1"/>
  <c r="C1031" i="1"/>
  <c r="B1031" i="1"/>
  <c r="Y1030" i="1"/>
  <c r="X1030" i="1"/>
  <c r="X1034" i="1" s="1"/>
  <c r="X1036" i="1" s="1"/>
  <c r="W1030" i="1"/>
  <c r="W1034" i="1" s="1"/>
  <c r="V1030" i="1"/>
  <c r="V1034" i="1" s="1"/>
  <c r="U1030" i="1"/>
  <c r="U1034" i="1" s="1"/>
  <c r="U1036" i="1" s="1"/>
  <c r="T1030" i="1"/>
  <c r="S1030" i="1"/>
  <c r="R1030" i="1"/>
  <c r="R1034" i="1" s="1"/>
  <c r="R1036" i="1" s="1"/>
  <c r="Q1030" i="1"/>
  <c r="P1030" i="1"/>
  <c r="P1034" i="1" s="1"/>
  <c r="O1030" i="1"/>
  <c r="O1034" i="1" s="1"/>
  <c r="O1036" i="1" s="1"/>
  <c r="N1030" i="1"/>
  <c r="N1034" i="1" s="1"/>
  <c r="M1030" i="1"/>
  <c r="L1030" i="1"/>
  <c r="L1034" i="1" s="1"/>
  <c r="L1036" i="1" s="1"/>
  <c r="K1030" i="1"/>
  <c r="K1034" i="1" s="1"/>
  <c r="J1030" i="1"/>
  <c r="J1034" i="1" s="1"/>
  <c r="I1030" i="1"/>
  <c r="I1034" i="1" s="1"/>
  <c r="I1036" i="1" s="1"/>
  <c r="H1030" i="1"/>
  <c r="G1030" i="1"/>
  <c r="F1030" i="1"/>
  <c r="F1034" i="1" s="1"/>
  <c r="F1036" i="1" s="1"/>
  <c r="E1030" i="1"/>
  <c r="D1030" i="1"/>
  <c r="D1034" i="1" s="1"/>
  <c r="C1030" i="1"/>
  <c r="C1034" i="1" s="1"/>
  <c r="C1036" i="1" s="1"/>
  <c r="B1030" i="1"/>
  <c r="B1034" i="1" s="1"/>
  <c r="E1026" i="1"/>
  <c r="Y1025" i="1"/>
  <c r="X1025" i="1"/>
  <c r="W1025" i="1"/>
  <c r="V1025" i="1"/>
  <c r="V1026" i="1" s="1"/>
  <c r="U1025" i="1"/>
  <c r="T1025" i="1"/>
  <c r="S1025" i="1"/>
  <c r="R1025" i="1"/>
  <c r="R1026" i="1" s="1"/>
  <c r="Q1025" i="1"/>
  <c r="P1025" i="1"/>
  <c r="P1026" i="1" s="1"/>
  <c r="O1025" i="1"/>
  <c r="N1025" i="1"/>
  <c r="M1025" i="1"/>
  <c r="Z1025" i="1" s="1"/>
  <c r="L1025" i="1"/>
  <c r="K1025" i="1"/>
  <c r="J1025" i="1"/>
  <c r="J1026" i="1" s="1"/>
  <c r="I1025" i="1"/>
  <c r="H1025" i="1"/>
  <c r="G1025" i="1"/>
  <c r="F1025" i="1"/>
  <c r="F1026" i="1" s="1"/>
  <c r="E1025" i="1"/>
  <c r="D1025" i="1"/>
  <c r="C1025" i="1"/>
  <c r="B1025" i="1"/>
  <c r="Y1024" i="1"/>
  <c r="Y1026" i="1" s="1"/>
  <c r="V1024" i="1"/>
  <c r="R1024" i="1"/>
  <c r="M1024" i="1"/>
  <c r="M1026" i="1" s="1"/>
  <c r="J1024" i="1"/>
  <c r="F1024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C1023" i="1"/>
  <c r="B1023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N902" i="1" s="1"/>
  <c r="M1022" i="1"/>
  <c r="L1022" i="1"/>
  <c r="K1022" i="1"/>
  <c r="J1022" i="1"/>
  <c r="I1022" i="1"/>
  <c r="H1022" i="1"/>
  <c r="G1022" i="1"/>
  <c r="F1022" i="1"/>
  <c r="E1022" i="1"/>
  <c r="D1022" i="1"/>
  <c r="C1022" i="1"/>
  <c r="B1022" i="1"/>
  <c r="Y1021" i="1"/>
  <c r="X1021" i="1"/>
  <c r="W1021" i="1"/>
  <c r="V1021" i="1"/>
  <c r="U1021" i="1"/>
  <c r="T1021" i="1"/>
  <c r="S1021" i="1"/>
  <c r="R1021" i="1"/>
  <c r="Q1021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C1021" i="1"/>
  <c r="B1021" i="1"/>
  <c r="Y1020" i="1"/>
  <c r="X1020" i="1"/>
  <c r="W1020" i="1"/>
  <c r="W1024" i="1" s="1"/>
  <c r="W1026" i="1" s="1"/>
  <c r="V1020" i="1"/>
  <c r="U1020" i="1"/>
  <c r="U1024" i="1" s="1"/>
  <c r="T1020" i="1"/>
  <c r="T1024" i="1" s="1"/>
  <c r="T1026" i="1" s="1"/>
  <c r="S1020" i="1"/>
  <c r="S1024" i="1" s="1"/>
  <c r="R1020" i="1"/>
  <c r="Q1020" i="1"/>
  <c r="Q1024" i="1" s="1"/>
  <c r="Q1026" i="1" s="1"/>
  <c r="P1020" i="1"/>
  <c r="P1024" i="1" s="1"/>
  <c r="O1020" i="1"/>
  <c r="O1024" i="1" s="1"/>
  <c r="N1020" i="1"/>
  <c r="N1024" i="1" s="1"/>
  <c r="N1026" i="1" s="1"/>
  <c r="M1020" i="1"/>
  <c r="Z1020" i="1" s="1"/>
  <c r="L1020" i="1"/>
  <c r="K1020" i="1"/>
  <c r="K1024" i="1" s="1"/>
  <c r="K1026" i="1" s="1"/>
  <c r="J1020" i="1"/>
  <c r="I1020" i="1"/>
  <c r="I1024" i="1" s="1"/>
  <c r="H1020" i="1"/>
  <c r="H1024" i="1" s="1"/>
  <c r="H1026" i="1" s="1"/>
  <c r="G1020" i="1"/>
  <c r="G1024" i="1" s="1"/>
  <c r="F1020" i="1"/>
  <c r="E1020" i="1"/>
  <c r="E1024" i="1" s="1"/>
  <c r="D1020" i="1"/>
  <c r="C1020" i="1"/>
  <c r="C1024" i="1" s="1"/>
  <c r="B1020" i="1"/>
  <c r="B1024" i="1" s="1"/>
  <c r="B1026" i="1" s="1"/>
  <c r="Y1015" i="1"/>
  <c r="X1015" i="1"/>
  <c r="W1015" i="1"/>
  <c r="W1016" i="1" s="1"/>
  <c r="V1015" i="1"/>
  <c r="U1015" i="1"/>
  <c r="T1015" i="1"/>
  <c r="T1016" i="1" s="1"/>
  <c r="S1015" i="1"/>
  <c r="R1015" i="1"/>
  <c r="Q1015" i="1"/>
  <c r="P1015" i="1"/>
  <c r="O1015" i="1"/>
  <c r="O1016" i="1" s="1"/>
  <c r="N1015" i="1"/>
  <c r="N1016" i="1" s="1"/>
  <c r="M1015" i="1"/>
  <c r="L1015" i="1"/>
  <c r="K1015" i="1"/>
  <c r="K1016" i="1" s="1"/>
  <c r="J1015" i="1"/>
  <c r="I1015" i="1"/>
  <c r="H1015" i="1"/>
  <c r="H1016" i="1" s="1"/>
  <c r="G1015" i="1"/>
  <c r="F1015" i="1"/>
  <c r="E1015" i="1"/>
  <c r="D1015" i="1"/>
  <c r="C1015" i="1"/>
  <c r="C1016" i="1" s="1"/>
  <c r="B1015" i="1"/>
  <c r="B1016" i="1" s="1"/>
  <c r="W1014" i="1"/>
  <c r="R1014" i="1"/>
  <c r="R1016" i="1" s="1"/>
  <c r="O1014" i="1"/>
  <c r="K1014" i="1"/>
  <c r="F1014" i="1"/>
  <c r="F1016" i="1" s="1"/>
  <c r="C1014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Z1013" i="1" s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Y1012" i="1"/>
  <c r="X1012" i="1"/>
  <c r="W1012" i="1"/>
  <c r="V1012" i="1"/>
  <c r="U1012" i="1"/>
  <c r="T1012" i="1"/>
  <c r="S1012" i="1"/>
  <c r="S902" i="1" s="1"/>
  <c r="R1012" i="1"/>
  <c r="Q1012" i="1"/>
  <c r="P1012" i="1"/>
  <c r="O1012" i="1"/>
  <c r="N1012" i="1"/>
  <c r="M1012" i="1"/>
  <c r="Z1012" i="1" s="1"/>
  <c r="L1012" i="1"/>
  <c r="K1012" i="1"/>
  <c r="J1012" i="1"/>
  <c r="I1012" i="1"/>
  <c r="H1012" i="1"/>
  <c r="G1012" i="1"/>
  <c r="G902" i="1" s="1"/>
  <c r="F1012" i="1"/>
  <c r="E1012" i="1"/>
  <c r="D1012" i="1"/>
  <c r="C1012" i="1"/>
  <c r="B1012" i="1"/>
  <c r="Y1011" i="1"/>
  <c r="X1011" i="1"/>
  <c r="W1011" i="1"/>
  <c r="V1011" i="1"/>
  <c r="U1011" i="1"/>
  <c r="T1011" i="1"/>
  <c r="S1011" i="1"/>
  <c r="R1011" i="1"/>
  <c r="Q1011" i="1"/>
  <c r="P1011" i="1"/>
  <c r="O1011" i="1"/>
  <c r="N1011" i="1"/>
  <c r="M1011" i="1"/>
  <c r="L1011" i="1"/>
  <c r="K1011" i="1"/>
  <c r="J1011" i="1"/>
  <c r="J901" i="1" s="1"/>
  <c r="I1011" i="1"/>
  <c r="H1011" i="1"/>
  <c r="G1011" i="1"/>
  <c r="F1011" i="1"/>
  <c r="E1011" i="1"/>
  <c r="D1011" i="1"/>
  <c r="C1011" i="1"/>
  <c r="B1011" i="1"/>
  <c r="Y1010" i="1"/>
  <c r="Y1014" i="1" s="1"/>
  <c r="Y1016" i="1" s="1"/>
  <c r="X1010" i="1"/>
  <c r="X1014" i="1" s="1"/>
  <c r="W1010" i="1"/>
  <c r="V1010" i="1"/>
  <c r="V1014" i="1" s="1"/>
  <c r="V1016" i="1" s="1"/>
  <c r="U1010" i="1"/>
  <c r="U1014" i="1" s="1"/>
  <c r="T1010" i="1"/>
  <c r="T1014" i="1" s="1"/>
  <c r="S1010" i="1"/>
  <c r="S1014" i="1" s="1"/>
  <c r="S1016" i="1" s="1"/>
  <c r="R1010" i="1"/>
  <c r="Q1010" i="1"/>
  <c r="P1010" i="1"/>
  <c r="P1014" i="1" s="1"/>
  <c r="P1016" i="1" s="1"/>
  <c r="O1010" i="1"/>
  <c r="N1010" i="1"/>
  <c r="N1014" i="1" s="1"/>
  <c r="M1010" i="1"/>
  <c r="M1014" i="1" s="1"/>
  <c r="M1016" i="1" s="1"/>
  <c r="L1010" i="1"/>
  <c r="L1014" i="1" s="1"/>
  <c r="K1010" i="1"/>
  <c r="J1010" i="1"/>
  <c r="J1014" i="1" s="1"/>
  <c r="J1016" i="1" s="1"/>
  <c r="I1010" i="1"/>
  <c r="I1014" i="1" s="1"/>
  <c r="H1010" i="1"/>
  <c r="H1014" i="1" s="1"/>
  <c r="G1010" i="1"/>
  <c r="G1014" i="1" s="1"/>
  <c r="G1016" i="1" s="1"/>
  <c r="F1010" i="1"/>
  <c r="E1010" i="1"/>
  <c r="D1010" i="1"/>
  <c r="D1014" i="1" s="1"/>
  <c r="D1016" i="1" s="1"/>
  <c r="C1010" i="1"/>
  <c r="B1010" i="1"/>
  <c r="B1014" i="1" s="1"/>
  <c r="O1006" i="1"/>
  <c r="Y1005" i="1"/>
  <c r="X1005" i="1"/>
  <c r="W1005" i="1"/>
  <c r="V1005" i="1"/>
  <c r="U1005" i="1"/>
  <c r="T1005" i="1"/>
  <c r="S1005" i="1"/>
  <c r="R1005" i="1"/>
  <c r="Q1005" i="1"/>
  <c r="P1005" i="1"/>
  <c r="P1006" i="1" s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C1005" i="1"/>
  <c r="B1005" i="1"/>
  <c r="B1006" i="1" s="1"/>
  <c r="W1004" i="1"/>
  <c r="W1006" i="1" s="1"/>
  <c r="T1004" i="1"/>
  <c r="P1004" i="1"/>
  <c r="K1004" i="1"/>
  <c r="K1006" i="1" s="1"/>
  <c r="H1004" i="1"/>
  <c r="D1004" i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C1003" i="1"/>
  <c r="B1003" i="1"/>
  <c r="Y1002" i="1"/>
  <c r="X1002" i="1"/>
  <c r="X902" i="1" s="1"/>
  <c r="W1002" i="1"/>
  <c r="V1002" i="1"/>
  <c r="U1002" i="1"/>
  <c r="T1002" i="1"/>
  <c r="S1002" i="1"/>
  <c r="R1002" i="1"/>
  <c r="Q1002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C1002" i="1"/>
  <c r="B1002" i="1"/>
  <c r="Y1001" i="1"/>
  <c r="X1001" i="1"/>
  <c r="W1001" i="1"/>
  <c r="V1001" i="1"/>
  <c r="U1001" i="1"/>
  <c r="T1001" i="1"/>
  <c r="S1001" i="1"/>
  <c r="R1001" i="1"/>
  <c r="Q1001" i="1"/>
  <c r="P1001" i="1"/>
  <c r="O1001" i="1"/>
  <c r="N1001" i="1"/>
  <c r="M1001" i="1"/>
  <c r="Z1001" i="1" s="1"/>
  <c r="AB1001" i="1" s="1"/>
  <c r="L1001" i="1"/>
  <c r="K1001" i="1"/>
  <c r="J1001" i="1"/>
  <c r="I1001" i="1"/>
  <c r="H1001" i="1"/>
  <c r="G1001" i="1"/>
  <c r="F1001" i="1"/>
  <c r="E1001" i="1"/>
  <c r="D1001" i="1"/>
  <c r="C1001" i="1"/>
  <c r="B1001" i="1"/>
  <c r="Y1000" i="1"/>
  <c r="Y1004" i="1" s="1"/>
  <c r="X1000" i="1"/>
  <c r="W1000" i="1"/>
  <c r="V1000" i="1"/>
  <c r="U1000" i="1"/>
  <c r="U1004" i="1" s="1"/>
  <c r="U1006" i="1" s="1"/>
  <c r="T1000" i="1"/>
  <c r="S1000" i="1"/>
  <c r="S1004" i="1" s="1"/>
  <c r="R1000" i="1"/>
  <c r="R1004" i="1" s="1"/>
  <c r="R1006" i="1" s="1"/>
  <c r="Q1000" i="1"/>
  <c r="Q1004" i="1" s="1"/>
  <c r="P1000" i="1"/>
  <c r="O1000" i="1"/>
  <c r="O1004" i="1" s="1"/>
  <c r="N1000" i="1"/>
  <c r="M1000" i="1"/>
  <c r="M1004" i="1" s="1"/>
  <c r="L1000" i="1"/>
  <c r="K1000" i="1"/>
  <c r="J1000" i="1"/>
  <c r="I1000" i="1"/>
  <c r="I1004" i="1" s="1"/>
  <c r="I1006" i="1" s="1"/>
  <c r="H1000" i="1"/>
  <c r="G1000" i="1"/>
  <c r="G1004" i="1" s="1"/>
  <c r="F1000" i="1"/>
  <c r="F1004" i="1" s="1"/>
  <c r="F1006" i="1" s="1"/>
  <c r="E1000" i="1"/>
  <c r="E1004" i="1" s="1"/>
  <c r="D1000" i="1"/>
  <c r="C1000" i="1"/>
  <c r="C1004" i="1" s="1"/>
  <c r="C1006" i="1" s="1"/>
  <c r="B1000" i="1"/>
  <c r="B1004" i="1" s="1"/>
  <c r="T996" i="1"/>
  <c r="H996" i="1"/>
  <c r="Y995" i="1"/>
  <c r="X995" i="1"/>
  <c r="X996" i="1" s="1"/>
  <c r="W995" i="1"/>
  <c r="V995" i="1"/>
  <c r="U995" i="1"/>
  <c r="U996" i="1" s="1"/>
  <c r="T995" i="1"/>
  <c r="S995" i="1"/>
  <c r="R995" i="1"/>
  <c r="R996" i="1" s="1"/>
  <c r="Q995" i="1"/>
  <c r="P995" i="1"/>
  <c r="O995" i="1"/>
  <c r="N995" i="1"/>
  <c r="M995" i="1"/>
  <c r="L995" i="1"/>
  <c r="L996" i="1" s="1"/>
  <c r="K995" i="1"/>
  <c r="J995" i="1"/>
  <c r="I995" i="1"/>
  <c r="I996" i="1" s="1"/>
  <c r="H995" i="1"/>
  <c r="G995" i="1"/>
  <c r="F995" i="1"/>
  <c r="F996" i="1" s="1"/>
  <c r="E995" i="1"/>
  <c r="D995" i="1"/>
  <c r="C995" i="1"/>
  <c r="B995" i="1"/>
  <c r="Y994" i="1"/>
  <c r="U994" i="1"/>
  <c r="P994" i="1"/>
  <c r="P996" i="1" s="1"/>
  <c r="M994" i="1"/>
  <c r="I994" i="1"/>
  <c r="D994" i="1"/>
  <c r="D996" i="1" s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Z993" i="1" s="1"/>
  <c r="AA993" i="1" s="1"/>
  <c r="L993" i="1"/>
  <c r="K993" i="1"/>
  <c r="J993" i="1"/>
  <c r="I993" i="1"/>
  <c r="H993" i="1"/>
  <c r="G993" i="1"/>
  <c r="F993" i="1"/>
  <c r="E993" i="1"/>
  <c r="D993" i="1"/>
  <c r="C993" i="1"/>
  <c r="B993" i="1"/>
  <c r="Y992" i="1"/>
  <c r="X992" i="1"/>
  <c r="W992" i="1"/>
  <c r="V992" i="1"/>
  <c r="U992" i="1"/>
  <c r="T992" i="1"/>
  <c r="S992" i="1"/>
  <c r="R992" i="1"/>
  <c r="Q992" i="1"/>
  <c r="Q902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E902" i="1" s="1"/>
  <c r="D992" i="1"/>
  <c r="C992" i="1"/>
  <c r="B992" i="1"/>
  <c r="Y991" i="1"/>
  <c r="X991" i="1"/>
  <c r="W991" i="1"/>
  <c r="V991" i="1"/>
  <c r="U991" i="1"/>
  <c r="T991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C991" i="1"/>
  <c r="B991" i="1"/>
  <c r="Y990" i="1"/>
  <c r="X990" i="1"/>
  <c r="X994" i="1" s="1"/>
  <c r="W990" i="1"/>
  <c r="W994" i="1" s="1"/>
  <c r="W996" i="1" s="1"/>
  <c r="V990" i="1"/>
  <c r="V994" i="1" s="1"/>
  <c r="U990" i="1"/>
  <c r="T990" i="1"/>
  <c r="T994" i="1" s="1"/>
  <c r="S990" i="1"/>
  <c r="S994" i="1" s="1"/>
  <c r="R990" i="1"/>
  <c r="R994" i="1" s="1"/>
  <c r="Q990" i="1"/>
  <c r="Q994" i="1" s="1"/>
  <c r="Q996" i="1" s="1"/>
  <c r="P990" i="1"/>
  <c r="O990" i="1"/>
  <c r="N990" i="1"/>
  <c r="N994" i="1" s="1"/>
  <c r="N996" i="1" s="1"/>
  <c r="M990" i="1"/>
  <c r="Z990" i="1" s="1"/>
  <c r="L990" i="1"/>
  <c r="L994" i="1" s="1"/>
  <c r="K990" i="1"/>
  <c r="K994" i="1" s="1"/>
  <c r="K996" i="1" s="1"/>
  <c r="J990" i="1"/>
  <c r="J994" i="1" s="1"/>
  <c r="I990" i="1"/>
  <c r="H990" i="1"/>
  <c r="H994" i="1" s="1"/>
  <c r="G990" i="1"/>
  <c r="G994" i="1" s="1"/>
  <c r="F990" i="1"/>
  <c r="F994" i="1" s="1"/>
  <c r="E990" i="1"/>
  <c r="E994" i="1" s="1"/>
  <c r="E996" i="1" s="1"/>
  <c r="D990" i="1"/>
  <c r="C990" i="1"/>
  <c r="B990" i="1"/>
  <c r="B994" i="1" s="1"/>
  <c r="B996" i="1" s="1"/>
  <c r="Y985" i="1"/>
  <c r="X985" i="1"/>
  <c r="X986" i="1" s="1"/>
  <c r="W985" i="1"/>
  <c r="V985" i="1"/>
  <c r="U985" i="1"/>
  <c r="T985" i="1"/>
  <c r="T986" i="1" s="1"/>
  <c r="S985" i="1"/>
  <c r="S986" i="1" s="1"/>
  <c r="R985" i="1"/>
  <c r="Q985" i="1"/>
  <c r="P985" i="1"/>
  <c r="O985" i="1"/>
  <c r="N985" i="1"/>
  <c r="N986" i="1" s="1"/>
  <c r="M985" i="1"/>
  <c r="Z985" i="1" s="1"/>
  <c r="L985" i="1"/>
  <c r="L986" i="1" s="1"/>
  <c r="K985" i="1"/>
  <c r="J985" i="1"/>
  <c r="I985" i="1"/>
  <c r="H985" i="1"/>
  <c r="H986" i="1" s="1"/>
  <c r="G985" i="1"/>
  <c r="G986" i="1" s="1"/>
  <c r="F985" i="1"/>
  <c r="F986" i="1" s="1"/>
  <c r="E985" i="1"/>
  <c r="D985" i="1"/>
  <c r="C985" i="1"/>
  <c r="B985" i="1"/>
  <c r="B986" i="1" s="1"/>
  <c r="U984" i="1"/>
  <c r="U986" i="1" s="1"/>
  <c r="R984" i="1"/>
  <c r="N984" i="1"/>
  <c r="I984" i="1"/>
  <c r="I986" i="1" s="1"/>
  <c r="F984" i="1"/>
  <c r="B984" i="1"/>
  <c r="Y983" i="1"/>
  <c r="X983" i="1"/>
  <c r="W983" i="1"/>
  <c r="V983" i="1"/>
  <c r="U983" i="1"/>
  <c r="T983" i="1"/>
  <c r="T984" i="1" s="1"/>
  <c r="S983" i="1"/>
  <c r="R983" i="1"/>
  <c r="Q983" i="1"/>
  <c r="P983" i="1"/>
  <c r="O983" i="1"/>
  <c r="N983" i="1"/>
  <c r="M983" i="1"/>
  <c r="Z983" i="1" s="1"/>
  <c r="L983" i="1"/>
  <c r="K983" i="1"/>
  <c r="J983" i="1"/>
  <c r="I983" i="1"/>
  <c r="H983" i="1"/>
  <c r="H984" i="1" s="1"/>
  <c r="G983" i="1"/>
  <c r="F983" i="1"/>
  <c r="E983" i="1"/>
  <c r="D983" i="1"/>
  <c r="C983" i="1"/>
  <c r="B983" i="1"/>
  <c r="Y982" i="1"/>
  <c r="X982" i="1"/>
  <c r="W982" i="1"/>
  <c r="V982" i="1"/>
  <c r="V902" i="1" s="1"/>
  <c r="U982" i="1"/>
  <c r="T982" i="1"/>
  <c r="S982" i="1"/>
  <c r="R982" i="1"/>
  <c r="Q982" i="1"/>
  <c r="P982" i="1"/>
  <c r="O982" i="1"/>
  <c r="N982" i="1"/>
  <c r="M982" i="1"/>
  <c r="L982" i="1"/>
  <c r="K982" i="1"/>
  <c r="J982" i="1"/>
  <c r="J902" i="1" s="1"/>
  <c r="I982" i="1"/>
  <c r="H982" i="1"/>
  <c r="G982" i="1"/>
  <c r="F982" i="1"/>
  <c r="E982" i="1"/>
  <c r="D982" i="1"/>
  <c r="C982" i="1"/>
  <c r="B982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Z981" i="1" s="1"/>
  <c r="AB981" i="1" s="1"/>
  <c r="L981" i="1"/>
  <c r="K981" i="1"/>
  <c r="J981" i="1"/>
  <c r="I981" i="1"/>
  <c r="H981" i="1"/>
  <c r="G981" i="1"/>
  <c r="F981" i="1"/>
  <c r="E981" i="1"/>
  <c r="D981" i="1"/>
  <c r="C981" i="1"/>
  <c r="B981" i="1"/>
  <c r="Y980" i="1"/>
  <c r="X980" i="1"/>
  <c r="X984" i="1" s="1"/>
  <c r="W980" i="1"/>
  <c r="W984" i="1" s="1"/>
  <c r="V980" i="1"/>
  <c r="U980" i="1"/>
  <c r="T980" i="1"/>
  <c r="S980" i="1"/>
  <c r="S984" i="1" s="1"/>
  <c r="R980" i="1"/>
  <c r="Q980" i="1"/>
  <c r="Q984" i="1" s="1"/>
  <c r="P980" i="1"/>
  <c r="P984" i="1" s="1"/>
  <c r="P986" i="1" s="1"/>
  <c r="O980" i="1"/>
  <c r="O984" i="1" s="1"/>
  <c r="N980" i="1"/>
  <c r="M980" i="1"/>
  <c r="L980" i="1"/>
  <c r="L984" i="1" s="1"/>
  <c r="K980" i="1"/>
  <c r="K984" i="1" s="1"/>
  <c r="J980" i="1"/>
  <c r="I980" i="1"/>
  <c r="H980" i="1"/>
  <c r="G980" i="1"/>
  <c r="G984" i="1" s="1"/>
  <c r="F980" i="1"/>
  <c r="E980" i="1"/>
  <c r="E984" i="1" s="1"/>
  <c r="D980" i="1"/>
  <c r="D984" i="1" s="1"/>
  <c r="D986" i="1" s="1"/>
  <c r="C980" i="1"/>
  <c r="C984" i="1" s="1"/>
  <c r="B980" i="1"/>
  <c r="Y975" i="1"/>
  <c r="X975" i="1"/>
  <c r="W975" i="1"/>
  <c r="V975" i="1"/>
  <c r="U975" i="1"/>
  <c r="T975" i="1"/>
  <c r="S975" i="1"/>
  <c r="S976" i="1" s="1"/>
  <c r="R975" i="1"/>
  <c r="Q975" i="1"/>
  <c r="Q976" i="1" s="1"/>
  <c r="P975" i="1"/>
  <c r="P976" i="1" s="1"/>
  <c r="O975" i="1"/>
  <c r="N975" i="1"/>
  <c r="M975" i="1"/>
  <c r="L975" i="1"/>
  <c r="K975" i="1"/>
  <c r="J975" i="1"/>
  <c r="I975" i="1"/>
  <c r="H975" i="1"/>
  <c r="G975" i="1"/>
  <c r="G976" i="1" s="1"/>
  <c r="F975" i="1"/>
  <c r="E975" i="1"/>
  <c r="E976" i="1" s="1"/>
  <c r="D975" i="1"/>
  <c r="C975" i="1"/>
  <c r="B975" i="1"/>
  <c r="W974" i="1"/>
  <c r="N974" i="1"/>
  <c r="N976" i="1" s="1"/>
  <c r="K974" i="1"/>
  <c r="B974" i="1"/>
  <c r="B976" i="1" s="1"/>
  <c r="Y973" i="1"/>
  <c r="Y903" i="1" s="1"/>
  <c r="X973" i="1"/>
  <c r="W973" i="1"/>
  <c r="V973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Y972" i="1"/>
  <c r="X972" i="1"/>
  <c r="W972" i="1"/>
  <c r="V972" i="1"/>
  <c r="U972" i="1"/>
  <c r="T972" i="1"/>
  <c r="S972" i="1"/>
  <c r="R972" i="1"/>
  <c r="Q972" i="1"/>
  <c r="P972" i="1"/>
  <c r="O972" i="1"/>
  <c r="O902" i="1" s="1"/>
  <c r="N972" i="1"/>
  <c r="M972" i="1"/>
  <c r="L972" i="1"/>
  <c r="K972" i="1"/>
  <c r="J972" i="1"/>
  <c r="I972" i="1"/>
  <c r="H972" i="1"/>
  <c r="G972" i="1"/>
  <c r="F972" i="1"/>
  <c r="E972" i="1"/>
  <c r="D972" i="1"/>
  <c r="C972" i="1"/>
  <c r="C902" i="1" s="1"/>
  <c r="B972" i="1"/>
  <c r="Y971" i="1"/>
  <c r="X971" i="1"/>
  <c r="W971" i="1"/>
  <c r="V971" i="1"/>
  <c r="U971" i="1"/>
  <c r="T971" i="1"/>
  <c r="S971" i="1"/>
  <c r="R971" i="1"/>
  <c r="R901" i="1" s="1"/>
  <c r="Q971" i="1"/>
  <c r="P971" i="1"/>
  <c r="O971" i="1"/>
  <c r="N971" i="1"/>
  <c r="M971" i="1"/>
  <c r="L971" i="1"/>
  <c r="K971" i="1"/>
  <c r="J971" i="1"/>
  <c r="I971" i="1"/>
  <c r="H971" i="1"/>
  <c r="G971" i="1"/>
  <c r="F971" i="1"/>
  <c r="F901" i="1" s="1"/>
  <c r="E971" i="1"/>
  <c r="D971" i="1"/>
  <c r="C971" i="1"/>
  <c r="B971" i="1"/>
  <c r="Y970" i="1"/>
  <c r="X970" i="1"/>
  <c r="X974" i="1" s="1"/>
  <c r="W970" i="1"/>
  <c r="V970" i="1"/>
  <c r="V974" i="1" s="1"/>
  <c r="U970" i="1"/>
  <c r="U974" i="1" s="1"/>
  <c r="U976" i="1" s="1"/>
  <c r="T970" i="1"/>
  <c r="T974" i="1" s="1"/>
  <c r="S970" i="1"/>
  <c r="S974" i="1" s="1"/>
  <c r="R970" i="1"/>
  <c r="R974" i="1" s="1"/>
  <c r="R976" i="1" s="1"/>
  <c r="Q970" i="1"/>
  <c r="Q974" i="1" s="1"/>
  <c r="P970" i="1"/>
  <c r="P974" i="1" s="1"/>
  <c r="O970" i="1"/>
  <c r="O974" i="1" s="1"/>
  <c r="O976" i="1" s="1"/>
  <c r="N970" i="1"/>
  <c r="M970" i="1"/>
  <c r="Z970" i="1" s="1"/>
  <c r="L970" i="1"/>
  <c r="L974" i="1" s="1"/>
  <c r="K970" i="1"/>
  <c r="J970" i="1"/>
  <c r="J974" i="1" s="1"/>
  <c r="I970" i="1"/>
  <c r="I974" i="1" s="1"/>
  <c r="I976" i="1" s="1"/>
  <c r="H970" i="1"/>
  <c r="H974" i="1" s="1"/>
  <c r="G970" i="1"/>
  <c r="G974" i="1" s="1"/>
  <c r="F970" i="1"/>
  <c r="F974" i="1" s="1"/>
  <c r="F976" i="1" s="1"/>
  <c r="E970" i="1"/>
  <c r="E974" i="1" s="1"/>
  <c r="D970" i="1"/>
  <c r="C970" i="1"/>
  <c r="C974" i="1" s="1"/>
  <c r="C976" i="1" s="1"/>
  <c r="B970" i="1"/>
  <c r="W966" i="1"/>
  <c r="K966" i="1"/>
  <c r="Y965" i="1"/>
  <c r="X965" i="1"/>
  <c r="X966" i="1" s="1"/>
  <c r="W965" i="1"/>
  <c r="V965" i="1"/>
  <c r="U965" i="1"/>
  <c r="T965" i="1"/>
  <c r="S965" i="1"/>
  <c r="S966" i="1" s="1"/>
  <c r="R965" i="1"/>
  <c r="Q965" i="1"/>
  <c r="P965" i="1"/>
  <c r="O965" i="1"/>
  <c r="N965" i="1"/>
  <c r="M965" i="1"/>
  <c r="L965" i="1"/>
  <c r="L966" i="1" s="1"/>
  <c r="K965" i="1"/>
  <c r="J965" i="1"/>
  <c r="I965" i="1"/>
  <c r="H965" i="1"/>
  <c r="G965" i="1"/>
  <c r="G966" i="1" s="1"/>
  <c r="F965" i="1"/>
  <c r="E965" i="1"/>
  <c r="D965" i="1"/>
  <c r="D966" i="1" s="1"/>
  <c r="C965" i="1"/>
  <c r="B965" i="1"/>
  <c r="S964" i="1"/>
  <c r="P964" i="1"/>
  <c r="G964" i="1"/>
  <c r="D964" i="1"/>
  <c r="Y963" i="1"/>
  <c r="X963" i="1"/>
  <c r="W963" i="1"/>
  <c r="V963" i="1"/>
  <c r="U963" i="1"/>
  <c r="T963" i="1"/>
  <c r="S963" i="1"/>
  <c r="R963" i="1"/>
  <c r="R903" i="1" s="1"/>
  <c r="Q963" i="1"/>
  <c r="P963" i="1"/>
  <c r="O963" i="1"/>
  <c r="N963" i="1"/>
  <c r="M963" i="1"/>
  <c r="Z963" i="1" s="1"/>
  <c r="AA963" i="1" s="1"/>
  <c r="L963" i="1"/>
  <c r="K963" i="1"/>
  <c r="J963" i="1"/>
  <c r="I963" i="1"/>
  <c r="H963" i="1"/>
  <c r="G963" i="1"/>
  <c r="F963" i="1"/>
  <c r="F903" i="1" s="1"/>
  <c r="E963" i="1"/>
  <c r="D963" i="1"/>
  <c r="C963" i="1"/>
  <c r="B963" i="1"/>
  <c r="Y962" i="1"/>
  <c r="X962" i="1"/>
  <c r="W962" i="1"/>
  <c r="V962" i="1"/>
  <c r="U962" i="1"/>
  <c r="T962" i="1"/>
  <c r="T902" i="1" s="1"/>
  <c r="S962" i="1"/>
  <c r="R962" i="1"/>
  <c r="Q962" i="1"/>
  <c r="P962" i="1"/>
  <c r="O962" i="1"/>
  <c r="N962" i="1"/>
  <c r="M962" i="1"/>
  <c r="Z962" i="1" s="1"/>
  <c r="L962" i="1"/>
  <c r="K962" i="1"/>
  <c r="J962" i="1"/>
  <c r="I962" i="1"/>
  <c r="H962" i="1"/>
  <c r="H902" i="1" s="1"/>
  <c r="G962" i="1"/>
  <c r="F962" i="1"/>
  <c r="E962" i="1"/>
  <c r="D962" i="1"/>
  <c r="C962" i="1"/>
  <c r="B962" i="1"/>
  <c r="Y961" i="1"/>
  <c r="X961" i="1"/>
  <c r="W961" i="1"/>
  <c r="W901" i="1" s="1"/>
  <c r="V961" i="1"/>
  <c r="U961" i="1"/>
  <c r="T961" i="1"/>
  <c r="S961" i="1"/>
  <c r="R961" i="1"/>
  <c r="Q961" i="1"/>
  <c r="P961" i="1"/>
  <c r="O961" i="1"/>
  <c r="N961" i="1"/>
  <c r="Z961" i="1" s="1"/>
  <c r="AB961" i="1" s="1"/>
  <c r="M961" i="1"/>
  <c r="L961" i="1"/>
  <c r="K961" i="1"/>
  <c r="J961" i="1"/>
  <c r="I961" i="1"/>
  <c r="H961" i="1"/>
  <c r="G961" i="1"/>
  <c r="F961" i="1"/>
  <c r="E961" i="1"/>
  <c r="D961" i="1"/>
  <c r="AA961" i="1" s="1"/>
  <c r="C961" i="1"/>
  <c r="B961" i="1"/>
  <c r="Y960" i="1"/>
  <c r="Y964" i="1" s="1"/>
  <c r="X960" i="1"/>
  <c r="X964" i="1" s="1"/>
  <c r="W960" i="1"/>
  <c r="W964" i="1" s="1"/>
  <c r="V960" i="1"/>
  <c r="V964" i="1" s="1"/>
  <c r="U960" i="1"/>
  <c r="U964" i="1" s="1"/>
  <c r="T960" i="1"/>
  <c r="T964" i="1" s="1"/>
  <c r="T966" i="1" s="1"/>
  <c r="S960" i="1"/>
  <c r="R960" i="1"/>
  <c r="R964" i="1" s="1"/>
  <c r="Q960" i="1"/>
  <c r="Q964" i="1" s="1"/>
  <c r="P960" i="1"/>
  <c r="O960" i="1"/>
  <c r="O964" i="1" s="1"/>
  <c r="N960" i="1"/>
  <c r="N964" i="1" s="1"/>
  <c r="N966" i="1" s="1"/>
  <c r="M960" i="1"/>
  <c r="M900" i="1" s="1"/>
  <c r="L960" i="1"/>
  <c r="L964" i="1" s="1"/>
  <c r="K960" i="1"/>
  <c r="K964" i="1" s="1"/>
  <c r="J960" i="1"/>
  <c r="J964" i="1" s="1"/>
  <c r="I960" i="1"/>
  <c r="I964" i="1" s="1"/>
  <c r="H960" i="1"/>
  <c r="H964" i="1" s="1"/>
  <c r="H966" i="1" s="1"/>
  <c r="G960" i="1"/>
  <c r="F960" i="1"/>
  <c r="F964" i="1" s="1"/>
  <c r="E960" i="1"/>
  <c r="E964" i="1" s="1"/>
  <c r="D960" i="1"/>
  <c r="C960" i="1"/>
  <c r="C964" i="1" s="1"/>
  <c r="B960" i="1"/>
  <c r="B964" i="1" s="1"/>
  <c r="B966" i="1" s="1"/>
  <c r="Y955" i="1"/>
  <c r="X955" i="1"/>
  <c r="X956" i="1" s="1"/>
  <c r="W955" i="1"/>
  <c r="V955" i="1"/>
  <c r="V956" i="1" s="1"/>
  <c r="U955" i="1"/>
  <c r="T955" i="1"/>
  <c r="T956" i="1" s="1"/>
  <c r="S955" i="1"/>
  <c r="R955" i="1"/>
  <c r="Q955" i="1"/>
  <c r="P955" i="1"/>
  <c r="O955" i="1"/>
  <c r="N955" i="1"/>
  <c r="M955" i="1"/>
  <c r="Z955" i="1" s="1"/>
  <c r="L955" i="1"/>
  <c r="L956" i="1" s="1"/>
  <c r="K955" i="1"/>
  <c r="J955" i="1"/>
  <c r="J956" i="1" s="1"/>
  <c r="I955" i="1"/>
  <c r="H955" i="1"/>
  <c r="H956" i="1" s="1"/>
  <c r="G955" i="1"/>
  <c r="F955" i="1"/>
  <c r="E955" i="1"/>
  <c r="D955" i="1"/>
  <c r="C955" i="1"/>
  <c r="B955" i="1"/>
  <c r="X954" i="1"/>
  <c r="U954" i="1"/>
  <c r="L954" i="1"/>
  <c r="I954" i="1"/>
  <c r="Y953" i="1"/>
  <c r="X953" i="1"/>
  <c r="W953" i="1"/>
  <c r="W903" i="1" s="1"/>
  <c r="V953" i="1"/>
  <c r="U953" i="1"/>
  <c r="T953" i="1"/>
  <c r="S953" i="1"/>
  <c r="R953" i="1"/>
  <c r="Q953" i="1"/>
  <c r="P953" i="1"/>
  <c r="O953" i="1"/>
  <c r="N953" i="1"/>
  <c r="M953" i="1"/>
  <c r="L953" i="1"/>
  <c r="K953" i="1"/>
  <c r="K903" i="1" s="1"/>
  <c r="J953" i="1"/>
  <c r="I953" i="1"/>
  <c r="H953" i="1"/>
  <c r="G953" i="1"/>
  <c r="F953" i="1"/>
  <c r="E953" i="1"/>
  <c r="D953" i="1"/>
  <c r="C953" i="1"/>
  <c r="B953" i="1"/>
  <c r="Y952" i="1"/>
  <c r="X952" i="1"/>
  <c r="W952" i="1"/>
  <c r="V952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Y951" i="1"/>
  <c r="X951" i="1"/>
  <c r="W951" i="1"/>
  <c r="V951" i="1"/>
  <c r="U951" i="1"/>
  <c r="T951" i="1"/>
  <c r="S951" i="1"/>
  <c r="R951" i="1"/>
  <c r="Q951" i="1"/>
  <c r="P951" i="1"/>
  <c r="P901" i="1" s="1"/>
  <c r="O951" i="1"/>
  <c r="N951" i="1"/>
  <c r="M951" i="1"/>
  <c r="Z951" i="1" s="1"/>
  <c r="AB951" i="1" s="1"/>
  <c r="L951" i="1"/>
  <c r="K951" i="1"/>
  <c r="J951" i="1"/>
  <c r="I951" i="1"/>
  <c r="H951" i="1"/>
  <c r="G951" i="1"/>
  <c r="F951" i="1"/>
  <c r="E951" i="1"/>
  <c r="D951" i="1"/>
  <c r="C951" i="1"/>
  <c r="B951" i="1"/>
  <c r="Y950" i="1"/>
  <c r="Y954" i="1" s="1"/>
  <c r="Y956" i="1" s="1"/>
  <c r="X950" i="1"/>
  <c r="W950" i="1"/>
  <c r="V950" i="1"/>
  <c r="V954" i="1" s="1"/>
  <c r="U950" i="1"/>
  <c r="T950" i="1"/>
  <c r="T954" i="1" s="1"/>
  <c r="S950" i="1"/>
  <c r="S954" i="1" s="1"/>
  <c r="S956" i="1" s="1"/>
  <c r="R950" i="1"/>
  <c r="R954" i="1" s="1"/>
  <c r="Q950" i="1"/>
  <c r="Q954" i="1" s="1"/>
  <c r="P950" i="1"/>
  <c r="P954" i="1" s="1"/>
  <c r="P956" i="1" s="1"/>
  <c r="O950" i="1"/>
  <c r="O954" i="1" s="1"/>
  <c r="N950" i="1"/>
  <c r="N954" i="1" s="1"/>
  <c r="M950" i="1"/>
  <c r="Z950" i="1" s="1"/>
  <c r="L950" i="1"/>
  <c r="K950" i="1"/>
  <c r="J950" i="1"/>
  <c r="J954" i="1" s="1"/>
  <c r="I950" i="1"/>
  <c r="H950" i="1"/>
  <c r="H954" i="1" s="1"/>
  <c r="G950" i="1"/>
  <c r="G954" i="1" s="1"/>
  <c r="G956" i="1" s="1"/>
  <c r="F950" i="1"/>
  <c r="F954" i="1" s="1"/>
  <c r="E950" i="1"/>
  <c r="E954" i="1" s="1"/>
  <c r="D950" i="1"/>
  <c r="D954" i="1" s="1"/>
  <c r="D956" i="1" s="1"/>
  <c r="C950" i="1"/>
  <c r="C954" i="1" s="1"/>
  <c r="B950" i="1"/>
  <c r="B954" i="1" s="1"/>
  <c r="U946" i="1"/>
  <c r="I946" i="1"/>
  <c r="Y945" i="1"/>
  <c r="X945" i="1"/>
  <c r="W945" i="1"/>
  <c r="V945" i="1"/>
  <c r="U945" i="1"/>
  <c r="T945" i="1"/>
  <c r="S945" i="1"/>
  <c r="R945" i="1"/>
  <c r="Q945" i="1"/>
  <c r="Q946" i="1" s="1"/>
  <c r="P945" i="1"/>
  <c r="O945" i="1"/>
  <c r="O946" i="1" s="1"/>
  <c r="N945" i="1"/>
  <c r="M945" i="1"/>
  <c r="L945" i="1"/>
  <c r="K945" i="1"/>
  <c r="J945" i="1"/>
  <c r="I945" i="1"/>
  <c r="H945" i="1"/>
  <c r="G945" i="1"/>
  <c r="F945" i="1"/>
  <c r="E945" i="1"/>
  <c r="E946" i="1" s="1"/>
  <c r="D945" i="1"/>
  <c r="C945" i="1"/>
  <c r="C946" i="1" s="1"/>
  <c r="B945" i="1"/>
  <c r="B946" i="1" s="1"/>
  <c r="Q944" i="1"/>
  <c r="N944" i="1"/>
  <c r="E944" i="1"/>
  <c r="B944" i="1"/>
  <c r="Y943" i="1"/>
  <c r="X943" i="1"/>
  <c r="W943" i="1"/>
  <c r="V943" i="1"/>
  <c r="U943" i="1"/>
  <c r="T943" i="1"/>
  <c r="S943" i="1"/>
  <c r="R943" i="1"/>
  <c r="Q943" i="1"/>
  <c r="P943" i="1"/>
  <c r="P903" i="1" s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Y942" i="1"/>
  <c r="X942" i="1"/>
  <c r="W942" i="1"/>
  <c r="V942" i="1"/>
  <c r="U942" i="1"/>
  <c r="T942" i="1"/>
  <c r="S942" i="1"/>
  <c r="R942" i="1"/>
  <c r="R902" i="1" s="1"/>
  <c r="Q942" i="1"/>
  <c r="P942" i="1"/>
  <c r="O942" i="1"/>
  <c r="N942" i="1"/>
  <c r="M942" i="1"/>
  <c r="Z942" i="1" s="1"/>
  <c r="AA942" i="1" s="1"/>
  <c r="L942" i="1"/>
  <c r="K942" i="1"/>
  <c r="J942" i="1"/>
  <c r="I942" i="1"/>
  <c r="H942" i="1"/>
  <c r="G942" i="1"/>
  <c r="F942" i="1"/>
  <c r="F902" i="1" s="1"/>
  <c r="E942" i="1"/>
  <c r="D942" i="1"/>
  <c r="C942" i="1"/>
  <c r="B942" i="1"/>
  <c r="Y941" i="1"/>
  <c r="X941" i="1"/>
  <c r="W941" i="1"/>
  <c r="V941" i="1"/>
  <c r="U941" i="1"/>
  <c r="U901" i="1" s="1"/>
  <c r="T941" i="1"/>
  <c r="S941" i="1"/>
  <c r="R941" i="1"/>
  <c r="Q941" i="1"/>
  <c r="P941" i="1"/>
  <c r="O941" i="1"/>
  <c r="N941" i="1"/>
  <c r="M941" i="1"/>
  <c r="Z941" i="1" s="1"/>
  <c r="AB941" i="1" s="1"/>
  <c r="L941" i="1"/>
  <c r="K941" i="1"/>
  <c r="J941" i="1"/>
  <c r="I941" i="1"/>
  <c r="I901" i="1" s="1"/>
  <c r="H941" i="1"/>
  <c r="G941" i="1"/>
  <c r="F941" i="1"/>
  <c r="E941" i="1"/>
  <c r="D941" i="1"/>
  <c r="AA941" i="1" s="1"/>
  <c r="C941" i="1"/>
  <c r="B941" i="1"/>
  <c r="Y940" i="1"/>
  <c r="Y944" i="1" s="1"/>
  <c r="X940" i="1"/>
  <c r="X944" i="1" s="1"/>
  <c r="X946" i="1" s="1"/>
  <c r="W940" i="1"/>
  <c r="V940" i="1"/>
  <c r="V944" i="1" s="1"/>
  <c r="U940" i="1"/>
  <c r="U944" i="1" s="1"/>
  <c r="T940" i="1"/>
  <c r="T944" i="1" s="1"/>
  <c r="S940" i="1"/>
  <c r="S944" i="1" s="1"/>
  <c r="R940" i="1"/>
  <c r="R944" i="1" s="1"/>
  <c r="R946" i="1" s="1"/>
  <c r="Q940" i="1"/>
  <c r="P940" i="1"/>
  <c r="P944" i="1" s="1"/>
  <c r="O940" i="1"/>
  <c r="O944" i="1" s="1"/>
  <c r="N940" i="1"/>
  <c r="M940" i="1"/>
  <c r="M944" i="1" s="1"/>
  <c r="L940" i="1"/>
  <c r="L944" i="1" s="1"/>
  <c r="L946" i="1" s="1"/>
  <c r="K940" i="1"/>
  <c r="K944" i="1" s="1"/>
  <c r="J940" i="1"/>
  <c r="J944" i="1" s="1"/>
  <c r="I940" i="1"/>
  <c r="I944" i="1" s="1"/>
  <c r="H940" i="1"/>
  <c r="H944" i="1" s="1"/>
  <c r="G940" i="1"/>
  <c r="G944" i="1" s="1"/>
  <c r="F940" i="1"/>
  <c r="F944" i="1" s="1"/>
  <c r="F946" i="1" s="1"/>
  <c r="E940" i="1"/>
  <c r="D940" i="1"/>
  <c r="C940" i="1"/>
  <c r="C944" i="1" s="1"/>
  <c r="B940" i="1"/>
  <c r="Y935" i="1"/>
  <c r="X935" i="1"/>
  <c r="W935" i="1"/>
  <c r="V935" i="1"/>
  <c r="U935" i="1"/>
  <c r="T935" i="1"/>
  <c r="S935" i="1"/>
  <c r="S936" i="1" s="1"/>
  <c r="R935" i="1"/>
  <c r="Q935" i="1"/>
  <c r="P935" i="1"/>
  <c r="O935" i="1"/>
  <c r="O936" i="1" s="1"/>
  <c r="N935" i="1"/>
  <c r="M935" i="1"/>
  <c r="L935" i="1"/>
  <c r="K935" i="1"/>
  <c r="J935" i="1"/>
  <c r="I935" i="1"/>
  <c r="H935" i="1"/>
  <c r="G935" i="1"/>
  <c r="G936" i="1" s="1"/>
  <c r="F935" i="1"/>
  <c r="E935" i="1"/>
  <c r="D935" i="1"/>
  <c r="C935" i="1"/>
  <c r="C936" i="1" s="1"/>
  <c r="B935" i="1"/>
  <c r="S934" i="1"/>
  <c r="G934" i="1"/>
  <c r="Y933" i="1"/>
  <c r="X933" i="1"/>
  <c r="W933" i="1"/>
  <c r="V933" i="1"/>
  <c r="U933" i="1"/>
  <c r="U903" i="1" s="1"/>
  <c r="T933" i="1"/>
  <c r="S933" i="1"/>
  <c r="R933" i="1"/>
  <c r="Q933" i="1"/>
  <c r="P933" i="1"/>
  <c r="O933" i="1"/>
  <c r="N933" i="1"/>
  <c r="M933" i="1"/>
  <c r="L933" i="1"/>
  <c r="K933" i="1"/>
  <c r="J933" i="1"/>
  <c r="I933" i="1"/>
  <c r="I903" i="1" s="1"/>
  <c r="H933" i="1"/>
  <c r="G933" i="1"/>
  <c r="F933" i="1"/>
  <c r="E933" i="1"/>
  <c r="D933" i="1"/>
  <c r="C933" i="1"/>
  <c r="B933" i="1"/>
  <c r="Y932" i="1"/>
  <c r="X932" i="1"/>
  <c r="W932" i="1"/>
  <c r="W902" i="1" s="1"/>
  <c r="V932" i="1"/>
  <c r="U932" i="1"/>
  <c r="T932" i="1"/>
  <c r="S932" i="1"/>
  <c r="R932" i="1"/>
  <c r="Q932" i="1"/>
  <c r="P932" i="1"/>
  <c r="O932" i="1"/>
  <c r="N932" i="1"/>
  <c r="M932" i="1"/>
  <c r="L932" i="1"/>
  <c r="K932" i="1"/>
  <c r="K902" i="1" s="1"/>
  <c r="J932" i="1"/>
  <c r="I932" i="1"/>
  <c r="H932" i="1"/>
  <c r="G932" i="1"/>
  <c r="F932" i="1"/>
  <c r="E932" i="1"/>
  <c r="D932" i="1"/>
  <c r="C932" i="1"/>
  <c r="B932" i="1"/>
  <c r="Y931" i="1"/>
  <c r="X931" i="1"/>
  <c r="W931" i="1"/>
  <c r="V931" i="1"/>
  <c r="U931" i="1"/>
  <c r="T931" i="1"/>
  <c r="S931" i="1"/>
  <c r="R931" i="1"/>
  <c r="Q931" i="1"/>
  <c r="P931" i="1"/>
  <c r="O931" i="1"/>
  <c r="N931" i="1"/>
  <c r="N901" i="1" s="1"/>
  <c r="M931" i="1"/>
  <c r="L931" i="1"/>
  <c r="K931" i="1"/>
  <c r="J931" i="1"/>
  <c r="I931" i="1"/>
  <c r="H931" i="1"/>
  <c r="G931" i="1"/>
  <c r="F931" i="1"/>
  <c r="E931" i="1"/>
  <c r="D931" i="1"/>
  <c r="C931" i="1"/>
  <c r="B931" i="1"/>
  <c r="B901" i="1" s="1"/>
  <c r="Y930" i="1"/>
  <c r="Y934" i="1" s="1"/>
  <c r="X930" i="1"/>
  <c r="X934" i="1" s="1"/>
  <c r="W930" i="1"/>
  <c r="V930" i="1"/>
  <c r="V934" i="1" s="1"/>
  <c r="U930" i="1"/>
  <c r="T930" i="1"/>
  <c r="T934" i="1" s="1"/>
  <c r="T936" i="1" s="1"/>
  <c r="S930" i="1"/>
  <c r="R930" i="1"/>
  <c r="R934" i="1" s="1"/>
  <c r="Q930" i="1"/>
  <c r="Q934" i="1" s="1"/>
  <c r="Q936" i="1" s="1"/>
  <c r="P930" i="1"/>
  <c r="P934" i="1" s="1"/>
  <c r="O930" i="1"/>
  <c r="O934" i="1" s="1"/>
  <c r="N930" i="1"/>
  <c r="N934" i="1" s="1"/>
  <c r="N936" i="1" s="1"/>
  <c r="M930" i="1"/>
  <c r="Z930" i="1" s="1"/>
  <c r="L930" i="1"/>
  <c r="L934" i="1" s="1"/>
  <c r="K930" i="1"/>
  <c r="J930" i="1"/>
  <c r="J934" i="1" s="1"/>
  <c r="I930" i="1"/>
  <c r="H930" i="1"/>
  <c r="H934" i="1" s="1"/>
  <c r="H936" i="1" s="1"/>
  <c r="G930" i="1"/>
  <c r="F930" i="1"/>
  <c r="F934" i="1" s="1"/>
  <c r="E930" i="1"/>
  <c r="E934" i="1" s="1"/>
  <c r="E936" i="1" s="1"/>
  <c r="D930" i="1"/>
  <c r="C930" i="1"/>
  <c r="C934" i="1" s="1"/>
  <c r="B930" i="1"/>
  <c r="B934" i="1" s="1"/>
  <c r="B936" i="1" s="1"/>
  <c r="Y925" i="1"/>
  <c r="X925" i="1"/>
  <c r="X926" i="1" s="1"/>
  <c r="W925" i="1"/>
  <c r="V925" i="1"/>
  <c r="U925" i="1"/>
  <c r="U926" i="1" s="1"/>
  <c r="T925" i="1"/>
  <c r="T926" i="1" s="1"/>
  <c r="S925" i="1"/>
  <c r="R925" i="1"/>
  <c r="Q925" i="1"/>
  <c r="P925" i="1"/>
  <c r="O925" i="1"/>
  <c r="N925" i="1"/>
  <c r="N926" i="1" s="1"/>
  <c r="M925" i="1"/>
  <c r="L925" i="1"/>
  <c r="K925" i="1"/>
  <c r="J925" i="1"/>
  <c r="I925" i="1"/>
  <c r="I926" i="1" s="1"/>
  <c r="H925" i="1"/>
  <c r="H926" i="1" s="1"/>
  <c r="G925" i="1"/>
  <c r="F925" i="1"/>
  <c r="E925" i="1"/>
  <c r="D925" i="1"/>
  <c r="C925" i="1"/>
  <c r="B925" i="1"/>
  <c r="B926" i="1" s="1"/>
  <c r="X924" i="1"/>
  <c r="L924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Z923" i="1" s="1"/>
  <c r="M923" i="1"/>
  <c r="L923" i="1"/>
  <c r="K923" i="1"/>
  <c r="J923" i="1"/>
  <c r="I923" i="1"/>
  <c r="H923" i="1"/>
  <c r="G923" i="1"/>
  <c r="F923" i="1"/>
  <c r="E923" i="1"/>
  <c r="D923" i="1"/>
  <c r="C923" i="1"/>
  <c r="B923" i="1"/>
  <c r="Y922" i="1"/>
  <c r="X922" i="1"/>
  <c r="W922" i="1"/>
  <c r="V922" i="1"/>
  <c r="U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Y921" i="1"/>
  <c r="X921" i="1"/>
  <c r="W921" i="1"/>
  <c r="V921" i="1"/>
  <c r="U921" i="1"/>
  <c r="T921" i="1"/>
  <c r="S921" i="1"/>
  <c r="S901" i="1" s="1"/>
  <c r="R921" i="1"/>
  <c r="Q921" i="1"/>
  <c r="P921" i="1"/>
  <c r="O921" i="1"/>
  <c r="N921" i="1"/>
  <c r="M921" i="1"/>
  <c r="L921" i="1"/>
  <c r="K921" i="1"/>
  <c r="J921" i="1"/>
  <c r="I921" i="1"/>
  <c r="H921" i="1"/>
  <c r="G921" i="1"/>
  <c r="G901" i="1" s="1"/>
  <c r="F921" i="1"/>
  <c r="E921" i="1"/>
  <c r="D921" i="1"/>
  <c r="C921" i="1"/>
  <c r="B921" i="1"/>
  <c r="Y920" i="1"/>
  <c r="Y924" i="1" s="1"/>
  <c r="Y926" i="1" s="1"/>
  <c r="X920" i="1"/>
  <c r="W920" i="1"/>
  <c r="W924" i="1" s="1"/>
  <c r="V920" i="1"/>
  <c r="V924" i="1" s="1"/>
  <c r="V926" i="1" s="1"/>
  <c r="U920" i="1"/>
  <c r="U924" i="1" s="1"/>
  <c r="T920" i="1"/>
  <c r="T924" i="1" s="1"/>
  <c r="S920" i="1"/>
  <c r="S924" i="1" s="1"/>
  <c r="S926" i="1" s="1"/>
  <c r="R920" i="1"/>
  <c r="R924" i="1" s="1"/>
  <c r="Q920" i="1"/>
  <c r="Q924" i="1" s="1"/>
  <c r="P920" i="1"/>
  <c r="P924" i="1" s="1"/>
  <c r="P926" i="1" s="1"/>
  <c r="O920" i="1"/>
  <c r="O924" i="1" s="1"/>
  <c r="N920" i="1"/>
  <c r="N924" i="1" s="1"/>
  <c r="M920" i="1"/>
  <c r="L920" i="1"/>
  <c r="K920" i="1"/>
  <c r="K924" i="1" s="1"/>
  <c r="J920" i="1"/>
  <c r="J924" i="1" s="1"/>
  <c r="J926" i="1" s="1"/>
  <c r="I920" i="1"/>
  <c r="I924" i="1" s="1"/>
  <c r="H920" i="1"/>
  <c r="H924" i="1" s="1"/>
  <c r="G920" i="1"/>
  <c r="G924" i="1" s="1"/>
  <c r="G926" i="1" s="1"/>
  <c r="F920" i="1"/>
  <c r="F924" i="1" s="1"/>
  <c r="E920" i="1"/>
  <c r="E924" i="1" s="1"/>
  <c r="D920" i="1"/>
  <c r="D924" i="1" s="1"/>
  <c r="D926" i="1" s="1"/>
  <c r="C920" i="1"/>
  <c r="C924" i="1" s="1"/>
  <c r="B920" i="1"/>
  <c r="B924" i="1" s="1"/>
  <c r="L916" i="1"/>
  <c r="Y915" i="1"/>
  <c r="X915" i="1"/>
  <c r="W915" i="1"/>
  <c r="W916" i="1" s="1"/>
  <c r="V915" i="1"/>
  <c r="U915" i="1"/>
  <c r="U916" i="1" s="1"/>
  <c r="T915" i="1"/>
  <c r="S915" i="1"/>
  <c r="R915" i="1"/>
  <c r="Q915" i="1"/>
  <c r="P915" i="1"/>
  <c r="O915" i="1"/>
  <c r="N915" i="1"/>
  <c r="M915" i="1"/>
  <c r="L915" i="1"/>
  <c r="K915" i="1"/>
  <c r="K916" i="1" s="1"/>
  <c r="J915" i="1"/>
  <c r="I915" i="1"/>
  <c r="I916" i="1" s="1"/>
  <c r="H915" i="1"/>
  <c r="G915" i="1"/>
  <c r="F915" i="1"/>
  <c r="E915" i="1"/>
  <c r="D915" i="1"/>
  <c r="C915" i="1"/>
  <c r="B915" i="1"/>
  <c r="R914" i="1"/>
  <c r="R916" i="1" s="1"/>
  <c r="F914" i="1"/>
  <c r="F916" i="1" s="1"/>
  <c r="Y913" i="1"/>
  <c r="X913" i="1"/>
  <c r="W913" i="1"/>
  <c r="V913" i="1"/>
  <c r="U913" i="1"/>
  <c r="T913" i="1"/>
  <c r="T903" i="1" s="1"/>
  <c r="S913" i="1"/>
  <c r="R913" i="1"/>
  <c r="Q913" i="1"/>
  <c r="P913" i="1"/>
  <c r="O913" i="1"/>
  <c r="N913" i="1"/>
  <c r="M913" i="1"/>
  <c r="L913" i="1"/>
  <c r="K913" i="1"/>
  <c r="J913" i="1"/>
  <c r="I913" i="1"/>
  <c r="H913" i="1"/>
  <c r="H903" i="1" s="1"/>
  <c r="G913" i="1"/>
  <c r="F913" i="1"/>
  <c r="E913" i="1"/>
  <c r="D913" i="1"/>
  <c r="C913" i="1"/>
  <c r="B913" i="1"/>
  <c r="Z912" i="1"/>
  <c r="AA912" i="1" s="1"/>
  <c r="Y911" i="1"/>
  <c r="Y901" i="1" s="1"/>
  <c r="X911" i="1"/>
  <c r="W911" i="1"/>
  <c r="V911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B910" i="1"/>
  <c r="Y910" i="1"/>
  <c r="X910" i="1"/>
  <c r="X914" i="1" s="1"/>
  <c r="X916" i="1" s="1"/>
  <c r="W910" i="1"/>
  <c r="W914" i="1" s="1"/>
  <c r="V910" i="1"/>
  <c r="V914" i="1" s="1"/>
  <c r="U910" i="1"/>
  <c r="U914" i="1" s="1"/>
  <c r="T910" i="1"/>
  <c r="S910" i="1"/>
  <c r="S914" i="1" s="1"/>
  <c r="R910" i="1"/>
  <c r="Q910" i="1"/>
  <c r="Q914" i="1" s="1"/>
  <c r="P910" i="1"/>
  <c r="O910" i="1"/>
  <c r="O914" i="1" s="1"/>
  <c r="N910" i="1"/>
  <c r="N914" i="1" s="1"/>
  <c r="M910" i="1"/>
  <c r="Z910" i="1" s="1"/>
  <c r="L910" i="1"/>
  <c r="L914" i="1" s="1"/>
  <c r="K910" i="1"/>
  <c r="K914" i="1" s="1"/>
  <c r="J910" i="1"/>
  <c r="J914" i="1" s="1"/>
  <c r="I910" i="1"/>
  <c r="I914" i="1" s="1"/>
  <c r="H910" i="1"/>
  <c r="G910" i="1"/>
  <c r="G914" i="1" s="1"/>
  <c r="F910" i="1"/>
  <c r="E910" i="1"/>
  <c r="E914" i="1" s="1"/>
  <c r="D910" i="1"/>
  <c r="C910" i="1"/>
  <c r="C914" i="1" s="1"/>
  <c r="B910" i="1"/>
  <c r="B914" i="1" s="1"/>
  <c r="I905" i="1"/>
  <c r="U902" i="1"/>
  <c r="P902" i="1"/>
  <c r="L902" i="1"/>
  <c r="I902" i="1"/>
  <c r="D902" i="1"/>
  <c r="B902" i="1"/>
  <c r="X901" i="1"/>
  <c r="V901" i="1"/>
  <c r="T901" i="1"/>
  <c r="Q901" i="1"/>
  <c r="O901" i="1"/>
  <c r="L901" i="1"/>
  <c r="K901" i="1"/>
  <c r="H901" i="1"/>
  <c r="E901" i="1"/>
  <c r="C901" i="1"/>
  <c r="X900" i="1"/>
  <c r="V900" i="1"/>
  <c r="U900" i="1"/>
  <c r="T900" i="1"/>
  <c r="S900" i="1"/>
  <c r="Q900" i="1"/>
  <c r="O900" i="1"/>
  <c r="N900" i="1"/>
  <c r="L900" i="1"/>
  <c r="K900" i="1"/>
  <c r="J900" i="1"/>
  <c r="I900" i="1"/>
  <c r="H900" i="1"/>
  <c r="G900" i="1"/>
  <c r="F900" i="1"/>
  <c r="E900" i="1"/>
  <c r="C900" i="1"/>
  <c r="B900" i="1"/>
  <c r="R893" i="1"/>
  <c r="F893" i="1"/>
  <c r="Y892" i="1"/>
  <c r="X892" i="1"/>
  <c r="X893" i="1" s="1"/>
  <c r="W892" i="1"/>
  <c r="V892" i="1"/>
  <c r="U892" i="1"/>
  <c r="T892" i="1"/>
  <c r="S892" i="1"/>
  <c r="S893" i="1" s="1"/>
  <c r="R892" i="1"/>
  <c r="Q892" i="1"/>
  <c r="P892" i="1"/>
  <c r="O892" i="1"/>
  <c r="O893" i="1" s="1"/>
  <c r="N892" i="1"/>
  <c r="N893" i="1" s="1"/>
  <c r="M892" i="1"/>
  <c r="L892" i="1"/>
  <c r="L893" i="1" s="1"/>
  <c r="K892" i="1"/>
  <c r="J892" i="1"/>
  <c r="I892" i="1"/>
  <c r="H892" i="1"/>
  <c r="G892" i="1"/>
  <c r="G893" i="1" s="1"/>
  <c r="F892" i="1"/>
  <c r="E892" i="1"/>
  <c r="D892" i="1"/>
  <c r="C892" i="1"/>
  <c r="C893" i="1" s="1"/>
  <c r="B892" i="1"/>
  <c r="B893" i="1" s="1"/>
  <c r="X891" i="1"/>
  <c r="R891" i="1"/>
  <c r="O891" i="1"/>
  <c r="L891" i="1"/>
  <c r="F891" i="1"/>
  <c r="C891" i="1"/>
  <c r="Y890" i="1"/>
  <c r="X890" i="1"/>
  <c r="W890" i="1"/>
  <c r="V890" i="1"/>
  <c r="U890" i="1"/>
  <c r="T890" i="1"/>
  <c r="S890" i="1"/>
  <c r="R890" i="1"/>
  <c r="Q890" i="1"/>
  <c r="Q720" i="1" s="1"/>
  <c r="P890" i="1"/>
  <c r="O890" i="1"/>
  <c r="N890" i="1"/>
  <c r="Z890" i="1" s="1"/>
  <c r="M890" i="1"/>
  <c r="L890" i="1"/>
  <c r="K890" i="1"/>
  <c r="J890" i="1"/>
  <c r="I890" i="1"/>
  <c r="H890" i="1"/>
  <c r="G890" i="1"/>
  <c r="F890" i="1"/>
  <c r="E890" i="1"/>
  <c r="E720" i="1" s="1"/>
  <c r="D890" i="1"/>
  <c r="C890" i="1"/>
  <c r="B890" i="1"/>
  <c r="Y889" i="1"/>
  <c r="X889" i="1"/>
  <c r="W889" i="1"/>
  <c r="W891" i="1" s="1"/>
  <c r="W893" i="1" s="1"/>
  <c r="V889" i="1"/>
  <c r="U889" i="1"/>
  <c r="T889" i="1"/>
  <c r="S889" i="1"/>
  <c r="S719" i="1" s="1"/>
  <c r="R889" i="1"/>
  <c r="Q889" i="1"/>
  <c r="P889" i="1"/>
  <c r="O889" i="1"/>
  <c r="N889" i="1"/>
  <c r="M889" i="1"/>
  <c r="Z889" i="1" s="1"/>
  <c r="L889" i="1"/>
  <c r="K889" i="1"/>
  <c r="K891" i="1" s="1"/>
  <c r="K893" i="1" s="1"/>
  <c r="J889" i="1"/>
  <c r="I889" i="1"/>
  <c r="H889" i="1"/>
  <c r="G889" i="1"/>
  <c r="G719" i="1" s="1"/>
  <c r="F889" i="1"/>
  <c r="E889" i="1"/>
  <c r="D889" i="1"/>
  <c r="C889" i="1"/>
  <c r="B889" i="1"/>
  <c r="Y888" i="1"/>
  <c r="X888" i="1"/>
  <c r="W888" i="1"/>
  <c r="V888" i="1"/>
  <c r="V718" i="1" s="1"/>
  <c r="V705" i="1" s="1"/>
  <c r="U888" i="1"/>
  <c r="T888" i="1"/>
  <c r="S888" i="1"/>
  <c r="S891" i="1" s="1"/>
  <c r="R888" i="1"/>
  <c r="Q888" i="1"/>
  <c r="P888" i="1"/>
  <c r="O888" i="1"/>
  <c r="N888" i="1"/>
  <c r="Z888" i="1" s="1"/>
  <c r="AB888" i="1" s="1"/>
  <c r="M888" i="1"/>
  <c r="L888" i="1"/>
  <c r="K888" i="1"/>
  <c r="J888" i="1"/>
  <c r="I888" i="1"/>
  <c r="H888" i="1"/>
  <c r="G888" i="1"/>
  <c r="G891" i="1" s="1"/>
  <c r="F888" i="1"/>
  <c r="E888" i="1"/>
  <c r="D888" i="1"/>
  <c r="C888" i="1"/>
  <c r="B888" i="1"/>
  <c r="Y887" i="1"/>
  <c r="Y891" i="1" s="1"/>
  <c r="Y893" i="1" s="1"/>
  <c r="X887" i="1"/>
  <c r="W887" i="1"/>
  <c r="V887" i="1"/>
  <c r="V891" i="1" s="1"/>
  <c r="U887" i="1"/>
  <c r="U891" i="1" s="1"/>
  <c r="U893" i="1" s="1"/>
  <c r="T887" i="1"/>
  <c r="T891" i="1" s="1"/>
  <c r="S887" i="1"/>
  <c r="R887" i="1"/>
  <c r="Q887" i="1"/>
  <c r="Q891" i="1" s="1"/>
  <c r="Q893" i="1" s="1"/>
  <c r="P887" i="1"/>
  <c r="P891" i="1" s="1"/>
  <c r="O887" i="1"/>
  <c r="N887" i="1"/>
  <c r="N891" i="1" s="1"/>
  <c r="M887" i="1"/>
  <c r="Z887" i="1" s="1"/>
  <c r="L887" i="1"/>
  <c r="K887" i="1"/>
  <c r="J887" i="1"/>
  <c r="J891" i="1" s="1"/>
  <c r="I887" i="1"/>
  <c r="I891" i="1" s="1"/>
  <c r="I893" i="1" s="1"/>
  <c r="H887" i="1"/>
  <c r="H891" i="1" s="1"/>
  <c r="G887" i="1"/>
  <c r="F887" i="1"/>
  <c r="E887" i="1"/>
  <c r="E891" i="1" s="1"/>
  <c r="E893" i="1" s="1"/>
  <c r="D887" i="1"/>
  <c r="C887" i="1"/>
  <c r="B887" i="1"/>
  <c r="B891" i="1" s="1"/>
  <c r="Y882" i="1"/>
  <c r="X882" i="1"/>
  <c r="W882" i="1"/>
  <c r="W883" i="1" s="1"/>
  <c r="V882" i="1"/>
  <c r="U882" i="1"/>
  <c r="T882" i="1"/>
  <c r="S882" i="1"/>
  <c r="S883" i="1" s="1"/>
  <c r="R882" i="1"/>
  <c r="Q882" i="1"/>
  <c r="Q883" i="1" s="1"/>
  <c r="P882" i="1"/>
  <c r="O882" i="1"/>
  <c r="N882" i="1"/>
  <c r="N883" i="1" s="1"/>
  <c r="M882" i="1"/>
  <c r="L882" i="1"/>
  <c r="K882" i="1"/>
  <c r="K883" i="1" s="1"/>
  <c r="J882" i="1"/>
  <c r="I882" i="1"/>
  <c r="H882" i="1"/>
  <c r="G882" i="1"/>
  <c r="G883" i="1" s="1"/>
  <c r="F882" i="1"/>
  <c r="E882" i="1"/>
  <c r="E883" i="1" s="1"/>
  <c r="D882" i="1"/>
  <c r="C882" i="1"/>
  <c r="B882" i="1"/>
  <c r="B883" i="1" s="1"/>
  <c r="V881" i="1"/>
  <c r="S881" i="1"/>
  <c r="J881" i="1"/>
  <c r="G881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Y879" i="1"/>
  <c r="X879" i="1"/>
  <c r="W879" i="1"/>
  <c r="V879" i="1"/>
  <c r="U879" i="1"/>
  <c r="T879" i="1"/>
  <c r="S879" i="1"/>
  <c r="R879" i="1"/>
  <c r="R881" i="1" s="1"/>
  <c r="R883" i="1" s="1"/>
  <c r="Q879" i="1"/>
  <c r="P879" i="1"/>
  <c r="O879" i="1"/>
  <c r="N879" i="1"/>
  <c r="Z879" i="1" s="1"/>
  <c r="M879" i="1"/>
  <c r="L879" i="1"/>
  <c r="K879" i="1"/>
  <c r="J879" i="1"/>
  <c r="I879" i="1"/>
  <c r="H879" i="1"/>
  <c r="G879" i="1"/>
  <c r="F879" i="1"/>
  <c r="F881" i="1" s="1"/>
  <c r="F883" i="1" s="1"/>
  <c r="E879" i="1"/>
  <c r="D879" i="1"/>
  <c r="C879" i="1"/>
  <c r="B879" i="1"/>
  <c r="Y878" i="1"/>
  <c r="Y881" i="1" s="1"/>
  <c r="Y883" i="1" s="1"/>
  <c r="X878" i="1"/>
  <c r="W878" i="1"/>
  <c r="V878" i="1"/>
  <c r="U878" i="1"/>
  <c r="T878" i="1"/>
  <c r="S878" i="1"/>
  <c r="R878" i="1"/>
  <c r="Q878" i="1"/>
  <c r="P878" i="1"/>
  <c r="O878" i="1"/>
  <c r="N878" i="1"/>
  <c r="N881" i="1" s="1"/>
  <c r="M878" i="1"/>
  <c r="M881" i="1" s="1"/>
  <c r="M883" i="1" s="1"/>
  <c r="L878" i="1"/>
  <c r="K878" i="1"/>
  <c r="J878" i="1"/>
  <c r="I878" i="1"/>
  <c r="H878" i="1"/>
  <c r="G878" i="1"/>
  <c r="F878" i="1"/>
  <c r="E878" i="1"/>
  <c r="D878" i="1"/>
  <c r="C878" i="1"/>
  <c r="B878" i="1"/>
  <c r="B881" i="1" s="1"/>
  <c r="Y877" i="1"/>
  <c r="X877" i="1"/>
  <c r="W877" i="1"/>
  <c r="W881" i="1" s="1"/>
  <c r="V877" i="1"/>
  <c r="U877" i="1"/>
  <c r="U881" i="1" s="1"/>
  <c r="T877" i="1"/>
  <c r="T881" i="1" s="1"/>
  <c r="T883" i="1" s="1"/>
  <c r="S877" i="1"/>
  <c r="R877" i="1"/>
  <c r="Q877" i="1"/>
  <c r="Q881" i="1" s="1"/>
  <c r="P877" i="1"/>
  <c r="P881" i="1" s="1"/>
  <c r="P883" i="1" s="1"/>
  <c r="O877" i="1"/>
  <c r="O881" i="1" s="1"/>
  <c r="N877" i="1"/>
  <c r="Z877" i="1" s="1"/>
  <c r="M877" i="1"/>
  <c r="L877" i="1"/>
  <c r="K877" i="1"/>
  <c r="K881" i="1" s="1"/>
  <c r="J877" i="1"/>
  <c r="I877" i="1"/>
  <c r="I881" i="1" s="1"/>
  <c r="H877" i="1"/>
  <c r="H881" i="1" s="1"/>
  <c r="H883" i="1" s="1"/>
  <c r="G877" i="1"/>
  <c r="F877" i="1"/>
  <c r="E877" i="1"/>
  <c r="E881" i="1" s="1"/>
  <c r="D877" i="1"/>
  <c r="AA877" i="1" s="1"/>
  <c r="C877" i="1"/>
  <c r="C881" i="1" s="1"/>
  <c r="B877" i="1"/>
  <c r="W873" i="1"/>
  <c r="K873" i="1"/>
  <c r="Y872" i="1"/>
  <c r="X872" i="1"/>
  <c r="W872" i="1"/>
  <c r="V872" i="1"/>
  <c r="V873" i="1" s="1"/>
  <c r="U872" i="1"/>
  <c r="U873" i="1" s="1"/>
  <c r="T872" i="1"/>
  <c r="S872" i="1"/>
  <c r="R872" i="1"/>
  <c r="Q872" i="1"/>
  <c r="P872" i="1"/>
  <c r="P873" i="1" s="1"/>
  <c r="O872" i="1"/>
  <c r="N872" i="1"/>
  <c r="N873" i="1" s="1"/>
  <c r="M872" i="1"/>
  <c r="L872" i="1"/>
  <c r="K872" i="1"/>
  <c r="J872" i="1"/>
  <c r="J873" i="1" s="1"/>
  <c r="I872" i="1"/>
  <c r="I873" i="1" s="1"/>
  <c r="H872" i="1"/>
  <c r="G872" i="1"/>
  <c r="F872" i="1"/>
  <c r="E872" i="1"/>
  <c r="E873" i="1" s="1"/>
  <c r="D872" i="1"/>
  <c r="D873" i="1" s="1"/>
  <c r="C872" i="1"/>
  <c r="B872" i="1"/>
  <c r="B873" i="1" s="1"/>
  <c r="Q871" i="1"/>
  <c r="N871" i="1"/>
  <c r="E871" i="1"/>
  <c r="B871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M870" i="1"/>
  <c r="Z870" i="1" s="1"/>
  <c r="L870" i="1"/>
  <c r="K870" i="1"/>
  <c r="J870" i="1"/>
  <c r="I870" i="1"/>
  <c r="H870" i="1"/>
  <c r="G870" i="1"/>
  <c r="F870" i="1"/>
  <c r="E870" i="1"/>
  <c r="D870" i="1"/>
  <c r="C870" i="1"/>
  <c r="B870" i="1"/>
  <c r="Y869" i="1"/>
  <c r="Y871" i="1" s="1"/>
  <c r="Y873" i="1" s="1"/>
  <c r="X869" i="1"/>
  <c r="W869" i="1"/>
  <c r="V869" i="1"/>
  <c r="U869" i="1"/>
  <c r="T869" i="1"/>
  <c r="S869" i="1"/>
  <c r="R869" i="1"/>
  <c r="Q869" i="1"/>
  <c r="P869" i="1"/>
  <c r="O869" i="1"/>
  <c r="N869" i="1"/>
  <c r="M869" i="1"/>
  <c r="Z869" i="1" s="1"/>
  <c r="L869" i="1"/>
  <c r="K869" i="1"/>
  <c r="J869" i="1"/>
  <c r="I869" i="1"/>
  <c r="H869" i="1"/>
  <c r="G869" i="1"/>
  <c r="F869" i="1"/>
  <c r="E869" i="1"/>
  <c r="D869" i="1"/>
  <c r="C869" i="1"/>
  <c r="B869" i="1"/>
  <c r="Y868" i="1"/>
  <c r="X868" i="1"/>
  <c r="W868" i="1"/>
  <c r="V868" i="1"/>
  <c r="U868" i="1"/>
  <c r="U871" i="1" s="1"/>
  <c r="T868" i="1"/>
  <c r="T871" i="1" s="1"/>
  <c r="T873" i="1" s="1"/>
  <c r="S868" i="1"/>
  <c r="R868" i="1"/>
  <c r="Q868" i="1"/>
  <c r="P868" i="1"/>
  <c r="O868" i="1"/>
  <c r="N868" i="1"/>
  <c r="Z868" i="1" s="1"/>
  <c r="AB868" i="1" s="1"/>
  <c r="M868" i="1"/>
  <c r="L868" i="1"/>
  <c r="K868" i="1"/>
  <c r="J868" i="1"/>
  <c r="I868" i="1"/>
  <c r="I871" i="1" s="1"/>
  <c r="H868" i="1"/>
  <c r="H871" i="1" s="1"/>
  <c r="H873" i="1" s="1"/>
  <c r="G868" i="1"/>
  <c r="F868" i="1"/>
  <c r="E868" i="1"/>
  <c r="D868" i="1"/>
  <c r="C868" i="1"/>
  <c r="B868" i="1"/>
  <c r="Y867" i="1"/>
  <c r="X867" i="1"/>
  <c r="X871" i="1" s="1"/>
  <c r="W867" i="1"/>
  <c r="W871" i="1" s="1"/>
  <c r="V867" i="1"/>
  <c r="V871" i="1" s="1"/>
  <c r="U867" i="1"/>
  <c r="T867" i="1"/>
  <c r="S867" i="1"/>
  <c r="S871" i="1" s="1"/>
  <c r="S873" i="1" s="1"/>
  <c r="R867" i="1"/>
  <c r="R871" i="1" s="1"/>
  <c r="Q867" i="1"/>
  <c r="P867" i="1"/>
  <c r="P871" i="1" s="1"/>
  <c r="O867" i="1"/>
  <c r="O871" i="1" s="1"/>
  <c r="O873" i="1" s="1"/>
  <c r="N867" i="1"/>
  <c r="M867" i="1"/>
  <c r="L867" i="1"/>
  <c r="L871" i="1" s="1"/>
  <c r="K867" i="1"/>
  <c r="K871" i="1" s="1"/>
  <c r="J867" i="1"/>
  <c r="J871" i="1" s="1"/>
  <c r="I867" i="1"/>
  <c r="H867" i="1"/>
  <c r="G867" i="1"/>
  <c r="G871" i="1" s="1"/>
  <c r="G873" i="1" s="1"/>
  <c r="F867" i="1"/>
  <c r="F871" i="1" s="1"/>
  <c r="E867" i="1"/>
  <c r="D867" i="1"/>
  <c r="D871" i="1" s="1"/>
  <c r="C867" i="1"/>
  <c r="C871" i="1" s="1"/>
  <c r="C873" i="1" s="1"/>
  <c r="B867" i="1"/>
  <c r="F863" i="1"/>
  <c r="Y862" i="1"/>
  <c r="X862" i="1"/>
  <c r="W862" i="1"/>
  <c r="W863" i="1" s="1"/>
  <c r="V862" i="1"/>
  <c r="U862" i="1"/>
  <c r="U863" i="1" s="1"/>
  <c r="T862" i="1"/>
  <c r="S862" i="1"/>
  <c r="R862" i="1"/>
  <c r="Q862" i="1"/>
  <c r="Q863" i="1" s="1"/>
  <c r="P862" i="1"/>
  <c r="O862" i="1"/>
  <c r="N862" i="1"/>
  <c r="M862" i="1"/>
  <c r="L862" i="1"/>
  <c r="K862" i="1"/>
  <c r="K863" i="1" s="1"/>
  <c r="J862" i="1"/>
  <c r="I862" i="1"/>
  <c r="I863" i="1" s="1"/>
  <c r="H862" i="1"/>
  <c r="G862" i="1"/>
  <c r="F862" i="1"/>
  <c r="E862" i="1"/>
  <c r="E863" i="1" s="1"/>
  <c r="D862" i="1"/>
  <c r="C862" i="1"/>
  <c r="B862" i="1"/>
  <c r="X861" i="1"/>
  <c r="U861" i="1"/>
  <c r="L861" i="1"/>
  <c r="I861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Z860" i="1" s="1"/>
  <c r="M860" i="1"/>
  <c r="L860" i="1"/>
  <c r="K860" i="1"/>
  <c r="J860" i="1"/>
  <c r="I860" i="1"/>
  <c r="H860" i="1"/>
  <c r="G860" i="1"/>
  <c r="F860" i="1"/>
  <c r="E860" i="1"/>
  <c r="D860" i="1"/>
  <c r="C860" i="1"/>
  <c r="B860" i="1"/>
  <c r="Y859" i="1"/>
  <c r="X859" i="1"/>
  <c r="W859" i="1"/>
  <c r="V859" i="1"/>
  <c r="U859" i="1"/>
  <c r="T859" i="1"/>
  <c r="T861" i="1" s="1"/>
  <c r="T863" i="1" s="1"/>
  <c r="S859" i="1"/>
  <c r="R859" i="1"/>
  <c r="Q859" i="1"/>
  <c r="P859" i="1"/>
  <c r="O859" i="1"/>
  <c r="N859" i="1"/>
  <c r="M859" i="1"/>
  <c r="L859" i="1"/>
  <c r="K859" i="1"/>
  <c r="J859" i="1"/>
  <c r="I859" i="1"/>
  <c r="H859" i="1"/>
  <c r="H861" i="1" s="1"/>
  <c r="H863" i="1" s="1"/>
  <c r="G859" i="1"/>
  <c r="F859" i="1"/>
  <c r="E859" i="1"/>
  <c r="D859" i="1"/>
  <c r="C859" i="1"/>
  <c r="B859" i="1"/>
  <c r="Y858" i="1"/>
  <c r="X858" i="1"/>
  <c r="W858" i="1"/>
  <c r="V858" i="1"/>
  <c r="U858" i="1"/>
  <c r="T858" i="1"/>
  <c r="S858" i="1"/>
  <c r="R858" i="1"/>
  <c r="Q858" i="1"/>
  <c r="P858" i="1"/>
  <c r="P861" i="1" s="1"/>
  <c r="O858" i="1"/>
  <c r="O861" i="1" s="1"/>
  <c r="O863" i="1" s="1"/>
  <c r="N858" i="1"/>
  <c r="M858" i="1"/>
  <c r="L858" i="1"/>
  <c r="K858" i="1"/>
  <c r="J858" i="1"/>
  <c r="I858" i="1"/>
  <c r="H858" i="1"/>
  <c r="G858" i="1"/>
  <c r="F858" i="1"/>
  <c r="E858" i="1"/>
  <c r="D858" i="1"/>
  <c r="D861" i="1" s="1"/>
  <c r="C858" i="1"/>
  <c r="C861" i="1" s="1"/>
  <c r="C863" i="1" s="1"/>
  <c r="B858" i="1"/>
  <c r="Y857" i="1"/>
  <c r="Y861" i="1" s="1"/>
  <c r="X857" i="1"/>
  <c r="W857" i="1"/>
  <c r="W861" i="1" s="1"/>
  <c r="V857" i="1"/>
  <c r="V861" i="1" s="1"/>
  <c r="V863" i="1" s="1"/>
  <c r="U857" i="1"/>
  <c r="T857" i="1"/>
  <c r="S857" i="1"/>
  <c r="S861" i="1" s="1"/>
  <c r="R857" i="1"/>
  <c r="R861" i="1" s="1"/>
  <c r="R863" i="1" s="1"/>
  <c r="Q857" i="1"/>
  <c r="Q861" i="1" s="1"/>
  <c r="P857" i="1"/>
  <c r="O857" i="1"/>
  <c r="N857" i="1"/>
  <c r="Z857" i="1" s="1"/>
  <c r="M857" i="1"/>
  <c r="M861" i="1" s="1"/>
  <c r="L857" i="1"/>
  <c r="K857" i="1"/>
  <c r="K861" i="1" s="1"/>
  <c r="J857" i="1"/>
  <c r="J861" i="1" s="1"/>
  <c r="J863" i="1" s="1"/>
  <c r="I857" i="1"/>
  <c r="H857" i="1"/>
  <c r="G857" i="1"/>
  <c r="G861" i="1" s="1"/>
  <c r="F857" i="1"/>
  <c r="F861" i="1" s="1"/>
  <c r="E857" i="1"/>
  <c r="E861" i="1" s="1"/>
  <c r="D857" i="1"/>
  <c r="AA857" i="1" s="1"/>
  <c r="C857" i="1"/>
  <c r="B857" i="1"/>
  <c r="B861" i="1" s="1"/>
  <c r="B863" i="1" s="1"/>
  <c r="Y853" i="1"/>
  <c r="M853" i="1"/>
  <c r="Y852" i="1"/>
  <c r="X852" i="1"/>
  <c r="W852" i="1"/>
  <c r="V852" i="1"/>
  <c r="U852" i="1"/>
  <c r="T852" i="1"/>
  <c r="S852" i="1"/>
  <c r="S853" i="1" s="1"/>
  <c r="R852" i="1"/>
  <c r="R853" i="1" s="1"/>
  <c r="Q852" i="1"/>
  <c r="P852" i="1"/>
  <c r="P853" i="1" s="1"/>
  <c r="O852" i="1"/>
  <c r="N852" i="1"/>
  <c r="M852" i="1"/>
  <c r="Z852" i="1" s="1"/>
  <c r="L852" i="1"/>
  <c r="K852" i="1"/>
  <c r="J852" i="1"/>
  <c r="I852" i="1"/>
  <c r="H852" i="1"/>
  <c r="G852" i="1"/>
  <c r="G853" i="1" s="1"/>
  <c r="F852" i="1"/>
  <c r="F853" i="1" s="1"/>
  <c r="E852" i="1"/>
  <c r="D852" i="1"/>
  <c r="C852" i="1"/>
  <c r="B852" i="1"/>
  <c r="S851" i="1"/>
  <c r="P851" i="1"/>
  <c r="G851" i="1"/>
  <c r="D851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Y849" i="1"/>
  <c r="X849" i="1"/>
  <c r="W849" i="1"/>
  <c r="V849" i="1"/>
  <c r="U849" i="1"/>
  <c r="T849" i="1"/>
  <c r="S849" i="1"/>
  <c r="R849" i="1"/>
  <c r="Q849" i="1"/>
  <c r="P849" i="1"/>
  <c r="O849" i="1"/>
  <c r="O851" i="1" s="1"/>
  <c r="O853" i="1" s="1"/>
  <c r="N849" i="1"/>
  <c r="M849" i="1"/>
  <c r="L849" i="1"/>
  <c r="K849" i="1"/>
  <c r="J849" i="1"/>
  <c r="I849" i="1"/>
  <c r="H849" i="1"/>
  <c r="G849" i="1"/>
  <c r="F849" i="1"/>
  <c r="E849" i="1"/>
  <c r="D849" i="1"/>
  <c r="C849" i="1"/>
  <c r="C851" i="1" s="1"/>
  <c r="C853" i="1" s="1"/>
  <c r="B849" i="1"/>
  <c r="Y848" i="1"/>
  <c r="X848" i="1"/>
  <c r="W848" i="1"/>
  <c r="V848" i="1"/>
  <c r="V851" i="1" s="1"/>
  <c r="V853" i="1" s="1"/>
  <c r="U848" i="1"/>
  <c r="T848" i="1"/>
  <c r="S848" i="1"/>
  <c r="R848" i="1"/>
  <c r="Q848" i="1"/>
  <c r="P848" i="1"/>
  <c r="O848" i="1"/>
  <c r="N848" i="1"/>
  <c r="Z848" i="1" s="1"/>
  <c r="AB848" i="1" s="1"/>
  <c r="M848" i="1"/>
  <c r="L848" i="1"/>
  <c r="K848" i="1"/>
  <c r="J848" i="1"/>
  <c r="J851" i="1" s="1"/>
  <c r="J853" i="1" s="1"/>
  <c r="I848" i="1"/>
  <c r="H848" i="1"/>
  <c r="G848" i="1"/>
  <c r="F848" i="1"/>
  <c r="E848" i="1"/>
  <c r="D848" i="1"/>
  <c r="C848" i="1"/>
  <c r="B848" i="1"/>
  <c r="Y847" i="1"/>
  <c r="Y851" i="1" s="1"/>
  <c r="X847" i="1"/>
  <c r="X851" i="1" s="1"/>
  <c r="W847" i="1"/>
  <c r="V847" i="1"/>
  <c r="U847" i="1"/>
  <c r="T847" i="1"/>
  <c r="T851" i="1" s="1"/>
  <c r="S847" i="1"/>
  <c r="R847" i="1"/>
  <c r="R851" i="1" s="1"/>
  <c r="Q847" i="1"/>
  <c r="Q851" i="1" s="1"/>
  <c r="Q853" i="1" s="1"/>
  <c r="P847" i="1"/>
  <c r="O847" i="1"/>
  <c r="N847" i="1"/>
  <c r="M847" i="1"/>
  <c r="M851" i="1" s="1"/>
  <c r="L847" i="1"/>
  <c r="L851" i="1" s="1"/>
  <c r="K847" i="1"/>
  <c r="J847" i="1"/>
  <c r="I847" i="1"/>
  <c r="H847" i="1"/>
  <c r="H851" i="1" s="1"/>
  <c r="G847" i="1"/>
  <c r="F847" i="1"/>
  <c r="F851" i="1" s="1"/>
  <c r="E847" i="1"/>
  <c r="E851" i="1" s="1"/>
  <c r="E853" i="1" s="1"/>
  <c r="D847" i="1"/>
  <c r="C847" i="1"/>
  <c r="B847" i="1"/>
  <c r="B851" i="1" s="1"/>
  <c r="H843" i="1"/>
  <c r="Y842" i="1"/>
  <c r="Y843" i="1" s="1"/>
  <c r="X842" i="1"/>
  <c r="W842" i="1"/>
  <c r="W843" i="1" s="1"/>
  <c r="V842" i="1"/>
  <c r="U842" i="1"/>
  <c r="T842" i="1"/>
  <c r="S842" i="1"/>
  <c r="R842" i="1"/>
  <c r="Q842" i="1"/>
  <c r="P842" i="1"/>
  <c r="O842" i="1"/>
  <c r="N842" i="1"/>
  <c r="Z842" i="1" s="1"/>
  <c r="M842" i="1"/>
  <c r="M843" i="1" s="1"/>
  <c r="L842" i="1"/>
  <c r="K842" i="1"/>
  <c r="K843" i="1" s="1"/>
  <c r="J842" i="1"/>
  <c r="I842" i="1"/>
  <c r="H842" i="1"/>
  <c r="G842" i="1"/>
  <c r="F842" i="1"/>
  <c r="E842" i="1"/>
  <c r="D842" i="1"/>
  <c r="C842" i="1"/>
  <c r="B842" i="1"/>
  <c r="B843" i="1" s="1"/>
  <c r="W841" i="1"/>
  <c r="N841" i="1"/>
  <c r="K841" i="1"/>
  <c r="B841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Z840" i="1" s="1"/>
  <c r="L840" i="1"/>
  <c r="K840" i="1"/>
  <c r="J840" i="1"/>
  <c r="I840" i="1"/>
  <c r="H840" i="1"/>
  <c r="G840" i="1"/>
  <c r="F840" i="1"/>
  <c r="E840" i="1"/>
  <c r="D840" i="1"/>
  <c r="C840" i="1"/>
  <c r="B840" i="1"/>
  <c r="Y839" i="1"/>
  <c r="X839" i="1"/>
  <c r="W839" i="1"/>
  <c r="V839" i="1"/>
  <c r="V841" i="1" s="1"/>
  <c r="V843" i="1" s="1"/>
  <c r="U839" i="1"/>
  <c r="T839" i="1"/>
  <c r="S839" i="1"/>
  <c r="R839" i="1"/>
  <c r="Q839" i="1"/>
  <c r="P839" i="1"/>
  <c r="O839" i="1"/>
  <c r="N839" i="1"/>
  <c r="M839" i="1"/>
  <c r="L839" i="1"/>
  <c r="K839" i="1"/>
  <c r="J839" i="1"/>
  <c r="J841" i="1" s="1"/>
  <c r="J843" i="1" s="1"/>
  <c r="I839" i="1"/>
  <c r="H839" i="1"/>
  <c r="G839" i="1"/>
  <c r="F839" i="1"/>
  <c r="E839" i="1"/>
  <c r="D839" i="1"/>
  <c r="C839" i="1"/>
  <c r="B839" i="1"/>
  <c r="Y838" i="1"/>
  <c r="X838" i="1"/>
  <c r="W838" i="1"/>
  <c r="V838" i="1"/>
  <c r="U838" i="1"/>
  <c r="T838" i="1"/>
  <c r="S838" i="1"/>
  <c r="R838" i="1"/>
  <c r="R841" i="1" s="1"/>
  <c r="Q838" i="1"/>
  <c r="Q841" i="1" s="1"/>
  <c r="Q843" i="1" s="1"/>
  <c r="P838" i="1"/>
  <c r="O838" i="1"/>
  <c r="N838" i="1"/>
  <c r="M838" i="1"/>
  <c r="Z838" i="1" s="1"/>
  <c r="L838" i="1"/>
  <c r="K838" i="1"/>
  <c r="J838" i="1"/>
  <c r="I838" i="1"/>
  <c r="H838" i="1"/>
  <c r="G838" i="1"/>
  <c r="F838" i="1"/>
  <c r="F841" i="1" s="1"/>
  <c r="E838" i="1"/>
  <c r="E841" i="1" s="1"/>
  <c r="E843" i="1" s="1"/>
  <c r="D838" i="1"/>
  <c r="C838" i="1"/>
  <c r="B838" i="1"/>
  <c r="Y837" i="1"/>
  <c r="Y841" i="1" s="1"/>
  <c r="X837" i="1"/>
  <c r="X841" i="1" s="1"/>
  <c r="X843" i="1" s="1"/>
  <c r="W837" i="1"/>
  <c r="V837" i="1"/>
  <c r="U837" i="1"/>
  <c r="U841" i="1" s="1"/>
  <c r="T837" i="1"/>
  <c r="T841" i="1" s="1"/>
  <c r="T843" i="1" s="1"/>
  <c r="S837" i="1"/>
  <c r="S841" i="1" s="1"/>
  <c r="R837" i="1"/>
  <c r="Q837" i="1"/>
  <c r="P837" i="1"/>
  <c r="P841" i="1" s="1"/>
  <c r="P843" i="1" s="1"/>
  <c r="O837" i="1"/>
  <c r="O841" i="1" s="1"/>
  <c r="N837" i="1"/>
  <c r="M837" i="1"/>
  <c r="M841" i="1" s="1"/>
  <c r="L837" i="1"/>
  <c r="L841" i="1" s="1"/>
  <c r="L843" i="1" s="1"/>
  <c r="K837" i="1"/>
  <c r="J837" i="1"/>
  <c r="I837" i="1"/>
  <c r="I841" i="1" s="1"/>
  <c r="H837" i="1"/>
  <c r="H841" i="1" s="1"/>
  <c r="G837" i="1"/>
  <c r="G841" i="1" s="1"/>
  <c r="F837" i="1"/>
  <c r="E837" i="1"/>
  <c r="D837" i="1"/>
  <c r="C837" i="1"/>
  <c r="C841" i="1" s="1"/>
  <c r="B837" i="1"/>
  <c r="Z835" i="1"/>
  <c r="Y832" i="1"/>
  <c r="X832" i="1"/>
  <c r="W832" i="1"/>
  <c r="W833" i="1" s="1"/>
  <c r="V832" i="1"/>
  <c r="V833" i="1" s="1"/>
  <c r="U832" i="1"/>
  <c r="U833" i="1" s="1"/>
  <c r="T832" i="1"/>
  <c r="S832" i="1"/>
  <c r="R832" i="1"/>
  <c r="Q832" i="1"/>
  <c r="Q833" i="1" s="1"/>
  <c r="P832" i="1"/>
  <c r="O832" i="1"/>
  <c r="N832" i="1"/>
  <c r="M832" i="1"/>
  <c r="Z832" i="1" s="1"/>
  <c r="L832" i="1"/>
  <c r="K832" i="1"/>
  <c r="K833" i="1" s="1"/>
  <c r="J832" i="1"/>
  <c r="I832" i="1"/>
  <c r="I833" i="1" s="1"/>
  <c r="H832" i="1"/>
  <c r="G832" i="1"/>
  <c r="F832" i="1"/>
  <c r="E832" i="1"/>
  <c r="E833" i="1" s="1"/>
  <c r="D832" i="1"/>
  <c r="AA832" i="1" s="1"/>
  <c r="C832" i="1"/>
  <c r="B832" i="1"/>
  <c r="V831" i="1"/>
  <c r="S831" i="1"/>
  <c r="J831" i="1"/>
  <c r="G831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Z830" i="1" s="1"/>
  <c r="M830" i="1"/>
  <c r="L830" i="1"/>
  <c r="K830" i="1"/>
  <c r="J830" i="1"/>
  <c r="I830" i="1"/>
  <c r="H830" i="1"/>
  <c r="G830" i="1"/>
  <c r="F830" i="1"/>
  <c r="E830" i="1"/>
  <c r="D830" i="1"/>
  <c r="C830" i="1"/>
  <c r="B830" i="1"/>
  <c r="Y829" i="1"/>
  <c r="X829" i="1"/>
  <c r="W829" i="1"/>
  <c r="V829" i="1"/>
  <c r="U829" i="1"/>
  <c r="T829" i="1"/>
  <c r="S829" i="1"/>
  <c r="R829" i="1"/>
  <c r="R831" i="1" s="1"/>
  <c r="R833" i="1" s="1"/>
  <c r="Q829" i="1"/>
  <c r="P829" i="1"/>
  <c r="O829" i="1"/>
  <c r="N829" i="1"/>
  <c r="N719" i="1" s="1"/>
  <c r="M829" i="1"/>
  <c r="L829" i="1"/>
  <c r="K829" i="1"/>
  <c r="J829" i="1"/>
  <c r="I829" i="1"/>
  <c r="H829" i="1"/>
  <c r="G829" i="1"/>
  <c r="F829" i="1"/>
  <c r="F831" i="1" s="1"/>
  <c r="F833" i="1" s="1"/>
  <c r="E829" i="1"/>
  <c r="D829" i="1"/>
  <c r="C829" i="1"/>
  <c r="B829" i="1"/>
  <c r="B719" i="1" s="1"/>
  <c r="B706" i="1" s="1"/>
  <c r="Y828" i="1"/>
  <c r="Y831" i="1" s="1"/>
  <c r="Y833" i="1" s="1"/>
  <c r="X828" i="1"/>
  <c r="W828" i="1"/>
  <c r="V828" i="1"/>
  <c r="U828" i="1"/>
  <c r="T828" i="1"/>
  <c r="S828" i="1"/>
  <c r="R828" i="1"/>
  <c r="Q828" i="1"/>
  <c r="Q718" i="1" s="1"/>
  <c r="P828" i="1"/>
  <c r="O828" i="1"/>
  <c r="N828" i="1"/>
  <c r="N831" i="1" s="1"/>
  <c r="M828" i="1"/>
  <c r="M831" i="1" s="1"/>
  <c r="M833" i="1" s="1"/>
  <c r="L828" i="1"/>
  <c r="K828" i="1"/>
  <c r="J828" i="1"/>
  <c r="I828" i="1"/>
  <c r="H828" i="1"/>
  <c r="G828" i="1"/>
  <c r="F828" i="1"/>
  <c r="E828" i="1"/>
  <c r="E718" i="1" s="1"/>
  <c r="D828" i="1"/>
  <c r="C828" i="1"/>
  <c r="B828" i="1"/>
  <c r="B831" i="1" s="1"/>
  <c r="Y827" i="1"/>
  <c r="X827" i="1"/>
  <c r="W827" i="1"/>
  <c r="W831" i="1" s="1"/>
  <c r="V827" i="1"/>
  <c r="U827" i="1"/>
  <c r="U831" i="1" s="1"/>
  <c r="T827" i="1"/>
  <c r="S827" i="1"/>
  <c r="R827" i="1"/>
  <c r="Q827" i="1"/>
  <c r="Q831" i="1" s="1"/>
  <c r="P827" i="1"/>
  <c r="P831" i="1" s="1"/>
  <c r="P833" i="1" s="1"/>
  <c r="O827" i="1"/>
  <c r="O831" i="1" s="1"/>
  <c r="N827" i="1"/>
  <c r="Z827" i="1" s="1"/>
  <c r="M827" i="1"/>
  <c r="L827" i="1"/>
  <c r="K827" i="1"/>
  <c r="K831" i="1" s="1"/>
  <c r="J827" i="1"/>
  <c r="I827" i="1"/>
  <c r="I831" i="1" s="1"/>
  <c r="H827" i="1"/>
  <c r="G827" i="1"/>
  <c r="F827" i="1"/>
  <c r="E827" i="1"/>
  <c r="E831" i="1" s="1"/>
  <c r="D827" i="1"/>
  <c r="AA827" i="1" s="1"/>
  <c r="C827" i="1"/>
  <c r="C831" i="1" s="1"/>
  <c r="B827" i="1"/>
  <c r="Y822" i="1"/>
  <c r="X822" i="1"/>
  <c r="W822" i="1"/>
  <c r="V822" i="1"/>
  <c r="U822" i="1"/>
  <c r="T822" i="1"/>
  <c r="S822" i="1"/>
  <c r="R822" i="1"/>
  <c r="R823" i="1" s="1"/>
  <c r="Q822" i="1"/>
  <c r="Q823" i="1" s="1"/>
  <c r="P822" i="1"/>
  <c r="P823" i="1" s="1"/>
  <c r="O822" i="1"/>
  <c r="N822" i="1"/>
  <c r="M822" i="1"/>
  <c r="L822" i="1"/>
  <c r="K822" i="1"/>
  <c r="J822" i="1"/>
  <c r="I822" i="1"/>
  <c r="H822" i="1"/>
  <c r="G822" i="1"/>
  <c r="F822" i="1"/>
  <c r="F823" i="1" s="1"/>
  <c r="E822" i="1"/>
  <c r="E823" i="1" s="1"/>
  <c r="D822" i="1"/>
  <c r="D823" i="1" s="1"/>
  <c r="C822" i="1"/>
  <c r="B822" i="1"/>
  <c r="Q821" i="1"/>
  <c r="N821" i="1"/>
  <c r="E821" i="1"/>
  <c r="B821" i="1"/>
  <c r="Y820" i="1"/>
  <c r="X820" i="1"/>
  <c r="W820" i="1"/>
  <c r="V820" i="1"/>
  <c r="U820" i="1"/>
  <c r="T820" i="1"/>
  <c r="S820" i="1"/>
  <c r="S720" i="1" s="1"/>
  <c r="R820" i="1"/>
  <c r="Q820" i="1"/>
  <c r="P820" i="1"/>
  <c r="O820" i="1"/>
  <c r="N820" i="1"/>
  <c r="M820" i="1"/>
  <c r="Z820" i="1" s="1"/>
  <c r="L820" i="1"/>
  <c r="K820" i="1"/>
  <c r="J820" i="1"/>
  <c r="I820" i="1"/>
  <c r="H820" i="1"/>
  <c r="G820" i="1"/>
  <c r="G720" i="1" s="1"/>
  <c r="F820" i="1"/>
  <c r="E820" i="1"/>
  <c r="D820" i="1"/>
  <c r="AA820" i="1" s="1"/>
  <c r="C820" i="1"/>
  <c r="B820" i="1"/>
  <c r="Y819" i="1"/>
  <c r="Y821" i="1" s="1"/>
  <c r="Y823" i="1" s="1"/>
  <c r="X819" i="1"/>
  <c r="W819" i="1"/>
  <c r="V819" i="1"/>
  <c r="U819" i="1"/>
  <c r="U719" i="1" s="1"/>
  <c r="U706" i="1" s="1"/>
  <c r="T819" i="1"/>
  <c r="S819" i="1"/>
  <c r="R819" i="1"/>
  <c r="Q819" i="1"/>
  <c r="P819" i="1"/>
  <c r="O819" i="1"/>
  <c r="N819" i="1"/>
  <c r="M819" i="1"/>
  <c r="L819" i="1"/>
  <c r="K819" i="1"/>
  <c r="J819" i="1"/>
  <c r="I819" i="1"/>
  <c r="I719" i="1" s="1"/>
  <c r="I706" i="1" s="1"/>
  <c r="H819" i="1"/>
  <c r="G819" i="1"/>
  <c r="F819" i="1"/>
  <c r="E819" i="1"/>
  <c r="D819" i="1"/>
  <c r="C819" i="1"/>
  <c r="B819" i="1"/>
  <c r="Y818" i="1"/>
  <c r="X818" i="1"/>
  <c r="X718" i="1" s="1"/>
  <c r="X705" i="1" s="1"/>
  <c r="W818" i="1"/>
  <c r="V818" i="1"/>
  <c r="U818" i="1"/>
  <c r="U821" i="1" s="1"/>
  <c r="T818" i="1"/>
  <c r="T821" i="1" s="1"/>
  <c r="T823" i="1" s="1"/>
  <c r="S818" i="1"/>
  <c r="R818" i="1"/>
  <c r="Q818" i="1"/>
  <c r="P818" i="1"/>
  <c r="O818" i="1"/>
  <c r="N818" i="1"/>
  <c r="Z818" i="1" s="1"/>
  <c r="AB818" i="1" s="1"/>
  <c r="M818" i="1"/>
  <c r="L818" i="1"/>
  <c r="L718" i="1" s="1"/>
  <c r="L705" i="1" s="1"/>
  <c r="K818" i="1"/>
  <c r="J818" i="1"/>
  <c r="I818" i="1"/>
  <c r="I821" i="1" s="1"/>
  <c r="H818" i="1"/>
  <c r="H821" i="1" s="1"/>
  <c r="H823" i="1" s="1"/>
  <c r="G818" i="1"/>
  <c r="F818" i="1"/>
  <c r="E818" i="1"/>
  <c r="D818" i="1"/>
  <c r="C818" i="1"/>
  <c r="B818" i="1"/>
  <c r="Y817" i="1"/>
  <c r="X817" i="1"/>
  <c r="X821" i="1" s="1"/>
  <c r="W817" i="1"/>
  <c r="W821" i="1" s="1"/>
  <c r="W823" i="1" s="1"/>
  <c r="V817" i="1"/>
  <c r="V821" i="1" s="1"/>
  <c r="U817" i="1"/>
  <c r="T817" i="1"/>
  <c r="S817" i="1"/>
  <c r="R817" i="1"/>
  <c r="R821" i="1" s="1"/>
  <c r="Q817" i="1"/>
  <c r="P817" i="1"/>
  <c r="P821" i="1" s="1"/>
  <c r="O817" i="1"/>
  <c r="N817" i="1"/>
  <c r="M817" i="1"/>
  <c r="L817" i="1"/>
  <c r="L821" i="1" s="1"/>
  <c r="K817" i="1"/>
  <c r="K821" i="1" s="1"/>
  <c r="K823" i="1" s="1"/>
  <c r="J817" i="1"/>
  <c r="J821" i="1" s="1"/>
  <c r="I817" i="1"/>
  <c r="H817" i="1"/>
  <c r="G817" i="1"/>
  <c r="F817" i="1"/>
  <c r="F821" i="1" s="1"/>
  <c r="E817" i="1"/>
  <c r="D817" i="1"/>
  <c r="D821" i="1" s="1"/>
  <c r="C817" i="1"/>
  <c r="B817" i="1"/>
  <c r="F813" i="1"/>
  <c r="Y812" i="1"/>
  <c r="Y813" i="1" s="1"/>
  <c r="X812" i="1"/>
  <c r="X813" i="1" s="1"/>
  <c r="W812" i="1"/>
  <c r="W813" i="1" s="1"/>
  <c r="V812" i="1"/>
  <c r="U812" i="1"/>
  <c r="T812" i="1"/>
  <c r="S812" i="1"/>
  <c r="R812" i="1"/>
  <c r="Q812" i="1"/>
  <c r="P812" i="1"/>
  <c r="O812" i="1"/>
  <c r="N812" i="1"/>
  <c r="M812" i="1"/>
  <c r="Z812" i="1" s="1"/>
  <c r="L812" i="1"/>
  <c r="L813" i="1" s="1"/>
  <c r="K812" i="1"/>
  <c r="K813" i="1" s="1"/>
  <c r="J812" i="1"/>
  <c r="I812" i="1"/>
  <c r="H812" i="1"/>
  <c r="G812" i="1"/>
  <c r="F812" i="1"/>
  <c r="E812" i="1"/>
  <c r="D812" i="1"/>
  <c r="C812" i="1"/>
  <c r="B812" i="1"/>
  <c r="X811" i="1"/>
  <c r="U811" i="1"/>
  <c r="L811" i="1"/>
  <c r="I811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Y809" i="1"/>
  <c r="X809" i="1"/>
  <c r="W809" i="1"/>
  <c r="V809" i="1"/>
  <c r="U809" i="1"/>
  <c r="T809" i="1"/>
  <c r="T811" i="1" s="1"/>
  <c r="T813" i="1" s="1"/>
  <c r="S809" i="1"/>
  <c r="R809" i="1"/>
  <c r="Q809" i="1"/>
  <c r="P809" i="1"/>
  <c r="O809" i="1"/>
  <c r="N809" i="1"/>
  <c r="M809" i="1"/>
  <c r="L809" i="1"/>
  <c r="K809" i="1"/>
  <c r="J809" i="1"/>
  <c r="I809" i="1"/>
  <c r="H809" i="1"/>
  <c r="H811" i="1" s="1"/>
  <c r="H813" i="1" s="1"/>
  <c r="G809" i="1"/>
  <c r="F809" i="1"/>
  <c r="E809" i="1"/>
  <c r="D809" i="1"/>
  <c r="C809" i="1"/>
  <c r="B809" i="1"/>
  <c r="Y808" i="1"/>
  <c r="X808" i="1"/>
  <c r="W808" i="1"/>
  <c r="V808" i="1"/>
  <c r="U808" i="1"/>
  <c r="T808" i="1"/>
  <c r="S808" i="1"/>
  <c r="S718" i="1" s="1"/>
  <c r="S705" i="1" s="1"/>
  <c r="S695" i="1" s="1"/>
  <c r="R808" i="1"/>
  <c r="Q808" i="1"/>
  <c r="P808" i="1"/>
  <c r="P811" i="1" s="1"/>
  <c r="O808" i="1"/>
  <c r="O811" i="1" s="1"/>
  <c r="O813" i="1" s="1"/>
  <c r="N808" i="1"/>
  <c r="M808" i="1"/>
  <c r="L808" i="1"/>
  <c r="K808" i="1"/>
  <c r="J808" i="1"/>
  <c r="I808" i="1"/>
  <c r="H808" i="1"/>
  <c r="G808" i="1"/>
  <c r="G718" i="1" s="1"/>
  <c r="F808" i="1"/>
  <c r="E808" i="1"/>
  <c r="D808" i="1"/>
  <c r="D811" i="1" s="1"/>
  <c r="C808" i="1"/>
  <c r="C811" i="1" s="1"/>
  <c r="C813" i="1" s="1"/>
  <c r="B808" i="1"/>
  <c r="Y807" i="1"/>
  <c r="Y811" i="1" s="1"/>
  <c r="X807" i="1"/>
  <c r="W807" i="1"/>
  <c r="W811" i="1" s="1"/>
  <c r="V807" i="1"/>
  <c r="U807" i="1"/>
  <c r="T807" i="1"/>
  <c r="S807" i="1"/>
  <c r="S811" i="1" s="1"/>
  <c r="R807" i="1"/>
  <c r="R811" i="1" s="1"/>
  <c r="R813" i="1" s="1"/>
  <c r="Q807" i="1"/>
  <c r="Q811" i="1" s="1"/>
  <c r="P807" i="1"/>
  <c r="O807" i="1"/>
  <c r="N807" i="1"/>
  <c r="M807" i="1"/>
  <c r="M811" i="1" s="1"/>
  <c r="L807" i="1"/>
  <c r="K807" i="1"/>
  <c r="K811" i="1" s="1"/>
  <c r="J807" i="1"/>
  <c r="I807" i="1"/>
  <c r="H807" i="1"/>
  <c r="G807" i="1"/>
  <c r="G811" i="1" s="1"/>
  <c r="F807" i="1"/>
  <c r="F811" i="1" s="1"/>
  <c r="E807" i="1"/>
  <c r="E811" i="1" s="1"/>
  <c r="D807" i="1"/>
  <c r="C807" i="1"/>
  <c r="B807" i="1"/>
  <c r="B811" i="1" s="1"/>
  <c r="B813" i="1" s="1"/>
  <c r="Y802" i="1"/>
  <c r="X802" i="1"/>
  <c r="W802" i="1"/>
  <c r="V802" i="1"/>
  <c r="U802" i="1"/>
  <c r="T802" i="1"/>
  <c r="T803" i="1" s="1"/>
  <c r="S802" i="1"/>
  <c r="R802" i="1"/>
  <c r="Q802" i="1"/>
  <c r="P802" i="1"/>
  <c r="O802" i="1"/>
  <c r="N802" i="1"/>
  <c r="M802" i="1"/>
  <c r="Z802" i="1" s="1"/>
  <c r="L802" i="1"/>
  <c r="K802" i="1"/>
  <c r="J802" i="1"/>
  <c r="I802" i="1"/>
  <c r="H802" i="1"/>
  <c r="H803" i="1" s="1"/>
  <c r="G802" i="1"/>
  <c r="G803" i="1" s="1"/>
  <c r="F802" i="1"/>
  <c r="E802" i="1"/>
  <c r="D802" i="1"/>
  <c r="C802" i="1"/>
  <c r="B802" i="1"/>
  <c r="S801" i="1"/>
  <c r="P801" i="1"/>
  <c r="G801" i="1"/>
  <c r="D801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AA800" i="1" s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O801" i="1" s="1"/>
  <c r="O803" i="1" s="1"/>
  <c r="N799" i="1"/>
  <c r="Z799" i="1" s="1"/>
  <c r="AA799" i="1" s="1"/>
  <c r="M799" i="1"/>
  <c r="L799" i="1"/>
  <c r="K799" i="1"/>
  <c r="J799" i="1"/>
  <c r="I799" i="1"/>
  <c r="H799" i="1"/>
  <c r="G799" i="1"/>
  <c r="F799" i="1"/>
  <c r="E799" i="1"/>
  <c r="D799" i="1"/>
  <c r="C799" i="1"/>
  <c r="C801" i="1" s="1"/>
  <c r="C803" i="1" s="1"/>
  <c r="B799" i="1"/>
  <c r="Y798" i="1"/>
  <c r="X798" i="1"/>
  <c r="W798" i="1"/>
  <c r="V798" i="1"/>
  <c r="V801" i="1" s="1"/>
  <c r="V803" i="1" s="1"/>
  <c r="U798" i="1"/>
  <c r="T798" i="1"/>
  <c r="S798" i="1"/>
  <c r="R798" i="1"/>
  <c r="Q798" i="1"/>
  <c r="P798" i="1"/>
  <c r="O798" i="1"/>
  <c r="N798" i="1"/>
  <c r="N718" i="1" s="1"/>
  <c r="N705" i="1" s="1"/>
  <c r="M798" i="1"/>
  <c r="L798" i="1"/>
  <c r="K798" i="1"/>
  <c r="J798" i="1"/>
  <c r="J801" i="1" s="1"/>
  <c r="J803" i="1" s="1"/>
  <c r="I798" i="1"/>
  <c r="H798" i="1"/>
  <c r="G798" i="1"/>
  <c r="F798" i="1"/>
  <c r="E798" i="1"/>
  <c r="D798" i="1"/>
  <c r="C798" i="1"/>
  <c r="B798" i="1"/>
  <c r="B718" i="1" s="1"/>
  <c r="B705" i="1" s="1"/>
  <c r="Y797" i="1"/>
  <c r="Y801" i="1" s="1"/>
  <c r="Y803" i="1" s="1"/>
  <c r="X797" i="1"/>
  <c r="X801" i="1" s="1"/>
  <c r="W797" i="1"/>
  <c r="V797" i="1"/>
  <c r="U797" i="1"/>
  <c r="U801" i="1" s="1"/>
  <c r="U803" i="1" s="1"/>
  <c r="T797" i="1"/>
  <c r="T801" i="1" s="1"/>
  <c r="S797" i="1"/>
  <c r="R797" i="1"/>
  <c r="R801" i="1" s="1"/>
  <c r="Q797" i="1"/>
  <c r="P797" i="1"/>
  <c r="O797" i="1"/>
  <c r="N797" i="1"/>
  <c r="Z797" i="1" s="1"/>
  <c r="M797" i="1"/>
  <c r="M801" i="1" s="1"/>
  <c r="M803" i="1" s="1"/>
  <c r="L797" i="1"/>
  <c r="L801" i="1" s="1"/>
  <c r="K797" i="1"/>
  <c r="J797" i="1"/>
  <c r="I797" i="1"/>
  <c r="I801" i="1" s="1"/>
  <c r="I803" i="1" s="1"/>
  <c r="H797" i="1"/>
  <c r="H801" i="1" s="1"/>
  <c r="G797" i="1"/>
  <c r="F797" i="1"/>
  <c r="F801" i="1" s="1"/>
  <c r="E797" i="1"/>
  <c r="D797" i="1"/>
  <c r="C797" i="1"/>
  <c r="B797" i="1"/>
  <c r="B801" i="1" s="1"/>
  <c r="Y792" i="1"/>
  <c r="X792" i="1"/>
  <c r="W792" i="1"/>
  <c r="W793" i="1" s="1"/>
  <c r="V792" i="1"/>
  <c r="U792" i="1"/>
  <c r="T792" i="1"/>
  <c r="S792" i="1"/>
  <c r="R792" i="1"/>
  <c r="Q792" i="1"/>
  <c r="P792" i="1"/>
  <c r="O792" i="1"/>
  <c r="O793" i="1" s="1"/>
  <c r="N792" i="1"/>
  <c r="Z792" i="1" s="1"/>
  <c r="M792" i="1"/>
  <c r="L792" i="1"/>
  <c r="K792" i="1"/>
  <c r="K793" i="1" s="1"/>
  <c r="J792" i="1"/>
  <c r="I792" i="1"/>
  <c r="H792" i="1"/>
  <c r="G792" i="1"/>
  <c r="F792" i="1"/>
  <c r="E792" i="1"/>
  <c r="D792" i="1"/>
  <c r="C792" i="1"/>
  <c r="C793" i="1" s="1"/>
  <c r="B792" i="1"/>
  <c r="B793" i="1" s="1"/>
  <c r="W791" i="1"/>
  <c r="N791" i="1"/>
  <c r="K791" i="1"/>
  <c r="B791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Z790" i="1" s="1"/>
  <c r="L790" i="1"/>
  <c r="K790" i="1"/>
  <c r="J790" i="1"/>
  <c r="I790" i="1"/>
  <c r="H790" i="1"/>
  <c r="G790" i="1"/>
  <c r="F790" i="1"/>
  <c r="E790" i="1"/>
  <c r="D790" i="1"/>
  <c r="C790" i="1"/>
  <c r="B790" i="1"/>
  <c r="Y789" i="1"/>
  <c r="X789" i="1"/>
  <c r="W789" i="1"/>
  <c r="V789" i="1"/>
  <c r="V791" i="1" s="1"/>
  <c r="U789" i="1"/>
  <c r="T789" i="1"/>
  <c r="S789" i="1"/>
  <c r="R789" i="1"/>
  <c r="Q789" i="1"/>
  <c r="P789" i="1"/>
  <c r="O789" i="1"/>
  <c r="N789" i="1"/>
  <c r="M789" i="1"/>
  <c r="L789" i="1"/>
  <c r="K789" i="1"/>
  <c r="J789" i="1"/>
  <c r="J791" i="1" s="1"/>
  <c r="I789" i="1"/>
  <c r="H789" i="1"/>
  <c r="G789" i="1"/>
  <c r="F789" i="1"/>
  <c r="E789" i="1"/>
  <c r="D789" i="1"/>
  <c r="C789" i="1"/>
  <c r="B789" i="1"/>
  <c r="Y788" i="1"/>
  <c r="X788" i="1"/>
  <c r="W788" i="1"/>
  <c r="V788" i="1"/>
  <c r="U788" i="1"/>
  <c r="T788" i="1"/>
  <c r="S788" i="1"/>
  <c r="R788" i="1"/>
  <c r="R791" i="1" s="1"/>
  <c r="Q788" i="1"/>
  <c r="Q791" i="1" s="1"/>
  <c r="Q793" i="1" s="1"/>
  <c r="P788" i="1"/>
  <c r="O788" i="1"/>
  <c r="N788" i="1"/>
  <c r="M788" i="1"/>
  <c r="Z788" i="1" s="1"/>
  <c r="L788" i="1"/>
  <c r="K788" i="1"/>
  <c r="J788" i="1"/>
  <c r="I788" i="1"/>
  <c r="H788" i="1"/>
  <c r="G788" i="1"/>
  <c r="F788" i="1"/>
  <c r="F791" i="1" s="1"/>
  <c r="E788" i="1"/>
  <c r="E791" i="1" s="1"/>
  <c r="E793" i="1" s="1"/>
  <c r="D788" i="1"/>
  <c r="C788" i="1"/>
  <c r="B788" i="1"/>
  <c r="Y787" i="1"/>
  <c r="Y791" i="1" s="1"/>
  <c r="X787" i="1"/>
  <c r="X791" i="1" s="1"/>
  <c r="X793" i="1" s="1"/>
  <c r="W787" i="1"/>
  <c r="V787" i="1"/>
  <c r="U787" i="1"/>
  <c r="U791" i="1" s="1"/>
  <c r="T787" i="1"/>
  <c r="T791" i="1" s="1"/>
  <c r="T793" i="1" s="1"/>
  <c r="S787" i="1"/>
  <c r="S791" i="1" s="1"/>
  <c r="R787" i="1"/>
  <c r="Q787" i="1"/>
  <c r="P787" i="1"/>
  <c r="P791" i="1" s="1"/>
  <c r="P793" i="1" s="1"/>
  <c r="O787" i="1"/>
  <c r="O791" i="1" s="1"/>
  <c r="N787" i="1"/>
  <c r="M787" i="1"/>
  <c r="Z787" i="1" s="1"/>
  <c r="AB787" i="1" s="1"/>
  <c r="L787" i="1"/>
  <c r="L791" i="1" s="1"/>
  <c r="L793" i="1" s="1"/>
  <c r="K787" i="1"/>
  <c r="J787" i="1"/>
  <c r="I787" i="1"/>
  <c r="I791" i="1" s="1"/>
  <c r="H787" i="1"/>
  <c r="H791" i="1" s="1"/>
  <c r="H793" i="1" s="1"/>
  <c r="G787" i="1"/>
  <c r="G791" i="1" s="1"/>
  <c r="F787" i="1"/>
  <c r="E787" i="1"/>
  <c r="D787" i="1"/>
  <c r="C787" i="1"/>
  <c r="C791" i="1" s="1"/>
  <c r="B787" i="1"/>
  <c r="Y782" i="1"/>
  <c r="X782" i="1"/>
  <c r="W782" i="1"/>
  <c r="V782" i="1"/>
  <c r="V783" i="1" s="1"/>
  <c r="U782" i="1"/>
  <c r="T782" i="1"/>
  <c r="S782" i="1"/>
  <c r="R782" i="1"/>
  <c r="Q782" i="1"/>
  <c r="P782" i="1"/>
  <c r="O782" i="1"/>
  <c r="N782" i="1"/>
  <c r="M782" i="1"/>
  <c r="L782" i="1"/>
  <c r="K782" i="1"/>
  <c r="J782" i="1"/>
  <c r="J783" i="1" s="1"/>
  <c r="I782" i="1"/>
  <c r="H782" i="1"/>
  <c r="G782" i="1"/>
  <c r="F782" i="1"/>
  <c r="E782" i="1"/>
  <c r="D782" i="1"/>
  <c r="C782" i="1"/>
  <c r="B782" i="1"/>
  <c r="U781" i="1"/>
  <c r="R781" i="1"/>
  <c r="I781" i="1"/>
  <c r="F781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Z780" i="1" s="1"/>
  <c r="AA780" i="1" s="1"/>
  <c r="M780" i="1"/>
  <c r="L780" i="1"/>
  <c r="K780" i="1"/>
  <c r="J780" i="1"/>
  <c r="I780" i="1"/>
  <c r="H780" i="1"/>
  <c r="G780" i="1"/>
  <c r="F780" i="1"/>
  <c r="E780" i="1"/>
  <c r="D780" i="1"/>
  <c r="C780" i="1"/>
  <c r="B780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Z779" i="1" s="1"/>
  <c r="L779" i="1"/>
  <c r="K779" i="1"/>
  <c r="J779" i="1"/>
  <c r="I779" i="1"/>
  <c r="H779" i="1"/>
  <c r="G779" i="1"/>
  <c r="F779" i="1"/>
  <c r="E779" i="1"/>
  <c r="D779" i="1"/>
  <c r="AA779" i="1" s="1"/>
  <c r="C779" i="1"/>
  <c r="B779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Y777" i="1"/>
  <c r="X777" i="1"/>
  <c r="X781" i="1" s="1"/>
  <c r="X783" i="1" s="1"/>
  <c r="W777" i="1"/>
  <c r="W781" i="1" s="1"/>
  <c r="W783" i="1" s="1"/>
  <c r="V777" i="1"/>
  <c r="V781" i="1" s="1"/>
  <c r="U777" i="1"/>
  <c r="T777" i="1"/>
  <c r="T781" i="1" s="1"/>
  <c r="S777" i="1"/>
  <c r="R777" i="1"/>
  <c r="Q777" i="1"/>
  <c r="Q781" i="1" s="1"/>
  <c r="P777" i="1"/>
  <c r="P781" i="1" s="1"/>
  <c r="O777" i="1"/>
  <c r="O781" i="1" s="1"/>
  <c r="O783" i="1" s="1"/>
  <c r="N777" i="1"/>
  <c r="N781" i="1" s="1"/>
  <c r="M777" i="1"/>
  <c r="L777" i="1"/>
  <c r="L781" i="1" s="1"/>
  <c r="L783" i="1" s="1"/>
  <c r="K777" i="1"/>
  <c r="K781" i="1" s="1"/>
  <c r="K783" i="1" s="1"/>
  <c r="J777" i="1"/>
  <c r="J781" i="1" s="1"/>
  <c r="I777" i="1"/>
  <c r="H777" i="1"/>
  <c r="H781" i="1" s="1"/>
  <c r="G777" i="1"/>
  <c r="F777" i="1"/>
  <c r="E777" i="1"/>
  <c r="E781" i="1" s="1"/>
  <c r="D777" i="1"/>
  <c r="C777" i="1"/>
  <c r="C781" i="1" s="1"/>
  <c r="C783" i="1" s="1"/>
  <c r="B777" i="1"/>
  <c r="B781" i="1" s="1"/>
  <c r="Y772" i="1"/>
  <c r="X772" i="1"/>
  <c r="W772" i="1"/>
  <c r="V772" i="1"/>
  <c r="U772" i="1"/>
  <c r="T772" i="1"/>
  <c r="T773" i="1" s="1"/>
  <c r="S772" i="1"/>
  <c r="R772" i="1"/>
  <c r="Q772" i="1"/>
  <c r="P772" i="1"/>
  <c r="O772" i="1"/>
  <c r="N772" i="1"/>
  <c r="M772" i="1"/>
  <c r="L772" i="1"/>
  <c r="K772" i="1"/>
  <c r="J772" i="1"/>
  <c r="I772" i="1"/>
  <c r="H772" i="1"/>
  <c r="H773" i="1" s="1"/>
  <c r="G772" i="1"/>
  <c r="F772" i="1"/>
  <c r="E772" i="1"/>
  <c r="D772" i="1"/>
  <c r="C772" i="1"/>
  <c r="B772" i="1"/>
  <c r="Y771" i="1"/>
  <c r="P771" i="1"/>
  <c r="M771" i="1"/>
  <c r="D771" i="1"/>
  <c r="Y770" i="1"/>
  <c r="X770" i="1"/>
  <c r="W770" i="1"/>
  <c r="V770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Z769" i="1" s="1"/>
  <c r="M769" i="1"/>
  <c r="L769" i="1"/>
  <c r="K769" i="1"/>
  <c r="J769" i="1"/>
  <c r="I769" i="1"/>
  <c r="H769" i="1"/>
  <c r="G769" i="1"/>
  <c r="F769" i="1"/>
  <c r="E769" i="1"/>
  <c r="D769" i="1"/>
  <c r="AA769" i="1" s="1"/>
  <c r="C769" i="1"/>
  <c r="B769" i="1"/>
  <c r="Y768" i="1"/>
  <c r="X768" i="1"/>
  <c r="W768" i="1"/>
  <c r="W718" i="1" s="1"/>
  <c r="V768" i="1"/>
  <c r="U768" i="1"/>
  <c r="T768" i="1"/>
  <c r="T771" i="1" s="1"/>
  <c r="S768" i="1"/>
  <c r="R768" i="1"/>
  <c r="Q768" i="1"/>
  <c r="P768" i="1"/>
  <c r="O768" i="1"/>
  <c r="N768" i="1"/>
  <c r="M768" i="1"/>
  <c r="L768" i="1"/>
  <c r="K768" i="1"/>
  <c r="J768" i="1"/>
  <c r="I768" i="1"/>
  <c r="H768" i="1"/>
  <c r="H771" i="1" s="1"/>
  <c r="G768" i="1"/>
  <c r="F768" i="1"/>
  <c r="E768" i="1"/>
  <c r="D768" i="1"/>
  <c r="C768" i="1"/>
  <c r="B768" i="1"/>
  <c r="Y767" i="1"/>
  <c r="X767" i="1"/>
  <c r="X771" i="1" s="1"/>
  <c r="W767" i="1"/>
  <c r="V767" i="1"/>
  <c r="V771" i="1" s="1"/>
  <c r="V773" i="1" s="1"/>
  <c r="U767" i="1"/>
  <c r="U771" i="1" s="1"/>
  <c r="T767" i="1"/>
  <c r="S767" i="1"/>
  <c r="S771" i="1" s="1"/>
  <c r="S773" i="1" s="1"/>
  <c r="R767" i="1"/>
  <c r="Q767" i="1"/>
  <c r="Q771" i="1" s="1"/>
  <c r="P767" i="1"/>
  <c r="O767" i="1"/>
  <c r="O771" i="1" s="1"/>
  <c r="N767" i="1"/>
  <c r="N771" i="1" s="1"/>
  <c r="N773" i="1" s="1"/>
  <c r="M767" i="1"/>
  <c r="L767" i="1"/>
  <c r="L771" i="1" s="1"/>
  <c r="K767" i="1"/>
  <c r="J767" i="1"/>
  <c r="J771" i="1" s="1"/>
  <c r="J773" i="1" s="1"/>
  <c r="I767" i="1"/>
  <c r="I771" i="1" s="1"/>
  <c r="H767" i="1"/>
  <c r="G767" i="1"/>
  <c r="G771" i="1" s="1"/>
  <c r="G773" i="1" s="1"/>
  <c r="F767" i="1"/>
  <c r="E767" i="1"/>
  <c r="E771" i="1" s="1"/>
  <c r="D767" i="1"/>
  <c r="C767" i="1"/>
  <c r="C771" i="1" s="1"/>
  <c r="B767" i="1"/>
  <c r="B771" i="1" s="1"/>
  <c r="B773" i="1" s="1"/>
  <c r="Q763" i="1"/>
  <c r="E763" i="1"/>
  <c r="Y762" i="1"/>
  <c r="X762" i="1"/>
  <c r="W762" i="1"/>
  <c r="V762" i="1"/>
  <c r="V763" i="1" s="1"/>
  <c r="U762" i="1"/>
  <c r="T762" i="1"/>
  <c r="S762" i="1"/>
  <c r="R762" i="1"/>
  <c r="Q762" i="1"/>
  <c r="P762" i="1"/>
  <c r="P763" i="1" s="1"/>
  <c r="O762" i="1"/>
  <c r="O763" i="1" s="1"/>
  <c r="N762" i="1"/>
  <c r="Z762" i="1" s="1"/>
  <c r="M762" i="1"/>
  <c r="L762" i="1"/>
  <c r="K762" i="1"/>
  <c r="J762" i="1"/>
  <c r="J763" i="1" s="1"/>
  <c r="I762" i="1"/>
  <c r="H762" i="1"/>
  <c r="G762" i="1"/>
  <c r="F762" i="1"/>
  <c r="E762" i="1"/>
  <c r="D762" i="1"/>
  <c r="D763" i="1" s="1"/>
  <c r="C762" i="1"/>
  <c r="C763" i="1" s="1"/>
  <c r="B762" i="1"/>
  <c r="W761" i="1"/>
  <c r="T761" i="1"/>
  <c r="K761" i="1"/>
  <c r="H761" i="1"/>
  <c r="Y760" i="1"/>
  <c r="Y720" i="1" s="1"/>
  <c r="Y707" i="1" s="1"/>
  <c r="Y697" i="1" s="1"/>
  <c r="X760" i="1"/>
  <c r="W760" i="1"/>
  <c r="V760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Y759" i="1"/>
  <c r="X759" i="1"/>
  <c r="W759" i="1"/>
  <c r="V759" i="1"/>
  <c r="U759" i="1"/>
  <c r="T759" i="1"/>
  <c r="S759" i="1"/>
  <c r="R759" i="1"/>
  <c r="Q759" i="1"/>
  <c r="P759" i="1"/>
  <c r="O759" i="1"/>
  <c r="O719" i="1" s="1"/>
  <c r="N759" i="1"/>
  <c r="M759" i="1"/>
  <c r="L759" i="1"/>
  <c r="K759" i="1"/>
  <c r="J759" i="1"/>
  <c r="I759" i="1"/>
  <c r="H759" i="1"/>
  <c r="G759" i="1"/>
  <c r="F759" i="1"/>
  <c r="E759" i="1"/>
  <c r="D759" i="1"/>
  <c r="C759" i="1"/>
  <c r="C719" i="1" s="1"/>
  <c r="B759" i="1"/>
  <c r="Y758" i="1"/>
  <c r="X758" i="1"/>
  <c r="W758" i="1"/>
  <c r="V758" i="1"/>
  <c r="U758" i="1"/>
  <c r="T758" i="1"/>
  <c r="S758" i="1"/>
  <c r="R758" i="1"/>
  <c r="R718" i="1" s="1"/>
  <c r="Q758" i="1"/>
  <c r="P758" i="1"/>
  <c r="O758" i="1"/>
  <c r="O761" i="1" s="1"/>
  <c r="N758" i="1"/>
  <c r="Z758" i="1" s="1"/>
  <c r="M758" i="1"/>
  <c r="L758" i="1"/>
  <c r="K758" i="1"/>
  <c r="J758" i="1"/>
  <c r="I758" i="1"/>
  <c r="H758" i="1"/>
  <c r="G758" i="1"/>
  <c r="F758" i="1"/>
  <c r="F718" i="1" s="1"/>
  <c r="E758" i="1"/>
  <c r="D758" i="1"/>
  <c r="C758" i="1"/>
  <c r="C761" i="1" s="1"/>
  <c r="B758" i="1"/>
  <c r="Y757" i="1"/>
  <c r="X757" i="1"/>
  <c r="X761" i="1" s="1"/>
  <c r="W757" i="1"/>
  <c r="V757" i="1"/>
  <c r="V761" i="1" s="1"/>
  <c r="U757" i="1"/>
  <c r="T757" i="1"/>
  <c r="S757" i="1"/>
  <c r="S761" i="1" s="1"/>
  <c r="R757" i="1"/>
  <c r="R761" i="1" s="1"/>
  <c r="Q757" i="1"/>
  <c r="Q761" i="1" s="1"/>
  <c r="P757" i="1"/>
  <c r="P761" i="1" s="1"/>
  <c r="O757" i="1"/>
  <c r="N757" i="1"/>
  <c r="N761" i="1" s="1"/>
  <c r="N763" i="1" s="1"/>
  <c r="M757" i="1"/>
  <c r="L757" i="1"/>
  <c r="L761" i="1" s="1"/>
  <c r="K757" i="1"/>
  <c r="J757" i="1"/>
  <c r="J761" i="1" s="1"/>
  <c r="I757" i="1"/>
  <c r="H757" i="1"/>
  <c r="G757" i="1"/>
  <c r="G761" i="1" s="1"/>
  <c r="F757" i="1"/>
  <c r="F761" i="1" s="1"/>
  <c r="E757" i="1"/>
  <c r="E761" i="1" s="1"/>
  <c r="D757" i="1"/>
  <c r="D761" i="1" s="1"/>
  <c r="C757" i="1"/>
  <c r="B757" i="1"/>
  <c r="B761" i="1" s="1"/>
  <c r="B763" i="1" s="1"/>
  <c r="L753" i="1"/>
  <c r="Y752" i="1"/>
  <c r="X752" i="1"/>
  <c r="W752" i="1"/>
  <c r="W753" i="1" s="1"/>
  <c r="V752" i="1"/>
  <c r="U752" i="1"/>
  <c r="T752" i="1"/>
  <c r="S752" i="1"/>
  <c r="S753" i="1" s="1"/>
  <c r="R752" i="1"/>
  <c r="Q752" i="1"/>
  <c r="Q753" i="1" s="1"/>
  <c r="P752" i="1"/>
  <c r="O752" i="1"/>
  <c r="N752" i="1"/>
  <c r="M752" i="1"/>
  <c r="L752" i="1"/>
  <c r="K752" i="1"/>
  <c r="K753" i="1" s="1"/>
  <c r="J752" i="1"/>
  <c r="I752" i="1"/>
  <c r="H752" i="1"/>
  <c r="G752" i="1"/>
  <c r="G753" i="1" s="1"/>
  <c r="F752" i="1"/>
  <c r="E752" i="1"/>
  <c r="E753" i="1" s="1"/>
  <c r="D752" i="1"/>
  <c r="C752" i="1"/>
  <c r="B752" i="1"/>
  <c r="R751" i="1"/>
  <c r="R753" i="1" s="1"/>
  <c r="F751" i="1"/>
  <c r="F753" i="1" s="1"/>
  <c r="Y750" i="1"/>
  <c r="X750" i="1"/>
  <c r="W750" i="1"/>
  <c r="V750" i="1"/>
  <c r="U750" i="1"/>
  <c r="T750" i="1"/>
  <c r="T720" i="1" s="1"/>
  <c r="S750" i="1"/>
  <c r="R750" i="1"/>
  <c r="Q750" i="1"/>
  <c r="P750" i="1"/>
  <c r="O750" i="1"/>
  <c r="N750" i="1"/>
  <c r="M750" i="1"/>
  <c r="Z750" i="1" s="1"/>
  <c r="L750" i="1"/>
  <c r="K750" i="1"/>
  <c r="J750" i="1"/>
  <c r="I750" i="1"/>
  <c r="H750" i="1"/>
  <c r="H720" i="1" s="1"/>
  <c r="G750" i="1"/>
  <c r="F750" i="1"/>
  <c r="E750" i="1"/>
  <c r="D750" i="1"/>
  <c r="C750" i="1"/>
  <c r="B750" i="1"/>
  <c r="Y749" i="1"/>
  <c r="X749" i="1"/>
  <c r="W749" i="1"/>
  <c r="V749" i="1"/>
  <c r="V719" i="1" s="1"/>
  <c r="U749" i="1"/>
  <c r="T749" i="1"/>
  <c r="S749" i="1"/>
  <c r="R749" i="1"/>
  <c r="Q749" i="1"/>
  <c r="P749" i="1"/>
  <c r="O749" i="1"/>
  <c r="N749" i="1"/>
  <c r="Z749" i="1" s="1"/>
  <c r="M749" i="1"/>
  <c r="L749" i="1"/>
  <c r="K749" i="1"/>
  <c r="J749" i="1"/>
  <c r="J719" i="1" s="1"/>
  <c r="I749" i="1"/>
  <c r="H749" i="1"/>
  <c r="G749" i="1"/>
  <c r="F749" i="1"/>
  <c r="E749" i="1"/>
  <c r="D749" i="1"/>
  <c r="C749" i="1"/>
  <c r="B749" i="1"/>
  <c r="Y748" i="1"/>
  <c r="Y718" i="1" s="1"/>
  <c r="X748" i="1"/>
  <c r="W748" i="1"/>
  <c r="V748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Y747" i="1"/>
  <c r="Y751" i="1" s="1"/>
  <c r="X747" i="1"/>
  <c r="X751" i="1" s="1"/>
  <c r="X753" i="1" s="1"/>
  <c r="W747" i="1"/>
  <c r="W751" i="1" s="1"/>
  <c r="V747" i="1"/>
  <c r="U747" i="1"/>
  <c r="U751" i="1" s="1"/>
  <c r="U753" i="1" s="1"/>
  <c r="T747" i="1"/>
  <c r="T751" i="1" s="1"/>
  <c r="S747" i="1"/>
  <c r="S751" i="1" s="1"/>
  <c r="R747" i="1"/>
  <c r="Q747" i="1"/>
  <c r="Q751" i="1" s="1"/>
  <c r="P747" i="1"/>
  <c r="O747" i="1"/>
  <c r="O751" i="1" s="1"/>
  <c r="N747" i="1"/>
  <c r="N751" i="1" s="1"/>
  <c r="M747" i="1"/>
  <c r="Z747" i="1" s="1"/>
  <c r="L747" i="1"/>
  <c r="L751" i="1" s="1"/>
  <c r="K747" i="1"/>
  <c r="K751" i="1" s="1"/>
  <c r="J747" i="1"/>
  <c r="I747" i="1"/>
  <c r="I751" i="1" s="1"/>
  <c r="I753" i="1" s="1"/>
  <c r="H747" i="1"/>
  <c r="H751" i="1" s="1"/>
  <c r="G747" i="1"/>
  <c r="G751" i="1" s="1"/>
  <c r="F747" i="1"/>
  <c r="E747" i="1"/>
  <c r="E751" i="1" s="1"/>
  <c r="D747" i="1"/>
  <c r="C747" i="1"/>
  <c r="C751" i="1" s="1"/>
  <c r="B747" i="1"/>
  <c r="B751" i="1" s="1"/>
  <c r="Z745" i="1"/>
  <c r="Y742" i="1"/>
  <c r="Y743" i="1" s="1"/>
  <c r="X742" i="1"/>
  <c r="W742" i="1"/>
  <c r="V742" i="1"/>
  <c r="U742" i="1"/>
  <c r="T742" i="1"/>
  <c r="S742" i="1"/>
  <c r="R742" i="1"/>
  <c r="R743" i="1" s="1"/>
  <c r="Q742" i="1"/>
  <c r="P742" i="1"/>
  <c r="P743" i="1" s="1"/>
  <c r="O742" i="1"/>
  <c r="O743" i="1" s="1"/>
  <c r="N742" i="1"/>
  <c r="M742" i="1"/>
  <c r="L742" i="1"/>
  <c r="K742" i="1"/>
  <c r="J742" i="1"/>
  <c r="I742" i="1"/>
  <c r="H742" i="1"/>
  <c r="G742" i="1"/>
  <c r="F742" i="1"/>
  <c r="F743" i="1" s="1"/>
  <c r="E742" i="1"/>
  <c r="D742" i="1"/>
  <c r="C742" i="1"/>
  <c r="C743" i="1" s="1"/>
  <c r="B742" i="1"/>
  <c r="N741" i="1"/>
  <c r="N743" i="1" s="1"/>
  <c r="B741" i="1"/>
  <c r="B743" i="1" s="1"/>
  <c r="Y740" i="1"/>
  <c r="X740" i="1"/>
  <c r="W740" i="1"/>
  <c r="V740" i="1"/>
  <c r="U740" i="1"/>
  <c r="T740" i="1"/>
  <c r="S740" i="1"/>
  <c r="R740" i="1"/>
  <c r="Q740" i="1"/>
  <c r="P740" i="1"/>
  <c r="P720" i="1" s="1"/>
  <c r="P707" i="1" s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Y739" i="1"/>
  <c r="X739" i="1"/>
  <c r="W739" i="1"/>
  <c r="V739" i="1"/>
  <c r="U739" i="1"/>
  <c r="T739" i="1"/>
  <c r="S739" i="1"/>
  <c r="R739" i="1"/>
  <c r="R719" i="1" s="1"/>
  <c r="R706" i="1" s="1"/>
  <c r="Q739" i="1"/>
  <c r="P739" i="1"/>
  <c r="O739" i="1"/>
  <c r="N739" i="1"/>
  <c r="M739" i="1"/>
  <c r="L739" i="1"/>
  <c r="K739" i="1"/>
  <c r="J739" i="1"/>
  <c r="I739" i="1"/>
  <c r="H739" i="1"/>
  <c r="G739" i="1"/>
  <c r="F739" i="1"/>
  <c r="F719" i="1" s="1"/>
  <c r="F706" i="1" s="1"/>
  <c r="E739" i="1"/>
  <c r="D739" i="1"/>
  <c r="C739" i="1"/>
  <c r="B739" i="1"/>
  <c r="Y738" i="1"/>
  <c r="X738" i="1"/>
  <c r="W738" i="1"/>
  <c r="V738" i="1"/>
  <c r="U738" i="1"/>
  <c r="U718" i="1" s="1"/>
  <c r="U705" i="1" s="1"/>
  <c r="T738" i="1"/>
  <c r="S738" i="1"/>
  <c r="R738" i="1"/>
  <c r="Q738" i="1"/>
  <c r="P738" i="1"/>
  <c r="O738" i="1"/>
  <c r="N738" i="1"/>
  <c r="M738" i="1"/>
  <c r="L738" i="1"/>
  <c r="K738" i="1"/>
  <c r="J738" i="1"/>
  <c r="I738" i="1"/>
  <c r="I718" i="1" s="1"/>
  <c r="I705" i="1" s="1"/>
  <c r="H738" i="1"/>
  <c r="G738" i="1"/>
  <c r="F738" i="1"/>
  <c r="E738" i="1"/>
  <c r="D738" i="1"/>
  <c r="C738" i="1"/>
  <c r="B738" i="1"/>
  <c r="Y737" i="1"/>
  <c r="Y741" i="1" s="1"/>
  <c r="X737" i="1"/>
  <c r="W737" i="1"/>
  <c r="W741" i="1" s="1"/>
  <c r="V737" i="1"/>
  <c r="V741" i="1" s="1"/>
  <c r="U737" i="1"/>
  <c r="U741" i="1" s="1"/>
  <c r="T737" i="1"/>
  <c r="T741" i="1" s="1"/>
  <c r="T743" i="1" s="1"/>
  <c r="S737" i="1"/>
  <c r="S741" i="1" s="1"/>
  <c r="R737" i="1"/>
  <c r="R741" i="1" s="1"/>
  <c r="Q737" i="1"/>
  <c r="Q741" i="1" s="1"/>
  <c r="Q743" i="1" s="1"/>
  <c r="P737" i="1"/>
  <c r="P741" i="1" s="1"/>
  <c r="O737" i="1"/>
  <c r="O741" i="1" s="1"/>
  <c r="N737" i="1"/>
  <c r="M737" i="1"/>
  <c r="L737" i="1"/>
  <c r="K737" i="1"/>
  <c r="K741" i="1" s="1"/>
  <c r="J737" i="1"/>
  <c r="J741" i="1" s="1"/>
  <c r="I737" i="1"/>
  <c r="I741" i="1" s="1"/>
  <c r="H737" i="1"/>
  <c r="H741" i="1" s="1"/>
  <c r="H743" i="1" s="1"/>
  <c r="G737" i="1"/>
  <c r="G741" i="1" s="1"/>
  <c r="F737" i="1"/>
  <c r="F741" i="1" s="1"/>
  <c r="E737" i="1"/>
  <c r="E741" i="1" s="1"/>
  <c r="E743" i="1" s="1"/>
  <c r="D737" i="1"/>
  <c r="C737" i="1"/>
  <c r="C741" i="1" s="1"/>
  <c r="B737" i="1"/>
  <c r="Y732" i="1"/>
  <c r="X732" i="1"/>
  <c r="X733" i="1" s="1"/>
  <c r="W732" i="1"/>
  <c r="V732" i="1"/>
  <c r="V733" i="1" s="1"/>
  <c r="U732" i="1"/>
  <c r="U733" i="1" s="1"/>
  <c r="T732" i="1"/>
  <c r="T733" i="1" s="1"/>
  <c r="S732" i="1"/>
  <c r="S733" i="1" s="1"/>
  <c r="R732" i="1"/>
  <c r="Q732" i="1"/>
  <c r="P732" i="1"/>
  <c r="O732" i="1"/>
  <c r="N732" i="1"/>
  <c r="M732" i="1"/>
  <c r="L732" i="1"/>
  <c r="L733" i="1" s="1"/>
  <c r="K732" i="1"/>
  <c r="J732" i="1"/>
  <c r="J733" i="1" s="1"/>
  <c r="I732" i="1"/>
  <c r="I733" i="1" s="1"/>
  <c r="H732" i="1"/>
  <c r="G732" i="1"/>
  <c r="G733" i="1" s="1"/>
  <c r="F732" i="1"/>
  <c r="E732" i="1"/>
  <c r="D732" i="1"/>
  <c r="C732" i="1"/>
  <c r="B732" i="1"/>
  <c r="T731" i="1"/>
  <c r="H731" i="1"/>
  <c r="Y730" i="1"/>
  <c r="X730" i="1"/>
  <c r="W730" i="1"/>
  <c r="W720" i="1" s="1"/>
  <c r="W707" i="1" s="1"/>
  <c r="W697" i="1" s="1"/>
  <c r="V730" i="1"/>
  <c r="U730" i="1"/>
  <c r="T730" i="1"/>
  <c r="S730" i="1"/>
  <c r="R730" i="1"/>
  <c r="Q730" i="1"/>
  <c r="P730" i="1"/>
  <c r="O730" i="1"/>
  <c r="N730" i="1"/>
  <c r="M730" i="1"/>
  <c r="L730" i="1"/>
  <c r="K730" i="1"/>
  <c r="K720" i="1" s="1"/>
  <c r="K707" i="1" s="1"/>
  <c r="K697" i="1" s="1"/>
  <c r="J730" i="1"/>
  <c r="I730" i="1"/>
  <c r="H730" i="1"/>
  <c r="G730" i="1"/>
  <c r="F730" i="1"/>
  <c r="E730" i="1"/>
  <c r="D730" i="1"/>
  <c r="C730" i="1"/>
  <c r="B730" i="1"/>
  <c r="Y729" i="1"/>
  <c r="Y719" i="1" s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Z728" i="1" s="1"/>
  <c r="AB728" i="1" s="1"/>
  <c r="L728" i="1"/>
  <c r="K728" i="1"/>
  <c r="J728" i="1"/>
  <c r="I728" i="1"/>
  <c r="H728" i="1"/>
  <c r="G728" i="1"/>
  <c r="F728" i="1"/>
  <c r="E728" i="1"/>
  <c r="D728" i="1"/>
  <c r="C728" i="1"/>
  <c r="B728" i="1"/>
  <c r="Y727" i="1"/>
  <c r="Y731" i="1" s="1"/>
  <c r="X727" i="1"/>
  <c r="X731" i="1" s="1"/>
  <c r="W727" i="1"/>
  <c r="V727" i="1"/>
  <c r="V731" i="1" s="1"/>
  <c r="U727" i="1"/>
  <c r="U731" i="1" s="1"/>
  <c r="T727" i="1"/>
  <c r="S727" i="1"/>
  <c r="S731" i="1" s="1"/>
  <c r="R727" i="1"/>
  <c r="R731" i="1" s="1"/>
  <c r="Q727" i="1"/>
  <c r="Q731" i="1" s="1"/>
  <c r="P727" i="1"/>
  <c r="P731" i="1" s="1"/>
  <c r="O727" i="1"/>
  <c r="O731" i="1" s="1"/>
  <c r="O733" i="1" s="1"/>
  <c r="N727" i="1"/>
  <c r="N731" i="1" s="1"/>
  <c r="M727" i="1"/>
  <c r="M731" i="1" s="1"/>
  <c r="L727" i="1"/>
  <c r="L731" i="1" s="1"/>
  <c r="K727" i="1"/>
  <c r="J727" i="1"/>
  <c r="J731" i="1" s="1"/>
  <c r="I727" i="1"/>
  <c r="I731" i="1" s="1"/>
  <c r="H727" i="1"/>
  <c r="G727" i="1"/>
  <c r="G731" i="1" s="1"/>
  <c r="F727" i="1"/>
  <c r="F731" i="1" s="1"/>
  <c r="E727" i="1"/>
  <c r="E731" i="1" s="1"/>
  <c r="D727" i="1"/>
  <c r="C727" i="1"/>
  <c r="C731" i="1" s="1"/>
  <c r="C733" i="1" s="1"/>
  <c r="B727" i="1"/>
  <c r="B731" i="1" s="1"/>
  <c r="X722" i="1"/>
  <c r="V722" i="1"/>
  <c r="L722" i="1"/>
  <c r="J722" i="1"/>
  <c r="V720" i="1"/>
  <c r="R720" i="1"/>
  <c r="R707" i="1" s="1"/>
  <c r="R697" i="1" s="1"/>
  <c r="O720" i="1"/>
  <c r="J720" i="1"/>
  <c r="F720" i="1"/>
  <c r="F707" i="1" s="1"/>
  <c r="F697" i="1" s="1"/>
  <c r="C720" i="1"/>
  <c r="X719" i="1"/>
  <c r="T719" i="1"/>
  <c r="Q719" i="1"/>
  <c r="L719" i="1"/>
  <c r="H719" i="1"/>
  <c r="E719" i="1"/>
  <c r="T718" i="1"/>
  <c r="O718" i="1"/>
  <c r="K718" i="1"/>
  <c r="J718" i="1"/>
  <c r="H718" i="1"/>
  <c r="C718" i="1"/>
  <c r="Y717" i="1"/>
  <c r="Y721" i="1" s="1"/>
  <c r="W717" i="1"/>
  <c r="R717" i="1"/>
  <c r="M717" i="1"/>
  <c r="K717" i="1"/>
  <c r="T707" i="1"/>
  <c r="T697" i="1" s="1"/>
  <c r="H707" i="1"/>
  <c r="X706" i="1"/>
  <c r="V706" i="1"/>
  <c r="Q706" i="1"/>
  <c r="O706" i="1"/>
  <c r="L706" i="1"/>
  <c r="J706" i="1"/>
  <c r="J696" i="1" s="1"/>
  <c r="E706" i="1"/>
  <c r="C706" i="1"/>
  <c r="Y705" i="1"/>
  <c r="Y695" i="1" s="1"/>
  <c r="T705" i="1"/>
  <c r="T695" i="1" s="1"/>
  <c r="R705" i="1"/>
  <c r="O705" i="1"/>
  <c r="O695" i="1" s="1"/>
  <c r="J705" i="1"/>
  <c r="H705" i="1"/>
  <c r="G705" i="1"/>
  <c r="G695" i="1" s="1"/>
  <c r="F705" i="1"/>
  <c r="C705" i="1"/>
  <c r="C695" i="1" s="1"/>
  <c r="Z701" i="1"/>
  <c r="P697" i="1"/>
  <c r="H697" i="1"/>
  <c r="X696" i="1"/>
  <c r="V696" i="1"/>
  <c r="U696" i="1"/>
  <c r="R696" i="1"/>
  <c r="Q696" i="1"/>
  <c r="O696" i="1"/>
  <c r="L696" i="1"/>
  <c r="I696" i="1"/>
  <c r="F696" i="1"/>
  <c r="E696" i="1"/>
  <c r="C696" i="1"/>
  <c r="B696" i="1"/>
  <c r="X695" i="1"/>
  <c r="V695" i="1"/>
  <c r="U695" i="1"/>
  <c r="R695" i="1"/>
  <c r="N695" i="1"/>
  <c r="L695" i="1"/>
  <c r="J695" i="1"/>
  <c r="I695" i="1"/>
  <c r="H695" i="1"/>
  <c r="F695" i="1"/>
  <c r="B695" i="1"/>
  <c r="Y689" i="1"/>
  <c r="X689" i="1"/>
  <c r="W689" i="1"/>
  <c r="W690" i="1" s="1"/>
  <c r="V689" i="1"/>
  <c r="V690" i="1" s="1"/>
  <c r="U689" i="1"/>
  <c r="T689" i="1"/>
  <c r="T690" i="1" s="1"/>
  <c r="S689" i="1"/>
  <c r="R689" i="1"/>
  <c r="Q689" i="1"/>
  <c r="P689" i="1"/>
  <c r="O689" i="1"/>
  <c r="N689" i="1"/>
  <c r="M689" i="1"/>
  <c r="L689" i="1"/>
  <c r="K689" i="1"/>
  <c r="K690" i="1" s="1"/>
  <c r="J689" i="1"/>
  <c r="J690" i="1" s="1"/>
  <c r="I689" i="1"/>
  <c r="H689" i="1"/>
  <c r="H690" i="1" s="1"/>
  <c r="G689" i="1"/>
  <c r="F689" i="1"/>
  <c r="E689" i="1"/>
  <c r="D689" i="1"/>
  <c r="C689" i="1"/>
  <c r="B689" i="1"/>
  <c r="W688" i="1"/>
  <c r="T688" i="1"/>
  <c r="R688" i="1"/>
  <c r="R690" i="1" s="1"/>
  <c r="K688" i="1"/>
  <c r="H688" i="1"/>
  <c r="F688" i="1"/>
  <c r="F690" i="1" s="1"/>
  <c r="Y687" i="1"/>
  <c r="X687" i="1"/>
  <c r="W687" i="1"/>
  <c r="V687" i="1"/>
  <c r="U687" i="1"/>
  <c r="T687" i="1"/>
  <c r="S687" i="1"/>
  <c r="S688" i="1" s="1"/>
  <c r="R687" i="1"/>
  <c r="Q687" i="1"/>
  <c r="P687" i="1"/>
  <c r="O687" i="1"/>
  <c r="N687" i="1"/>
  <c r="M687" i="1"/>
  <c r="Z687" i="1" s="1"/>
  <c r="AA687" i="1" s="1"/>
  <c r="L687" i="1"/>
  <c r="K687" i="1"/>
  <c r="J687" i="1"/>
  <c r="I687" i="1"/>
  <c r="H687" i="1"/>
  <c r="G687" i="1"/>
  <c r="G688" i="1" s="1"/>
  <c r="F687" i="1"/>
  <c r="E687" i="1"/>
  <c r="D687" i="1"/>
  <c r="C687" i="1"/>
  <c r="B687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Z686" i="1" s="1"/>
  <c r="AA686" i="1" s="1"/>
  <c r="M686" i="1"/>
  <c r="L686" i="1"/>
  <c r="K686" i="1"/>
  <c r="J686" i="1"/>
  <c r="I686" i="1"/>
  <c r="H686" i="1"/>
  <c r="G686" i="1"/>
  <c r="F686" i="1"/>
  <c r="E686" i="1"/>
  <c r="D686" i="1"/>
  <c r="C686" i="1"/>
  <c r="B686" i="1"/>
  <c r="Y685" i="1"/>
  <c r="Y688" i="1" s="1"/>
  <c r="Y690" i="1" s="1"/>
  <c r="X685" i="1"/>
  <c r="W685" i="1"/>
  <c r="V685" i="1"/>
  <c r="U685" i="1"/>
  <c r="T685" i="1"/>
  <c r="S685" i="1"/>
  <c r="R685" i="1"/>
  <c r="Q685" i="1"/>
  <c r="P685" i="1"/>
  <c r="O685" i="1"/>
  <c r="N685" i="1"/>
  <c r="M685" i="1"/>
  <c r="Z685" i="1" s="1"/>
  <c r="L685" i="1"/>
  <c r="K685" i="1"/>
  <c r="J685" i="1"/>
  <c r="I685" i="1"/>
  <c r="H685" i="1"/>
  <c r="G685" i="1"/>
  <c r="F685" i="1"/>
  <c r="E685" i="1"/>
  <c r="D685" i="1"/>
  <c r="C685" i="1"/>
  <c r="B685" i="1"/>
  <c r="Y684" i="1"/>
  <c r="X684" i="1"/>
  <c r="X688" i="1" s="1"/>
  <c r="X690" i="1" s="1"/>
  <c r="W684" i="1"/>
  <c r="V684" i="1"/>
  <c r="V688" i="1" s="1"/>
  <c r="U684" i="1"/>
  <c r="U688" i="1" s="1"/>
  <c r="U690" i="1" s="1"/>
  <c r="T684" i="1"/>
  <c r="S684" i="1"/>
  <c r="R684" i="1"/>
  <c r="Q684" i="1"/>
  <c r="Q688" i="1" s="1"/>
  <c r="P684" i="1"/>
  <c r="P688" i="1" s="1"/>
  <c r="O684" i="1"/>
  <c r="O688" i="1" s="1"/>
  <c r="O690" i="1" s="1"/>
  <c r="N684" i="1"/>
  <c r="Z684" i="1" s="1"/>
  <c r="M684" i="1"/>
  <c r="L684" i="1"/>
  <c r="L688" i="1" s="1"/>
  <c r="L690" i="1" s="1"/>
  <c r="K684" i="1"/>
  <c r="J684" i="1"/>
  <c r="J688" i="1" s="1"/>
  <c r="I684" i="1"/>
  <c r="I688" i="1" s="1"/>
  <c r="I690" i="1" s="1"/>
  <c r="H684" i="1"/>
  <c r="G684" i="1"/>
  <c r="F684" i="1"/>
  <c r="E684" i="1"/>
  <c r="E688" i="1" s="1"/>
  <c r="D684" i="1"/>
  <c r="D688" i="1" s="1"/>
  <c r="C684" i="1"/>
  <c r="C688" i="1" s="1"/>
  <c r="C690" i="1" s="1"/>
  <c r="B684" i="1"/>
  <c r="B688" i="1" s="1"/>
  <c r="Y676" i="1"/>
  <c r="X676" i="1"/>
  <c r="X677" i="1" s="1"/>
  <c r="W676" i="1"/>
  <c r="V676" i="1"/>
  <c r="V677" i="1" s="1"/>
  <c r="U676" i="1"/>
  <c r="T676" i="1"/>
  <c r="S676" i="1"/>
  <c r="R676" i="1"/>
  <c r="Q676" i="1"/>
  <c r="P676" i="1"/>
  <c r="P677" i="1" s="1"/>
  <c r="O676" i="1"/>
  <c r="O677" i="1" s="1"/>
  <c r="N676" i="1"/>
  <c r="N677" i="1" s="1"/>
  <c r="M676" i="1"/>
  <c r="L676" i="1"/>
  <c r="L677" i="1" s="1"/>
  <c r="K676" i="1"/>
  <c r="J676" i="1"/>
  <c r="J677" i="1" s="1"/>
  <c r="I676" i="1"/>
  <c r="H676" i="1"/>
  <c r="G676" i="1"/>
  <c r="F676" i="1"/>
  <c r="E676" i="1"/>
  <c r="D676" i="1"/>
  <c r="D677" i="1" s="1"/>
  <c r="C676" i="1"/>
  <c r="C677" i="1" s="1"/>
  <c r="B676" i="1"/>
  <c r="B677" i="1" s="1"/>
  <c r="N675" i="1"/>
  <c r="B675" i="1"/>
  <c r="Y674" i="1"/>
  <c r="Y675" i="1" s="1"/>
  <c r="Y677" i="1" s="1"/>
  <c r="X674" i="1"/>
  <c r="W674" i="1"/>
  <c r="V674" i="1"/>
  <c r="U674" i="1"/>
  <c r="T674" i="1"/>
  <c r="S674" i="1"/>
  <c r="R674" i="1"/>
  <c r="Q674" i="1"/>
  <c r="P674" i="1"/>
  <c r="O674" i="1"/>
  <c r="N674" i="1"/>
  <c r="Z674" i="1" s="1"/>
  <c r="M674" i="1"/>
  <c r="M675" i="1" s="1"/>
  <c r="M677" i="1" s="1"/>
  <c r="L674" i="1"/>
  <c r="K674" i="1"/>
  <c r="J674" i="1"/>
  <c r="I674" i="1"/>
  <c r="H674" i="1"/>
  <c r="G674" i="1"/>
  <c r="F674" i="1"/>
  <c r="E674" i="1"/>
  <c r="D674" i="1"/>
  <c r="C674" i="1"/>
  <c r="B674" i="1"/>
  <c r="Y673" i="1"/>
  <c r="X673" i="1"/>
  <c r="W673" i="1"/>
  <c r="W675" i="1" s="1"/>
  <c r="V673" i="1"/>
  <c r="U673" i="1"/>
  <c r="T673" i="1"/>
  <c r="S673" i="1"/>
  <c r="R673" i="1"/>
  <c r="Q673" i="1"/>
  <c r="P673" i="1"/>
  <c r="O673" i="1"/>
  <c r="N673" i="1"/>
  <c r="Z673" i="1" s="1"/>
  <c r="M673" i="1"/>
  <c r="L673" i="1"/>
  <c r="K673" i="1"/>
  <c r="K675" i="1" s="1"/>
  <c r="J673" i="1"/>
  <c r="I673" i="1"/>
  <c r="H673" i="1"/>
  <c r="G673" i="1"/>
  <c r="F673" i="1"/>
  <c r="E673" i="1"/>
  <c r="D673" i="1"/>
  <c r="C673" i="1"/>
  <c r="B673" i="1"/>
  <c r="Y672" i="1"/>
  <c r="X672" i="1"/>
  <c r="W672" i="1"/>
  <c r="V672" i="1"/>
  <c r="U672" i="1"/>
  <c r="T672" i="1"/>
  <c r="S672" i="1"/>
  <c r="S675" i="1" s="1"/>
  <c r="S677" i="1" s="1"/>
  <c r="R672" i="1"/>
  <c r="Q672" i="1"/>
  <c r="P672" i="1"/>
  <c r="O672" i="1"/>
  <c r="N672" i="1"/>
  <c r="Z672" i="1" s="1"/>
  <c r="M672" i="1"/>
  <c r="L672" i="1"/>
  <c r="K672" i="1"/>
  <c r="J672" i="1"/>
  <c r="I672" i="1"/>
  <c r="H672" i="1"/>
  <c r="G672" i="1"/>
  <c r="G675" i="1" s="1"/>
  <c r="G677" i="1" s="1"/>
  <c r="F672" i="1"/>
  <c r="E672" i="1"/>
  <c r="D672" i="1"/>
  <c r="C672" i="1"/>
  <c r="B672" i="1"/>
  <c r="Y671" i="1"/>
  <c r="X671" i="1"/>
  <c r="X675" i="1" s="1"/>
  <c r="W671" i="1"/>
  <c r="V671" i="1"/>
  <c r="V675" i="1" s="1"/>
  <c r="U671" i="1"/>
  <c r="U675" i="1" s="1"/>
  <c r="T671" i="1"/>
  <c r="T675" i="1" s="1"/>
  <c r="T677" i="1" s="1"/>
  <c r="S671" i="1"/>
  <c r="R671" i="1"/>
  <c r="R675" i="1" s="1"/>
  <c r="R677" i="1" s="1"/>
  <c r="Q671" i="1"/>
  <c r="Q675" i="1" s="1"/>
  <c r="Q677" i="1" s="1"/>
  <c r="P671" i="1"/>
  <c r="P675" i="1" s="1"/>
  <c r="O671" i="1"/>
  <c r="O675" i="1" s="1"/>
  <c r="N671" i="1"/>
  <c r="Z671" i="1" s="1"/>
  <c r="M671" i="1"/>
  <c r="L671" i="1"/>
  <c r="L675" i="1" s="1"/>
  <c r="K671" i="1"/>
  <c r="J671" i="1"/>
  <c r="J675" i="1" s="1"/>
  <c r="I671" i="1"/>
  <c r="I675" i="1" s="1"/>
  <c r="H671" i="1"/>
  <c r="H675" i="1" s="1"/>
  <c r="H677" i="1" s="1"/>
  <c r="G671" i="1"/>
  <c r="F671" i="1"/>
  <c r="F675" i="1" s="1"/>
  <c r="F677" i="1" s="1"/>
  <c r="E671" i="1"/>
  <c r="E675" i="1" s="1"/>
  <c r="E677" i="1" s="1"/>
  <c r="D671" i="1"/>
  <c r="D675" i="1" s="1"/>
  <c r="C671" i="1"/>
  <c r="C675" i="1" s="1"/>
  <c r="B671" i="1"/>
  <c r="Y663" i="1"/>
  <c r="X663" i="1"/>
  <c r="W663" i="1"/>
  <c r="V663" i="1"/>
  <c r="U663" i="1"/>
  <c r="T663" i="1"/>
  <c r="T664" i="1" s="1"/>
  <c r="S663" i="1"/>
  <c r="R663" i="1"/>
  <c r="Q663" i="1"/>
  <c r="Q664" i="1" s="1"/>
  <c r="P663" i="1"/>
  <c r="O663" i="1"/>
  <c r="N663" i="1"/>
  <c r="M663" i="1"/>
  <c r="L663" i="1"/>
  <c r="K663" i="1"/>
  <c r="J663" i="1"/>
  <c r="I663" i="1"/>
  <c r="H663" i="1"/>
  <c r="H664" i="1" s="1"/>
  <c r="G663" i="1"/>
  <c r="F663" i="1"/>
  <c r="E663" i="1"/>
  <c r="E664" i="1" s="1"/>
  <c r="D663" i="1"/>
  <c r="C663" i="1"/>
  <c r="B663" i="1"/>
  <c r="B664" i="1" s="1"/>
  <c r="T662" i="1"/>
  <c r="H662" i="1"/>
  <c r="Y661" i="1"/>
  <c r="X661" i="1"/>
  <c r="W661" i="1"/>
  <c r="V661" i="1"/>
  <c r="U661" i="1"/>
  <c r="T661" i="1"/>
  <c r="S661" i="1"/>
  <c r="S662" i="1" s="1"/>
  <c r="R661" i="1"/>
  <c r="Q661" i="1"/>
  <c r="P661" i="1"/>
  <c r="O661" i="1"/>
  <c r="N661" i="1"/>
  <c r="M661" i="1"/>
  <c r="Z661" i="1" s="1"/>
  <c r="AA661" i="1" s="1"/>
  <c r="L661" i="1"/>
  <c r="K661" i="1"/>
  <c r="J661" i="1"/>
  <c r="I661" i="1"/>
  <c r="H661" i="1"/>
  <c r="G661" i="1"/>
  <c r="G662" i="1" s="1"/>
  <c r="F661" i="1"/>
  <c r="E661" i="1"/>
  <c r="D661" i="1"/>
  <c r="C661" i="1"/>
  <c r="B661" i="1"/>
  <c r="Y660" i="1"/>
  <c r="X660" i="1"/>
  <c r="W660" i="1"/>
  <c r="V660" i="1"/>
  <c r="U660" i="1"/>
  <c r="T660" i="1"/>
  <c r="S660" i="1"/>
  <c r="R660" i="1"/>
  <c r="Q660" i="1"/>
  <c r="Q662" i="1" s="1"/>
  <c r="P660" i="1"/>
  <c r="O660" i="1"/>
  <c r="N660" i="1"/>
  <c r="Z660" i="1" s="1"/>
  <c r="AA660" i="1" s="1"/>
  <c r="M660" i="1"/>
  <c r="L660" i="1"/>
  <c r="K660" i="1"/>
  <c r="J660" i="1"/>
  <c r="I660" i="1"/>
  <c r="H660" i="1"/>
  <c r="G660" i="1"/>
  <c r="F660" i="1"/>
  <c r="E660" i="1"/>
  <c r="E662" i="1" s="1"/>
  <c r="D660" i="1"/>
  <c r="C660" i="1"/>
  <c r="B660" i="1"/>
  <c r="Y659" i="1"/>
  <c r="Y662" i="1" s="1"/>
  <c r="Y664" i="1" s="1"/>
  <c r="X659" i="1"/>
  <c r="W659" i="1"/>
  <c r="V659" i="1"/>
  <c r="U659" i="1"/>
  <c r="T659" i="1"/>
  <c r="S659" i="1"/>
  <c r="R659" i="1"/>
  <c r="Q659" i="1"/>
  <c r="P659" i="1"/>
  <c r="O659" i="1"/>
  <c r="N659" i="1"/>
  <c r="M659" i="1"/>
  <c r="Z659" i="1" s="1"/>
  <c r="L659" i="1"/>
  <c r="K659" i="1"/>
  <c r="J659" i="1"/>
  <c r="I659" i="1"/>
  <c r="H659" i="1"/>
  <c r="G659" i="1"/>
  <c r="F659" i="1"/>
  <c r="E659" i="1"/>
  <c r="D659" i="1"/>
  <c r="C659" i="1"/>
  <c r="B659" i="1"/>
  <c r="Y658" i="1"/>
  <c r="X658" i="1"/>
  <c r="X662" i="1" s="1"/>
  <c r="X664" i="1" s="1"/>
  <c r="W658" i="1"/>
  <c r="W662" i="1" s="1"/>
  <c r="V658" i="1"/>
  <c r="V662" i="1" s="1"/>
  <c r="U658" i="1"/>
  <c r="U662" i="1" s="1"/>
  <c r="U664" i="1" s="1"/>
  <c r="T658" i="1"/>
  <c r="S658" i="1"/>
  <c r="R658" i="1"/>
  <c r="R662" i="1" s="1"/>
  <c r="R664" i="1" s="1"/>
  <c r="Q658" i="1"/>
  <c r="P658" i="1"/>
  <c r="P662" i="1" s="1"/>
  <c r="O658" i="1"/>
  <c r="O662" i="1" s="1"/>
  <c r="O664" i="1" s="1"/>
  <c r="N658" i="1"/>
  <c r="Z658" i="1" s="1"/>
  <c r="M658" i="1"/>
  <c r="L658" i="1"/>
  <c r="L662" i="1" s="1"/>
  <c r="L664" i="1" s="1"/>
  <c r="K658" i="1"/>
  <c r="K662" i="1" s="1"/>
  <c r="J658" i="1"/>
  <c r="J662" i="1" s="1"/>
  <c r="I658" i="1"/>
  <c r="I662" i="1" s="1"/>
  <c r="I664" i="1" s="1"/>
  <c r="H658" i="1"/>
  <c r="G658" i="1"/>
  <c r="F658" i="1"/>
  <c r="F662" i="1" s="1"/>
  <c r="F664" i="1" s="1"/>
  <c r="E658" i="1"/>
  <c r="D658" i="1"/>
  <c r="AA658" i="1" s="1"/>
  <c r="C658" i="1"/>
  <c r="C662" i="1" s="1"/>
  <c r="C664" i="1" s="1"/>
  <c r="B658" i="1"/>
  <c r="B662" i="1" s="1"/>
  <c r="Y653" i="1"/>
  <c r="X653" i="1"/>
  <c r="W653" i="1"/>
  <c r="W654" i="1" s="1"/>
  <c r="V653" i="1"/>
  <c r="U653" i="1"/>
  <c r="T653" i="1"/>
  <c r="T654" i="1" s="1"/>
  <c r="S653" i="1"/>
  <c r="R653" i="1"/>
  <c r="Q653" i="1"/>
  <c r="P653" i="1"/>
  <c r="P654" i="1" s="1"/>
  <c r="O653" i="1"/>
  <c r="N653" i="1"/>
  <c r="N654" i="1" s="1"/>
  <c r="M653" i="1"/>
  <c r="L653" i="1"/>
  <c r="K653" i="1"/>
  <c r="K654" i="1" s="1"/>
  <c r="J653" i="1"/>
  <c r="I653" i="1"/>
  <c r="H653" i="1"/>
  <c r="H654" i="1" s="1"/>
  <c r="G653" i="1"/>
  <c r="F653" i="1"/>
  <c r="E653" i="1"/>
  <c r="D653" i="1"/>
  <c r="D654" i="1" s="1"/>
  <c r="C653" i="1"/>
  <c r="B653" i="1"/>
  <c r="B654" i="1" s="1"/>
  <c r="N652" i="1"/>
  <c r="B652" i="1"/>
  <c r="Y651" i="1"/>
  <c r="Y652" i="1" s="1"/>
  <c r="X651" i="1"/>
  <c r="W651" i="1"/>
  <c r="V651" i="1"/>
  <c r="U651" i="1"/>
  <c r="T651" i="1"/>
  <c r="S651" i="1"/>
  <c r="R651" i="1"/>
  <c r="Q651" i="1"/>
  <c r="P651" i="1"/>
  <c r="O651" i="1"/>
  <c r="N651" i="1"/>
  <c r="Z651" i="1" s="1"/>
  <c r="M651" i="1"/>
  <c r="M652" i="1" s="1"/>
  <c r="L651" i="1"/>
  <c r="K651" i="1"/>
  <c r="J651" i="1"/>
  <c r="I651" i="1"/>
  <c r="H651" i="1"/>
  <c r="G651" i="1"/>
  <c r="F651" i="1"/>
  <c r="E651" i="1"/>
  <c r="D651" i="1"/>
  <c r="AA651" i="1" s="1"/>
  <c r="C651" i="1"/>
  <c r="B651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Z650" i="1" s="1"/>
  <c r="M650" i="1"/>
  <c r="L650" i="1"/>
  <c r="K650" i="1"/>
  <c r="J650" i="1"/>
  <c r="I650" i="1"/>
  <c r="H650" i="1"/>
  <c r="G650" i="1"/>
  <c r="F650" i="1"/>
  <c r="E650" i="1"/>
  <c r="D650" i="1"/>
  <c r="AA650" i="1" s="1"/>
  <c r="C650" i="1"/>
  <c r="B650" i="1"/>
  <c r="Y649" i="1"/>
  <c r="X649" i="1"/>
  <c r="W649" i="1"/>
  <c r="V649" i="1"/>
  <c r="U649" i="1"/>
  <c r="T649" i="1"/>
  <c r="S649" i="1"/>
  <c r="S652" i="1" s="1"/>
  <c r="S654" i="1" s="1"/>
  <c r="R649" i="1"/>
  <c r="Q649" i="1"/>
  <c r="P649" i="1"/>
  <c r="O649" i="1"/>
  <c r="N649" i="1"/>
  <c r="Z649" i="1" s="1"/>
  <c r="M649" i="1"/>
  <c r="L649" i="1"/>
  <c r="K649" i="1"/>
  <c r="J649" i="1"/>
  <c r="I649" i="1"/>
  <c r="H649" i="1"/>
  <c r="G649" i="1"/>
  <c r="G652" i="1" s="1"/>
  <c r="G654" i="1" s="1"/>
  <c r="F649" i="1"/>
  <c r="E649" i="1"/>
  <c r="D649" i="1"/>
  <c r="C649" i="1"/>
  <c r="B649" i="1"/>
  <c r="Y648" i="1"/>
  <c r="X648" i="1"/>
  <c r="X652" i="1" s="1"/>
  <c r="X654" i="1" s="1"/>
  <c r="W648" i="1"/>
  <c r="W652" i="1" s="1"/>
  <c r="V648" i="1"/>
  <c r="V652" i="1" s="1"/>
  <c r="U648" i="1"/>
  <c r="U652" i="1" s="1"/>
  <c r="U654" i="1" s="1"/>
  <c r="T648" i="1"/>
  <c r="T652" i="1" s="1"/>
  <c r="S648" i="1"/>
  <c r="R648" i="1"/>
  <c r="R652" i="1" s="1"/>
  <c r="R654" i="1" s="1"/>
  <c r="Q648" i="1"/>
  <c r="Q652" i="1" s="1"/>
  <c r="P648" i="1"/>
  <c r="P652" i="1" s="1"/>
  <c r="O648" i="1"/>
  <c r="O652" i="1" s="1"/>
  <c r="O654" i="1" s="1"/>
  <c r="N648" i="1"/>
  <c r="Z648" i="1" s="1"/>
  <c r="M648" i="1"/>
  <c r="L648" i="1"/>
  <c r="L652" i="1" s="1"/>
  <c r="L654" i="1" s="1"/>
  <c r="K648" i="1"/>
  <c r="K652" i="1" s="1"/>
  <c r="J648" i="1"/>
  <c r="J652" i="1" s="1"/>
  <c r="I648" i="1"/>
  <c r="I652" i="1" s="1"/>
  <c r="I654" i="1" s="1"/>
  <c r="H648" i="1"/>
  <c r="H652" i="1" s="1"/>
  <c r="G648" i="1"/>
  <c r="F648" i="1"/>
  <c r="F652" i="1" s="1"/>
  <c r="F654" i="1" s="1"/>
  <c r="E648" i="1"/>
  <c r="E652" i="1" s="1"/>
  <c r="D648" i="1"/>
  <c r="D652" i="1" s="1"/>
  <c r="C648" i="1"/>
  <c r="C652" i="1" s="1"/>
  <c r="C654" i="1" s="1"/>
  <c r="B648" i="1"/>
  <c r="Y643" i="1"/>
  <c r="X643" i="1"/>
  <c r="W643" i="1"/>
  <c r="V643" i="1"/>
  <c r="V644" i="1" s="1"/>
  <c r="U643" i="1"/>
  <c r="U644" i="1" s="1"/>
  <c r="T643" i="1"/>
  <c r="T644" i="1" s="1"/>
  <c r="S643" i="1"/>
  <c r="R643" i="1"/>
  <c r="Q643" i="1"/>
  <c r="P643" i="1"/>
  <c r="P644" i="1" s="1"/>
  <c r="O643" i="1"/>
  <c r="N643" i="1"/>
  <c r="M643" i="1"/>
  <c r="L643" i="1"/>
  <c r="K643" i="1"/>
  <c r="J643" i="1"/>
  <c r="J644" i="1" s="1"/>
  <c r="I643" i="1"/>
  <c r="I644" i="1" s="1"/>
  <c r="H643" i="1"/>
  <c r="H644" i="1" s="1"/>
  <c r="G643" i="1"/>
  <c r="F643" i="1"/>
  <c r="E643" i="1"/>
  <c r="D643" i="1"/>
  <c r="C643" i="1"/>
  <c r="B643" i="1"/>
  <c r="T642" i="1"/>
  <c r="H642" i="1"/>
  <c r="Y641" i="1"/>
  <c r="X641" i="1"/>
  <c r="W641" i="1"/>
  <c r="V641" i="1"/>
  <c r="U641" i="1"/>
  <c r="T641" i="1"/>
  <c r="S641" i="1"/>
  <c r="S642" i="1" s="1"/>
  <c r="R641" i="1"/>
  <c r="Q641" i="1"/>
  <c r="P641" i="1"/>
  <c r="O641" i="1"/>
  <c r="N641" i="1"/>
  <c r="M641" i="1"/>
  <c r="Z641" i="1" s="1"/>
  <c r="AA641" i="1" s="1"/>
  <c r="L641" i="1"/>
  <c r="K641" i="1"/>
  <c r="J641" i="1"/>
  <c r="I641" i="1"/>
  <c r="H641" i="1"/>
  <c r="G641" i="1"/>
  <c r="G642" i="1" s="1"/>
  <c r="F641" i="1"/>
  <c r="E641" i="1"/>
  <c r="D641" i="1"/>
  <c r="C641" i="1"/>
  <c r="B641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Z640" i="1" s="1"/>
  <c r="AA640" i="1" s="1"/>
  <c r="M640" i="1"/>
  <c r="L640" i="1"/>
  <c r="K640" i="1"/>
  <c r="J640" i="1"/>
  <c r="I640" i="1"/>
  <c r="H640" i="1"/>
  <c r="G640" i="1"/>
  <c r="F640" i="1"/>
  <c r="E640" i="1"/>
  <c r="D640" i="1"/>
  <c r="C640" i="1"/>
  <c r="B640" i="1"/>
  <c r="Y639" i="1"/>
  <c r="Y642" i="1" s="1"/>
  <c r="Y644" i="1" s="1"/>
  <c r="X639" i="1"/>
  <c r="W639" i="1"/>
  <c r="V639" i="1"/>
  <c r="U639" i="1"/>
  <c r="T639" i="1"/>
  <c r="S639" i="1"/>
  <c r="R639" i="1"/>
  <c r="Q639" i="1"/>
  <c r="P639" i="1"/>
  <c r="O639" i="1"/>
  <c r="N639" i="1"/>
  <c r="M639" i="1"/>
  <c r="Z639" i="1" s="1"/>
  <c r="L639" i="1"/>
  <c r="K639" i="1"/>
  <c r="J639" i="1"/>
  <c r="I639" i="1"/>
  <c r="H639" i="1"/>
  <c r="G639" i="1"/>
  <c r="F639" i="1"/>
  <c r="E639" i="1"/>
  <c r="D639" i="1"/>
  <c r="C639" i="1"/>
  <c r="B639" i="1"/>
  <c r="Y638" i="1"/>
  <c r="X638" i="1"/>
  <c r="X642" i="1" s="1"/>
  <c r="X644" i="1" s="1"/>
  <c r="W638" i="1"/>
  <c r="W642" i="1" s="1"/>
  <c r="V638" i="1"/>
  <c r="V642" i="1" s="1"/>
  <c r="U638" i="1"/>
  <c r="U642" i="1" s="1"/>
  <c r="T638" i="1"/>
  <c r="S638" i="1"/>
  <c r="R638" i="1"/>
  <c r="R642" i="1" s="1"/>
  <c r="R644" i="1" s="1"/>
  <c r="Q638" i="1"/>
  <c r="Q642" i="1" s="1"/>
  <c r="P638" i="1"/>
  <c r="P642" i="1" s="1"/>
  <c r="O638" i="1"/>
  <c r="O642" i="1" s="1"/>
  <c r="O644" i="1" s="1"/>
  <c r="N638" i="1"/>
  <c r="N642" i="1" s="1"/>
  <c r="M638" i="1"/>
  <c r="Z638" i="1" s="1"/>
  <c r="L638" i="1"/>
  <c r="L642" i="1" s="1"/>
  <c r="L644" i="1" s="1"/>
  <c r="K638" i="1"/>
  <c r="K642" i="1" s="1"/>
  <c r="J638" i="1"/>
  <c r="J642" i="1" s="1"/>
  <c r="I638" i="1"/>
  <c r="I642" i="1" s="1"/>
  <c r="H638" i="1"/>
  <c r="G638" i="1"/>
  <c r="F638" i="1"/>
  <c r="F642" i="1" s="1"/>
  <c r="F644" i="1" s="1"/>
  <c r="E638" i="1"/>
  <c r="E642" i="1" s="1"/>
  <c r="D638" i="1"/>
  <c r="C638" i="1"/>
  <c r="C642" i="1" s="1"/>
  <c r="C644" i="1" s="1"/>
  <c r="B638" i="1"/>
  <c r="B642" i="1" s="1"/>
  <c r="Y633" i="1"/>
  <c r="X633" i="1"/>
  <c r="W633" i="1"/>
  <c r="W634" i="1" s="1"/>
  <c r="V633" i="1"/>
  <c r="U633" i="1"/>
  <c r="T633" i="1"/>
  <c r="T634" i="1" s="1"/>
  <c r="S633" i="1"/>
  <c r="R633" i="1"/>
  <c r="Q633" i="1"/>
  <c r="P633" i="1"/>
  <c r="O633" i="1"/>
  <c r="O634" i="1" s="1"/>
  <c r="N633" i="1"/>
  <c r="N634" i="1" s="1"/>
  <c r="M633" i="1"/>
  <c r="L633" i="1"/>
  <c r="K633" i="1"/>
  <c r="K634" i="1" s="1"/>
  <c r="J633" i="1"/>
  <c r="I633" i="1"/>
  <c r="H633" i="1"/>
  <c r="H634" i="1" s="1"/>
  <c r="G633" i="1"/>
  <c r="F633" i="1"/>
  <c r="E633" i="1"/>
  <c r="D633" i="1"/>
  <c r="C633" i="1"/>
  <c r="C634" i="1" s="1"/>
  <c r="B633" i="1"/>
  <c r="B634" i="1" s="1"/>
  <c r="N632" i="1"/>
  <c r="B632" i="1"/>
  <c r="Y631" i="1"/>
  <c r="Y632" i="1" s="1"/>
  <c r="X631" i="1"/>
  <c r="W631" i="1"/>
  <c r="V631" i="1"/>
  <c r="U631" i="1"/>
  <c r="T631" i="1"/>
  <c r="S631" i="1"/>
  <c r="R631" i="1"/>
  <c r="Q631" i="1"/>
  <c r="P631" i="1"/>
  <c r="O631" i="1"/>
  <c r="N631" i="1"/>
  <c r="Z631" i="1" s="1"/>
  <c r="M631" i="1"/>
  <c r="M632" i="1" s="1"/>
  <c r="L631" i="1"/>
  <c r="K631" i="1"/>
  <c r="J631" i="1"/>
  <c r="I631" i="1"/>
  <c r="H631" i="1"/>
  <c r="G631" i="1"/>
  <c r="F631" i="1"/>
  <c r="E631" i="1"/>
  <c r="D631" i="1"/>
  <c r="C631" i="1"/>
  <c r="B631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Z630" i="1" s="1"/>
  <c r="M630" i="1"/>
  <c r="L630" i="1"/>
  <c r="K630" i="1"/>
  <c r="J630" i="1"/>
  <c r="I630" i="1"/>
  <c r="H630" i="1"/>
  <c r="G630" i="1"/>
  <c r="F630" i="1"/>
  <c r="E630" i="1"/>
  <c r="D630" i="1"/>
  <c r="C630" i="1"/>
  <c r="B630" i="1"/>
  <c r="Y629" i="1"/>
  <c r="X629" i="1"/>
  <c r="W629" i="1"/>
  <c r="V629" i="1"/>
  <c r="U629" i="1"/>
  <c r="T629" i="1"/>
  <c r="S629" i="1"/>
  <c r="S632" i="1" s="1"/>
  <c r="S634" i="1" s="1"/>
  <c r="R629" i="1"/>
  <c r="Q629" i="1"/>
  <c r="P629" i="1"/>
  <c r="O629" i="1"/>
  <c r="N629" i="1"/>
  <c r="Z629" i="1" s="1"/>
  <c r="AB629" i="1" s="1"/>
  <c r="M629" i="1"/>
  <c r="L629" i="1"/>
  <c r="K629" i="1"/>
  <c r="J629" i="1"/>
  <c r="I629" i="1"/>
  <c r="H629" i="1"/>
  <c r="G629" i="1"/>
  <c r="G632" i="1" s="1"/>
  <c r="G634" i="1" s="1"/>
  <c r="F629" i="1"/>
  <c r="E629" i="1"/>
  <c r="D629" i="1"/>
  <c r="C629" i="1"/>
  <c r="B629" i="1"/>
  <c r="Y628" i="1"/>
  <c r="X628" i="1"/>
  <c r="X632" i="1" s="1"/>
  <c r="X634" i="1" s="1"/>
  <c r="W628" i="1"/>
  <c r="W632" i="1" s="1"/>
  <c r="V628" i="1"/>
  <c r="V632" i="1" s="1"/>
  <c r="U628" i="1"/>
  <c r="U632" i="1" s="1"/>
  <c r="U634" i="1" s="1"/>
  <c r="T628" i="1"/>
  <c r="T632" i="1" s="1"/>
  <c r="S628" i="1"/>
  <c r="R628" i="1"/>
  <c r="R632" i="1" s="1"/>
  <c r="R634" i="1" s="1"/>
  <c r="Q628" i="1"/>
  <c r="Q632" i="1" s="1"/>
  <c r="P628" i="1"/>
  <c r="P632" i="1" s="1"/>
  <c r="O628" i="1"/>
  <c r="O632" i="1" s="1"/>
  <c r="N628" i="1"/>
  <c r="Z628" i="1" s="1"/>
  <c r="M628" i="1"/>
  <c r="L628" i="1"/>
  <c r="L632" i="1" s="1"/>
  <c r="L634" i="1" s="1"/>
  <c r="K628" i="1"/>
  <c r="K632" i="1" s="1"/>
  <c r="J628" i="1"/>
  <c r="J632" i="1" s="1"/>
  <c r="I628" i="1"/>
  <c r="I632" i="1" s="1"/>
  <c r="I634" i="1" s="1"/>
  <c r="H628" i="1"/>
  <c r="H632" i="1" s="1"/>
  <c r="G628" i="1"/>
  <c r="F628" i="1"/>
  <c r="F632" i="1" s="1"/>
  <c r="F634" i="1" s="1"/>
  <c r="E628" i="1"/>
  <c r="E632" i="1" s="1"/>
  <c r="D628" i="1"/>
  <c r="D632" i="1" s="1"/>
  <c r="C628" i="1"/>
  <c r="C632" i="1" s="1"/>
  <c r="B628" i="1"/>
  <c r="Y623" i="1"/>
  <c r="X623" i="1"/>
  <c r="W623" i="1"/>
  <c r="V623" i="1"/>
  <c r="V624" i="1" s="1"/>
  <c r="U623" i="1"/>
  <c r="T623" i="1"/>
  <c r="T624" i="1" s="1"/>
  <c r="S623" i="1"/>
  <c r="S624" i="1" s="1"/>
  <c r="R623" i="1"/>
  <c r="Q623" i="1"/>
  <c r="Q624" i="1" s="1"/>
  <c r="P623" i="1"/>
  <c r="P624" i="1" s="1"/>
  <c r="O623" i="1"/>
  <c r="N623" i="1"/>
  <c r="M623" i="1"/>
  <c r="L623" i="1"/>
  <c r="K623" i="1"/>
  <c r="J623" i="1"/>
  <c r="J624" i="1" s="1"/>
  <c r="I623" i="1"/>
  <c r="H623" i="1"/>
  <c r="H624" i="1" s="1"/>
  <c r="G623" i="1"/>
  <c r="G624" i="1" s="1"/>
  <c r="F623" i="1"/>
  <c r="E623" i="1"/>
  <c r="E624" i="1" s="1"/>
  <c r="D623" i="1"/>
  <c r="C623" i="1"/>
  <c r="B623" i="1"/>
  <c r="T622" i="1"/>
  <c r="S622" i="1"/>
  <c r="H622" i="1"/>
  <c r="G622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Z621" i="1" s="1"/>
  <c r="AA621" i="1" s="1"/>
  <c r="L621" i="1"/>
  <c r="K621" i="1"/>
  <c r="J621" i="1"/>
  <c r="I621" i="1"/>
  <c r="H621" i="1"/>
  <c r="G621" i="1"/>
  <c r="F621" i="1"/>
  <c r="E621" i="1"/>
  <c r="D621" i="1"/>
  <c r="C621" i="1"/>
  <c r="B621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Z620" i="1" s="1"/>
  <c r="AA620" i="1" s="1"/>
  <c r="M620" i="1"/>
  <c r="L620" i="1"/>
  <c r="K620" i="1"/>
  <c r="J620" i="1"/>
  <c r="I620" i="1"/>
  <c r="H620" i="1"/>
  <c r="G620" i="1"/>
  <c r="F620" i="1"/>
  <c r="E620" i="1"/>
  <c r="D620" i="1"/>
  <c r="C620" i="1"/>
  <c r="B620" i="1"/>
  <c r="Y619" i="1"/>
  <c r="Y622" i="1" s="1"/>
  <c r="Y624" i="1" s="1"/>
  <c r="X619" i="1"/>
  <c r="W619" i="1"/>
  <c r="V619" i="1"/>
  <c r="U619" i="1"/>
  <c r="T619" i="1"/>
  <c r="S619" i="1"/>
  <c r="R619" i="1"/>
  <c r="Q619" i="1"/>
  <c r="P619" i="1"/>
  <c r="O619" i="1"/>
  <c r="N619" i="1"/>
  <c r="M619" i="1"/>
  <c r="Z619" i="1" s="1"/>
  <c r="L619" i="1"/>
  <c r="K619" i="1"/>
  <c r="J619" i="1"/>
  <c r="I619" i="1"/>
  <c r="H619" i="1"/>
  <c r="G619" i="1"/>
  <c r="F619" i="1"/>
  <c r="E619" i="1"/>
  <c r="D619" i="1"/>
  <c r="C619" i="1"/>
  <c r="B619" i="1"/>
  <c r="Y618" i="1"/>
  <c r="X618" i="1"/>
  <c r="X622" i="1" s="1"/>
  <c r="X624" i="1" s="1"/>
  <c r="W618" i="1"/>
  <c r="W622" i="1" s="1"/>
  <c r="V618" i="1"/>
  <c r="V622" i="1" s="1"/>
  <c r="U618" i="1"/>
  <c r="U622" i="1" s="1"/>
  <c r="T618" i="1"/>
  <c r="S618" i="1"/>
  <c r="R618" i="1"/>
  <c r="R622" i="1" s="1"/>
  <c r="R624" i="1" s="1"/>
  <c r="Q618" i="1"/>
  <c r="Q622" i="1" s="1"/>
  <c r="P618" i="1"/>
  <c r="P622" i="1" s="1"/>
  <c r="O618" i="1"/>
  <c r="O622" i="1" s="1"/>
  <c r="O624" i="1" s="1"/>
  <c r="N618" i="1"/>
  <c r="N622" i="1" s="1"/>
  <c r="M618" i="1"/>
  <c r="Z618" i="1" s="1"/>
  <c r="L618" i="1"/>
  <c r="L622" i="1" s="1"/>
  <c r="L624" i="1" s="1"/>
  <c r="K618" i="1"/>
  <c r="K622" i="1" s="1"/>
  <c r="J618" i="1"/>
  <c r="J622" i="1" s="1"/>
  <c r="I618" i="1"/>
  <c r="I622" i="1" s="1"/>
  <c r="H618" i="1"/>
  <c r="G618" i="1"/>
  <c r="F618" i="1"/>
  <c r="F622" i="1" s="1"/>
  <c r="F624" i="1" s="1"/>
  <c r="E618" i="1"/>
  <c r="E622" i="1" s="1"/>
  <c r="D618" i="1"/>
  <c r="C618" i="1"/>
  <c r="C622" i="1" s="1"/>
  <c r="C624" i="1" s="1"/>
  <c r="B618" i="1"/>
  <c r="B622" i="1" s="1"/>
  <c r="Y613" i="1"/>
  <c r="Y614" i="1" s="1"/>
  <c r="X613" i="1"/>
  <c r="W613" i="1"/>
  <c r="W614" i="1" s="1"/>
  <c r="V613" i="1"/>
  <c r="V614" i="1" s="1"/>
  <c r="U613" i="1"/>
  <c r="T613" i="1"/>
  <c r="S613" i="1"/>
  <c r="R613" i="1"/>
  <c r="Q613" i="1"/>
  <c r="P613" i="1"/>
  <c r="O613" i="1"/>
  <c r="N613" i="1"/>
  <c r="Z613" i="1" s="1"/>
  <c r="M613" i="1"/>
  <c r="M614" i="1" s="1"/>
  <c r="L613" i="1"/>
  <c r="K613" i="1"/>
  <c r="K614" i="1" s="1"/>
  <c r="J613" i="1"/>
  <c r="J614" i="1" s="1"/>
  <c r="I613" i="1"/>
  <c r="H613" i="1"/>
  <c r="G613" i="1"/>
  <c r="F613" i="1"/>
  <c r="E613" i="1"/>
  <c r="D613" i="1"/>
  <c r="C613" i="1"/>
  <c r="B613" i="1"/>
  <c r="Y612" i="1"/>
  <c r="S612" i="1"/>
  <c r="S614" i="1" s="1"/>
  <c r="N612" i="1"/>
  <c r="N614" i="1" s="1"/>
  <c r="M612" i="1"/>
  <c r="G612" i="1"/>
  <c r="G614" i="1" s="1"/>
  <c r="B612" i="1"/>
  <c r="B614" i="1" s="1"/>
  <c r="Y611" i="1"/>
  <c r="X611" i="1"/>
  <c r="W611" i="1"/>
  <c r="V611" i="1"/>
  <c r="U611" i="1"/>
  <c r="T611" i="1"/>
  <c r="S611" i="1"/>
  <c r="R611" i="1"/>
  <c r="Q611" i="1"/>
  <c r="P611" i="1"/>
  <c r="O611" i="1"/>
  <c r="N611" i="1"/>
  <c r="Z611" i="1" s="1"/>
  <c r="M611" i="1"/>
  <c r="L611" i="1"/>
  <c r="K611" i="1"/>
  <c r="J611" i="1"/>
  <c r="I611" i="1"/>
  <c r="H611" i="1"/>
  <c r="G611" i="1"/>
  <c r="F611" i="1"/>
  <c r="E611" i="1"/>
  <c r="D611" i="1"/>
  <c r="C611" i="1"/>
  <c r="B611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Z610" i="1" s="1"/>
  <c r="L610" i="1"/>
  <c r="K610" i="1"/>
  <c r="J610" i="1"/>
  <c r="I610" i="1"/>
  <c r="H610" i="1"/>
  <c r="G610" i="1"/>
  <c r="F610" i="1"/>
  <c r="E610" i="1"/>
  <c r="D610" i="1"/>
  <c r="AA610" i="1" s="1"/>
  <c r="C610" i="1"/>
  <c r="B610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Z609" i="1" s="1"/>
  <c r="AB609" i="1" s="1"/>
  <c r="M609" i="1"/>
  <c r="L609" i="1"/>
  <c r="K609" i="1"/>
  <c r="J609" i="1"/>
  <c r="I609" i="1"/>
  <c r="H609" i="1"/>
  <c r="G609" i="1"/>
  <c r="F609" i="1"/>
  <c r="E609" i="1"/>
  <c r="D609" i="1"/>
  <c r="C609" i="1"/>
  <c r="B609" i="1"/>
  <c r="Y608" i="1"/>
  <c r="X608" i="1"/>
  <c r="X612" i="1" s="1"/>
  <c r="X614" i="1" s="1"/>
  <c r="W608" i="1"/>
  <c r="W612" i="1" s="1"/>
  <c r="V608" i="1"/>
  <c r="V612" i="1" s="1"/>
  <c r="U608" i="1"/>
  <c r="U612" i="1" s="1"/>
  <c r="U614" i="1" s="1"/>
  <c r="T608" i="1"/>
  <c r="T612" i="1" s="1"/>
  <c r="T614" i="1" s="1"/>
  <c r="S608" i="1"/>
  <c r="R608" i="1"/>
  <c r="R612" i="1" s="1"/>
  <c r="R614" i="1" s="1"/>
  <c r="Q608" i="1"/>
  <c r="Q612" i="1" s="1"/>
  <c r="P608" i="1"/>
  <c r="P612" i="1" s="1"/>
  <c r="O608" i="1"/>
  <c r="O612" i="1" s="1"/>
  <c r="N608" i="1"/>
  <c r="Z608" i="1" s="1"/>
  <c r="M608" i="1"/>
  <c r="L608" i="1"/>
  <c r="L612" i="1" s="1"/>
  <c r="L614" i="1" s="1"/>
  <c r="K608" i="1"/>
  <c r="K612" i="1" s="1"/>
  <c r="J608" i="1"/>
  <c r="J612" i="1" s="1"/>
  <c r="I608" i="1"/>
  <c r="I612" i="1" s="1"/>
  <c r="I614" i="1" s="1"/>
  <c r="H608" i="1"/>
  <c r="H612" i="1" s="1"/>
  <c r="H614" i="1" s="1"/>
  <c r="G608" i="1"/>
  <c r="F608" i="1"/>
  <c r="F612" i="1" s="1"/>
  <c r="F614" i="1" s="1"/>
  <c r="E608" i="1"/>
  <c r="E612" i="1" s="1"/>
  <c r="D608" i="1"/>
  <c r="D612" i="1" s="1"/>
  <c r="C608" i="1"/>
  <c r="C612" i="1" s="1"/>
  <c r="B608" i="1"/>
  <c r="Z606" i="1"/>
  <c r="Y603" i="1"/>
  <c r="X603" i="1"/>
  <c r="W603" i="1"/>
  <c r="V603" i="1"/>
  <c r="U603" i="1"/>
  <c r="T603" i="1"/>
  <c r="T604" i="1" s="1"/>
  <c r="S603" i="1"/>
  <c r="R603" i="1"/>
  <c r="R604" i="1" s="1"/>
  <c r="Q603" i="1"/>
  <c r="Q604" i="1" s="1"/>
  <c r="P603" i="1"/>
  <c r="O603" i="1"/>
  <c r="N603" i="1"/>
  <c r="M603" i="1"/>
  <c r="Z603" i="1" s="1"/>
  <c r="L603" i="1"/>
  <c r="K603" i="1"/>
  <c r="J603" i="1"/>
  <c r="I603" i="1"/>
  <c r="H603" i="1"/>
  <c r="H604" i="1" s="1"/>
  <c r="G603" i="1"/>
  <c r="F603" i="1"/>
  <c r="F604" i="1" s="1"/>
  <c r="E603" i="1"/>
  <c r="E604" i="1" s="1"/>
  <c r="D603" i="1"/>
  <c r="AA603" i="1" s="1"/>
  <c r="C603" i="1"/>
  <c r="B603" i="1"/>
  <c r="U602" i="1"/>
  <c r="U604" i="1" s="1"/>
  <c r="T602" i="1"/>
  <c r="N602" i="1"/>
  <c r="N604" i="1" s="1"/>
  <c r="I602" i="1"/>
  <c r="I604" i="1" s="1"/>
  <c r="H602" i="1"/>
  <c r="B602" i="1"/>
  <c r="B604" i="1" s="1"/>
  <c r="Y601" i="1"/>
  <c r="X601" i="1"/>
  <c r="W601" i="1"/>
  <c r="V601" i="1"/>
  <c r="U601" i="1"/>
  <c r="T601" i="1"/>
  <c r="S601" i="1"/>
  <c r="R601" i="1"/>
  <c r="Q601" i="1"/>
  <c r="P601" i="1"/>
  <c r="O601" i="1"/>
  <c r="N601" i="1"/>
  <c r="Z601" i="1" s="1"/>
  <c r="M601" i="1"/>
  <c r="L601" i="1"/>
  <c r="K601" i="1"/>
  <c r="J601" i="1"/>
  <c r="I601" i="1"/>
  <c r="H601" i="1"/>
  <c r="G601" i="1"/>
  <c r="F601" i="1"/>
  <c r="E601" i="1"/>
  <c r="D601" i="1"/>
  <c r="C601" i="1"/>
  <c r="B601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Z600" i="1" s="1"/>
  <c r="L600" i="1"/>
  <c r="K600" i="1"/>
  <c r="J600" i="1"/>
  <c r="I600" i="1"/>
  <c r="H600" i="1"/>
  <c r="G600" i="1"/>
  <c r="F600" i="1"/>
  <c r="E600" i="1"/>
  <c r="D600" i="1"/>
  <c r="C600" i="1"/>
  <c r="B600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Z599" i="1" s="1"/>
  <c r="AB599" i="1" s="1"/>
  <c r="M599" i="1"/>
  <c r="L599" i="1"/>
  <c r="K599" i="1"/>
  <c r="J599" i="1"/>
  <c r="I599" i="1"/>
  <c r="H599" i="1"/>
  <c r="G599" i="1"/>
  <c r="F599" i="1"/>
  <c r="E599" i="1"/>
  <c r="D599" i="1"/>
  <c r="C599" i="1"/>
  <c r="B599" i="1"/>
  <c r="Y598" i="1"/>
  <c r="Y602" i="1" s="1"/>
  <c r="Y604" i="1" s="1"/>
  <c r="X598" i="1"/>
  <c r="X602" i="1" s="1"/>
  <c r="W598" i="1"/>
  <c r="W602" i="1" s="1"/>
  <c r="V598" i="1"/>
  <c r="V602" i="1" s="1"/>
  <c r="U598" i="1"/>
  <c r="T598" i="1"/>
  <c r="S598" i="1"/>
  <c r="S602" i="1" s="1"/>
  <c r="S604" i="1" s="1"/>
  <c r="R598" i="1"/>
  <c r="R602" i="1" s="1"/>
  <c r="Q598" i="1"/>
  <c r="Q602" i="1" s="1"/>
  <c r="P598" i="1"/>
  <c r="P602" i="1" s="1"/>
  <c r="P604" i="1" s="1"/>
  <c r="O598" i="1"/>
  <c r="O602" i="1" s="1"/>
  <c r="O604" i="1" s="1"/>
  <c r="N598" i="1"/>
  <c r="M598" i="1"/>
  <c r="Z598" i="1" s="1"/>
  <c r="L598" i="1"/>
  <c r="L602" i="1" s="1"/>
  <c r="K598" i="1"/>
  <c r="K602" i="1" s="1"/>
  <c r="J598" i="1"/>
  <c r="J602" i="1" s="1"/>
  <c r="I598" i="1"/>
  <c r="H598" i="1"/>
  <c r="G598" i="1"/>
  <c r="G602" i="1" s="1"/>
  <c r="G604" i="1" s="1"/>
  <c r="F598" i="1"/>
  <c r="F602" i="1" s="1"/>
  <c r="E598" i="1"/>
  <c r="E602" i="1" s="1"/>
  <c r="D598" i="1"/>
  <c r="C598" i="1"/>
  <c r="C602" i="1" s="1"/>
  <c r="C604" i="1" s="1"/>
  <c r="B598" i="1"/>
  <c r="Y593" i="1"/>
  <c r="X593" i="1"/>
  <c r="X594" i="1" s="1"/>
  <c r="W593" i="1"/>
  <c r="V593" i="1"/>
  <c r="U593" i="1"/>
  <c r="T593" i="1"/>
  <c r="S593" i="1"/>
  <c r="R593" i="1"/>
  <c r="Q593" i="1"/>
  <c r="P593" i="1"/>
  <c r="O593" i="1"/>
  <c r="N593" i="1"/>
  <c r="M593" i="1"/>
  <c r="Z593" i="1" s="1"/>
  <c r="L593" i="1"/>
  <c r="L594" i="1" s="1"/>
  <c r="K593" i="1"/>
  <c r="J593" i="1"/>
  <c r="I593" i="1"/>
  <c r="H593" i="1"/>
  <c r="G593" i="1"/>
  <c r="F593" i="1"/>
  <c r="E593" i="1"/>
  <c r="D593" i="1"/>
  <c r="C593" i="1"/>
  <c r="B593" i="1"/>
  <c r="T592" i="1"/>
  <c r="T594" i="1" s="1"/>
  <c r="O592" i="1"/>
  <c r="O594" i="1" s="1"/>
  <c r="H592" i="1"/>
  <c r="H594" i="1" s="1"/>
  <c r="C592" i="1"/>
  <c r="C594" i="1" s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Z591" i="1" s="1"/>
  <c r="AA591" i="1" s="1"/>
  <c r="L591" i="1"/>
  <c r="K591" i="1"/>
  <c r="J591" i="1"/>
  <c r="I591" i="1"/>
  <c r="H591" i="1"/>
  <c r="G591" i="1"/>
  <c r="F591" i="1"/>
  <c r="E591" i="1"/>
  <c r="D591" i="1"/>
  <c r="C591" i="1"/>
  <c r="B591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Z590" i="1" s="1"/>
  <c r="L590" i="1"/>
  <c r="K590" i="1"/>
  <c r="J590" i="1"/>
  <c r="I590" i="1"/>
  <c r="H590" i="1"/>
  <c r="G590" i="1"/>
  <c r="F590" i="1"/>
  <c r="E590" i="1"/>
  <c r="D590" i="1"/>
  <c r="AA590" i="1" s="1"/>
  <c r="C590" i="1"/>
  <c r="B590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Z589" i="1" s="1"/>
  <c r="L589" i="1"/>
  <c r="K589" i="1"/>
  <c r="J589" i="1"/>
  <c r="I589" i="1"/>
  <c r="H589" i="1"/>
  <c r="G589" i="1"/>
  <c r="F589" i="1"/>
  <c r="E589" i="1"/>
  <c r="D589" i="1"/>
  <c r="C589" i="1"/>
  <c r="B589" i="1"/>
  <c r="Y588" i="1"/>
  <c r="Y592" i="1" s="1"/>
  <c r="Y594" i="1" s="1"/>
  <c r="X588" i="1"/>
  <c r="X592" i="1" s="1"/>
  <c r="W588" i="1"/>
  <c r="W592" i="1" s="1"/>
  <c r="V588" i="1"/>
  <c r="V592" i="1" s="1"/>
  <c r="V594" i="1" s="1"/>
  <c r="U588" i="1"/>
  <c r="U592" i="1" s="1"/>
  <c r="U594" i="1" s="1"/>
  <c r="T588" i="1"/>
  <c r="S588" i="1"/>
  <c r="S592" i="1" s="1"/>
  <c r="R588" i="1"/>
  <c r="R592" i="1" s="1"/>
  <c r="Q588" i="1"/>
  <c r="Q592" i="1" s="1"/>
  <c r="P588" i="1"/>
  <c r="P592" i="1" s="1"/>
  <c r="O588" i="1"/>
  <c r="N588" i="1"/>
  <c r="N592" i="1" s="1"/>
  <c r="M588" i="1"/>
  <c r="M592" i="1" s="1"/>
  <c r="M594" i="1" s="1"/>
  <c r="L588" i="1"/>
  <c r="L592" i="1" s="1"/>
  <c r="K588" i="1"/>
  <c r="K592" i="1" s="1"/>
  <c r="J588" i="1"/>
  <c r="J592" i="1" s="1"/>
  <c r="J594" i="1" s="1"/>
  <c r="I588" i="1"/>
  <c r="I592" i="1" s="1"/>
  <c r="I594" i="1" s="1"/>
  <c r="H588" i="1"/>
  <c r="G588" i="1"/>
  <c r="G592" i="1" s="1"/>
  <c r="F588" i="1"/>
  <c r="F592" i="1" s="1"/>
  <c r="E588" i="1"/>
  <c r="E592" i="1" s="1"/>
  <c r="D588" i="1"/>
  <c r="C588" i="1"/>
  <c r="B588" i="1"/>
  <c r="B592" i="1" s="1"/>
  <c r="Y583" i="1"/>
  <c r="Y584" i="1" s="1"/>
  <c r="X583" i="1"/>
  <c r="W583" i="1"/>
  <c r="V583" i="1"/>
  <c r="U583" i="1"/>
  <c r="T583" i="1"/>
  <c r="S583" i="1"/>
  <c r="R583" i="1"/>
  <c r="Q583" i="1"/>
  <c r="Q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E584" i="1" s="1"/>
  <c r="D583" i="1"/>
  <c r="C583" i="1"/>
  <c r="B583" i="1"/>
  <c r="U582" i="1"/>
  <c r="U584" i="1" s="1"/>
  <c r="N582" i="1"/>
  <c r="N584" i="1" s="1"/>
  <c r="I582" i="1"/>
  <c r="I584" i="1" s="1"/>
  <c r="B582" i="1"/>
  <c r="B584" i="1" s="1"/>
  <c r="Y581" i="1"/>
  <c r="X581" i="1"/>
  <c r="W581" i="1"/>
  <c r="V581" i="1"/>
  <c r="U581" i="1"/>
  <c r="T581" i="1"/>
  <c r="S581" i="1"/>
  <c r="R581" i="1"/>
  <c r="Q581" i="1"/>
  <c r="P581" i="1"/>
  <c r="O581" i="1"/>
  <c r="N581" i="1"/>
  <c r="Z581" i="1" s="1"/>
  <c r="M581" i="1"/>
  <c r="L581" i="1"/>
  <c r="K581" i="1"/>
  <c r="J581" i="1"/>
  <c r="I581" i="1"/>
  <c r="H581" i="1"/>
  <c r="G581" i="1"/>
  <c r="F581" i="1"/>
  <c r="E581" i="1"/>
  <c r="D581" i="1"/>
  <c r="C581" i="1"/>
  <c r="B581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Z580" i="1" s="1"/>
  <c r="L580" i="1"/>
  <c r="K580" i="1"/>
  <c r="J580" i="1"/>
  <c r="I580" i="1"/>
  <c r="H580" i="1"/>
  <c r="G580" i="1"/>
  <c r="F580" i="1"/>
  <c r="E580" i="1"/>
  <c r="D580" i="1"/>
  <c r="AA580" i="1" s="1"/>
  <c r="C580" i="1"/>
  <c r="B580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Z579" i="1" s="1"/>
  <c r="AB579" i="1" s="1"/>
  <c r="M579" i="1"/>
  <c r="L579" i="1"/>
  <c r="K579" i="1"/>
  <c r="J579" i="1"/>
  <c r="I579" i="1"/>
  <c r="H579" i="1"/>
  <c r="G579" i="1"/>
  <c r="F579" i="1"/>
  <c r="E579" i="1"/>
  <c r="D579" i="1"/>
  <c r="C579" i="1"/>
  <c r="B579" i="1"/>
  <c r="Y578" i="1"/>
  <c r="Y582" i="1" s="1"/>
  <c r="X578" i="1"/>
  <c r="X582" i="1" s="1"/>
  <c r="W578" i="1"/>
  <c r="W582" i="1" s="1"/>
  <c r="V578" i="1"/>
  <c r="V582" i="1" s="1"/>
  <c r="U578" i="1"/>
  <c r="T578" i="1"/>
  <c r="T582" i="1" s="1"/>
  <c r="S578" i="1"/>
  <c r="S582" i="1" s="1"/>
  <c r="S584" i="1" s="1"/>
  <c r="R578" i="1"/>
  <c r="R582" i="1" s="1"/>
  <c r="Q578" i="1"/>
  <c r="Q582" i="1" s="1"/>
  <c r="P578" i="1"/>
  <c r="P582" i="1" s="1"/>
  <c r="P584" i="1" s="1"/>
  <c r="O578" i="1"/>
  <c r="O582" i="1" s="1"/>
  <c r="O584" i="1" s="1"/>
  <c r="N578" i="1"/>
  <c r="M578" i="1"/>
  <c r="Z578" i="1" s="1"/>
  <c r="L578" i="1"/>
  <c r="L582" i="1" s="1"/>
  <c r="K578" i="1"/>
  <c r="K582" i="1" s="1"/>
  <c r="J578" i="1"/>
  <c r="J582" i="1" s="1"/>
  <c r="I578" i="1"/>
  <c r="H578" i="1"/>
  <c r="H582" i="1" s="1"/>
  <c r="G578" i="1"/>
  <c r="G582" i="1" s="1"/>
  <c r="G584" i="1" s="1"/>
  <c r="F578" i="1"/>
  <c r="F582" i="1" s="1"/>
  <c r="E578" i="1"/>
  <c r="E582" i="1" s="1"/>
  <c r="D578" i="1"/>
  <c r="AA578" i="1" s="1"/>
  <c r="C578" i="1"/>
  <c r="C582" i="1" s="1"/>
  <c r="C584" i="1" s="1"/>
  <c r="B578" i="1"/>
  <c r="Y573" i="1"/>
  <c r="X573" i="1"/>
  <c r="W573" i="1"/>
  <c r="W574" i="1" s="1"/>
  <c r="V573" i="1"/>
  <c r="U573" i="1"/>
  <c r="U574" i="1" s="1"/>
  <c r="T573" i="1"/>
  <c r="S573" i="1"/>
  <c r="R573" i="1"/>
  <c r="R574" i="1" s="1"/>
  <c r="Q573" i="1"/>
  <c r="Q574" i="1" s="1"/>
  <c r="P573" i="1"/>
  <c r="P574" i="1" s="1"/>
  <c r="O573" i="1"/>
  <c r="N573" i="1"/>
  <c r="M573" i="1"/>
  <c r="Z573" i="1" s="1"/>
  <c r="L573" i="1"/>
  <c r="K573" i="1"/>
  <c r="K574" i="1" s="1"/>
  <c r="J573" i="1"/>
  <c r="I573" i="1"/>
  <c r="I574" i="1" s="1"/>
  <c r="H573" i="1"/>
  <c r="G573" i="1"/>
  <c r="F573" i="1"/>
  <c r="F574" i="1" s="1"/>
  <c r="E573" i="1"/>
  <c r="E574" i="1" s="1"/>
  <c r="D573" i="1"/>
  <c r="C573" i="1"/>
  <c r="B573" i="1"/>
  <c r="T572" i="1"/>
  <c r="T574" i="1" s="1"/>
  <c r="O572" i="1"/>
  <c r="O574" i="1" s="1"/>
  <c r="H572" i="1"/>
  <c r="H574" i="1" s="1"/>
  <c r="C572" i="1"/>
  <c r="C574" i="1" s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Z571" i="1" s="1"/>
  <c r="L571" i="1"/>
  <c r="K571" i="1"/>
  <c r="J571" i="1"/>
  <c r="I571" i="1"/>
  <c r="H571" i="1"/>
  <c r="G571" i="1"/>
  <c r="F571" i="1"/>
  <c r="E571" i="1"/>
  <c r="D571" i="1"/>
  <c r="C571" i="1"/>
  <c r="B571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Z570" i="1" s="1"/>
  <c r="L570" i="1"/>
  <c r="K570" i="1"/>
  <c r="J570" i="1"/>
  <c r="I570" i="1"/>
  <c r="H570" i="1"/>
  <c r="G570" i="1"/>
  <c r="F570" i="1"/>
  <c r="E570" i="1"/>
  <c r="D570" i="1"/>
  <c r="C570" i="1"/>
  <c r="B570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Z569" i="1" s="1"/>
  <c r="L569" i="1"/>
  <c r="K569" i="1"/>
  <c r="J569" i="1"/>
  <c r="I569" i="1"/>
  <c r="H569" i="1"/>
  <c r="G569" i="1"/>
  <c r="F569" i="1"/>
  <c r="E569" i="1"/>
  <c r="D569" i="1"/>
  <c r="C569" i="1"/>
  <c r="B569" i="1"/>
  <c r="Y568" i="1"/>
  <c r="Y572" i="1" s="1"/>
  <c r="Y574" i="1" s="1"/>
  <c r="X568" i="1"/>
  <c r="X572" i="1" s="1"/>
  <c r="W568" i="1"/>
  <c r="W572" i="1" s="1"/>
  <c r="V568" i="1"/>
  <c r="V572" i="1" s="1"/>
  <c r="V574" i="1" s="1"/>
  <c r="U568" i="1"/>
  <c r="U572" i="1" s="1"/>
  <c r="T568" i="1"/>
  <c r="S568" i="1"/>
  <c r="S572" i="1" s="1"/>
  <c r="R568" i="1"/>
  <c r="R572" i="1" s="1"/>
  <c r="Q568" i="1"/>
  <c r="Q572" i="1" s="1"/>
  <c r="P568" i="1"/>
  <c r="P572" i="1" s="1"/>
  <c r="O568" i="1"/>
  <c r="N568" i="1"/>
  <c r="N572" i="1" s="1"/>
  <c r="M568" i="1"/>
  <c r="M572" i="1" s="1"/>
  <c r="M574" i="1" s="1"/>
  <c r="L568" i="1"/>
  <c r="L572" i="1" s="1"/>
  <c r="K568" i="1"/>
  <c r="K572" i="1" s="1"/>
  <c r="J568" i="1"/>
  <c r="J572" i="1" s="1"/>
  <c r="J574" i="1" s="1"/>
  <c r="I568" i="1"/>
  <c r="I572" i="1" s="1"/>
  <c r="H568" i="1"/>
  <c r="G568" i="1"/>
  <c r="G572" i="1" s="1"/>
  <c r="F568" i="1"/>
  <c r="F572" i="1" s="1"/>
  <c r="E568" i="1"/>
  <c r="E572" i="1" s="1"/>
  <c r="D568" i="1"/>
  <c r="C568" i="1"/>
  <c r="B568" i="1"/>
  <c r="B572" i="1" s="1"/>
  <c r="Y563" i="1"/>
  <c r="Y564" i="1" s="1"/>
  <c r="X563" i="1"/>
  <c r="W563" i="1"/>
  <c r="V563" i="1"/>
  <c r="V564" i="1" s="1"/>
  <c r="U563" i="1"/>
  <c r="T563" i="1"/>
  <c r="T564" i="1" s="1"/>
  <c r="S563" i="1"/>
  <c r="R563" i="1"/>
  <c r="Q563" i="1"/>
  <c r="P563" i="1"/>
  <c r="O563" i="1"/>
  <c r="O564" i="1" s="1"/>
  <c r="N563" i="1"/>
  <c r="N564" i="1" s="1"/>
  <c r="M563" i="1"/>
  <c r="L563" i="1"/>
  <c r="K563" i="1"/>
  <c r="J563" i="1"/>
  <c r="J564" i="1" s="1"/>
  <c r="I563" i="1"/>
  <c r="H563" i="1"/>
  <c r="H564" i="1" s="1"/>
  <c r="G563" i="1"/>
  <c r="F563" i="1"/>
  <c r="E563" i="1"/>
  <c r="D563" i="1"/>
  <c r="C563" i="1"/>
  <c r="C564" i="1" s="1"/>
  <c r="B563" i="1"/>
  <c r="B564" i="1" s="1"/>
  <c r="U562" i="1"/>
  <c r="U564" i="1" s="1"/>
  <c r="N562" i="1"/>
  <c r="I562" i="1"/>
  <c r="I564" i="1" s="1"/>
  <c r="B562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Z561" i="1" s="1"/>
  <c r="L561" i="1"/>
  <c r="K561" i="1"/>
  <c r="J561" i="1"/>
  <c r="I561" i="1"/>
  <c r="H561" i="1"/>
  <c r="G561" i="1"/>
  <c r="F561" i="1"/>
  <c r="E561" i="1"/>
  <c r="D561" i="1"/>
  <c r="AA561" i="1" s="1"/>
  <c r="C561" i="1"/>
  <c r="B561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Z560" i="1" s="1"/>
  <c r="L560" i="1"/>
  <c r="K560" i="1"/>
  <c r="J560" i="1"/>
  <c r="I560" i="1"/>
  <c r="H560" i="1"/>
  <c r="G560" i="1"/>
  <c r="F560" i="1"/>
  <c r="E560" i="1"/>
  <c r="D560" i="1"/>
  <c r="AA560" i="1" s="1"/>
  <c r="C560" i="1"/>
  <c r="B560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Z559" i="1" s="1"/>
  <c r="AB559" i="1" s="1"/>
  <c r="L559" i="1"/>
  <c r="K559" i="1"/>
  <c r="J559" i="1"/>
  <c r="I559" i="1"/>
  <c r="H559" i="1"/>
  <c r="G559" i="1"/>
  <c r="F559" i="1"/>
  <c r="E559" i="1"/>
  <c r="D559" i="1"/>
  <c r="AA559" i="1" s="1"/>
  <c r="C559" i="1"/>
  <c r="B559" i="1"/>
  <c r="Y558" i="1"/>
  <c r="Y562" i="1" s="1"/>
  <c r="X558" i="1"/>
  <c r="X562" i="1" s="1"/>
  <c r="X564" i="1" s="1"/>
  <c r="W558" i="1"/>
  <c r="W562" i="1" s="1"/>
  <c r="V558" i="1"/>
  <c r="V562" i="1" s="1"/>
  <c r="U558" i="1"/>
  <c r="T558" i="1"/>
  <c r="T562" i="1" s="1"/>
  <c r="S558" i="1"/>
  <c r="S562" i="1" s="1"/>
  <c r="S564" i="1" s="1"/>
  <c r="R558" i="1"/>
  <c r="R562" i="1" s="1"/>
  <c r="Q558" i="1"/>
  <c r="Q562" i="1" s="1"/>
  <c r="P558" i="1"/>
  <c r="P562" i="1" s="1"/>
  <c r="P564" i="1" s="1"/>
  <c r="O558" i="1"/>
  <c r="O562" i="1" s="1"/>
  <c r="N558" i="1"/>
  <c r="M558" i="1"/>
  <c r="Z558" i="1" s="1"/>
  <c r="L558" i="1"/>
  <c r="L562" i="1" s="1"/>
  <c r="L564" i="1" s="1"/>
  <c r="K558" i="1"/>
  <c r="K562" i="1" s="1"/>
  <c r="J558" i="1"/>
  <c r="J562" i="1" s="1"/>
  <c r="I558" i="1"/>
  <c r="H558" i="1"/>
  <c r="H562" i="1" s="1"/>
  <c r="G558" i="1"/>
  <c r="G562" i="1" s="1"/>
  <c r="G564" i="1" s="1"/>
  <c r="F558" i="1"/>
  <c r="F562" i="1" s="1"/>
  <c r="E558" i="1"/>
  <c r="E562" i="1" s="1"/>
  <c r="D558" i="1"/>
  <c r="D562" i="1" s="1"/>
  <c r="D564" i="1" s="1"/>
  <c r="C558" i="1"/>
  <c r="C562" i="1" s="1"/>
  <c r="B558" i="1"/>
  <c r="Y553" i="1"/>
  <c r="X553" i="1"/>
  <c r="X554" i="1" s="1"/>
  <c r="W553" i="1"/>
  <c r="V553" i="1"/>
  <c r="U553" i="1"/>
  <c r="T553" i="1"/>
  <c r="T554" i="1" s="1"/>
  <c r="S553" i="1"/>
  <c r="S554" i="1" s="1"/>
  <c r="R553" i="1"/>
  <c r="Q553" i="1"/>
  <c r="Q554" i="1" s="1"/>
  <c r="P553" i="1"/>
  <c r="P554" i="1" s="1"/>
  <c r="O553" i="1"/>
  <c r="N553" i="1"/>
  <c r="N554" i="1" s="1"/>
  <c r="M553" i="1"/>
  <c r="L553" i="1"/>
  <c r="L554" i="1" s="1"/>
  <c r="K553" i="1"/>
  <c r="J553" i="1"/>
  <c r="I553" i="1"/>
  <c r="H553" i="1"/>
  <c r="H554" i="1" s="1"/>
  <c r="G553" i="1"/>
  <c r="G554" i="1" s="1"/>
  <c r="F553" i="1"/>
  <c r="E553" i="1"/>
  <c r="E554" i="1" s="1"/>
  <c r="D553" i="1"/>
  <c r="C553" i="1"/>
  <c r="B553" i="1"/>
  <c r="B554" i="1" s="1"/>
  <c r="T552" i="1"/>
  <c r="O552" i="1"/>
  <c r="O554" i="1" s="1"/>
  <c r="H552" i="1"/>
  <c r="C552" i="1"/>
  <c r="C554" i="1" s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Z551" i="1" s="1"/>
  <c r="L551" i="1"/>
  <c r="K551" i="1"/>
  <c r="J551" i="1"/>
  <c r="I551" i="1"/>
  <c r="H551" i="1"/>
  <c r="G551" i="1"/>
  <c r="F551" i="1"/>
  <c r="E551" i="1"/>
  <c r="D551" i="1"/>
  <c r="AA551" i="1" s="1"/>
  <c r="C551" i="1"/>
  <c r="B551" i="1"/>
  <c r="Y550" i="1"/>
  <c r="X550" i="1"/>
  <c r="W550" i="1"/>
  <c r="V550" i="1"/>
  <c r="U550" i="1"/>
  <c r="T550" i="1"/>
  <c r="S550" i="1"/>
  <c r="S490" i="1" s="1"/>
  <c r="R550" i="1"/>
  <c r="Q550" i="1"/>
  <c r="P550" i="1"/>
  <c r="O550" i="1"/>
  <c r="N550" i="1"/>
  <c r="M550" i="1"/>
  <c r="L550" i="1"/>
  <c r="K550" i="1"/>
  <c r="J550" i="1"/>
  <c r="I550" i="1"/>
  <c r="H550" i="1"/>
  <c r="G550" i="1"/>
  <c r="G490" i="1" s="1"/>
  <c r="F550" i="1"/>
  <c r="E550" i="1"/>
  <c r="D550" i="1"/>
  <c r="C550" i="1"/>
  <c r="B550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Y548" i="1"/>
  <c r="Y552" i="1" s="1"/>
  <c r="Y554" i="1" s="1"/>
  <c r="X548" i="1"/>
  <c r="X552" i="1" s="1"/>
  <c r="W548" i="1"/>
  <c r="W552" i="1" s="1"/>
  <c r="V548" i="1"/>
  <c r="V552" i="1" s="1"/>
  <c r="V554" i="1" s="1"/>
  <c r="U548" i="1"/>
  <c r="U552" i="1" s="1"/>
  <c r="T548" i="1"/>
  <c r="S548" i="1"/>
  <c r="S552" i="1" s="1"/>
  <c r="R548" i="1"/>
  <c r="R552" i="1" s="1"/>
  <c r="Q548" i="1"/>
  <c r="Q552" i="1" s="1"/>
  <c r="P548" i="1"/>
  <c r="P552" i="1" s="1"/>
  <c r="O548" i="1"/>
  <c r="N548" i="1"/>
  <c r="N552" i="1" s="1"/>
  <c r="M548" i="1"/>
  <c r="L548" i="1"/>
  <c r="L552" i="1" s="1"/>
  <c r="K548" i="1"/>
  <c r="K552" i="1" s="1"/>
  <c r="J548" i="1"/>
  <c r="J552" i="1" s="1"/>
  <c r="J554" i="1" s="1"/>
  <c r="I548" i="1"/>
  <c r="I552" i="1" s="1"/>
  <c r="H548" i="1"/>
  <c r="G548" i="1"/>
  <c r="G552" i="1" s="1"/>
  <c r="F548" i="1"/>
  <c r="F552" i="1" s="1"/>
  <c r="E548" i="1"/>
  <c r="E552" i="1" s="1"/>
  <c r="D548" i="1"/>
  <c r="C548" i="1"/>
  <c r="B548" i="1"/>
  <c r="B552" i="1" s="1"/>
  <c r="D544" i="1"/>
  <c r="Y543" i="1"/>
  <c r="X543" i="1"/>
  <c r="X544" i="1" s="1"/>
  <c r="W543" i="1"/>
  <c r="V543" i="1"/>
  <c r="V544" i="1" s="1"/>
  <c r="U543" i="1"/>
  <c r="T543" i="1"/>
  <c r="T544" i="1" s="1"/>
  <c r="S543" i="1"/>
  <c r="R543" i="1"/>
  <c r="Q543" i="1"/>
  <c r="P543" i="1"/>
  <c r="O543" i="1"/>
  <c r="N543" i="1"/>
  <c r="N544" i="1" s="1"/>
  <c r="M543" i="1"/>
  <c r="L543" i="1"/>
  <c r="L544" i="1" s="1"/>
  <c r="K543" i="1"/>
  <c r="J543" i="1"/>
  <c r="J544" i="1" s="1"/>
  <c r="I543" i="1"/>
  <c r="H543" i="1"/>
  <c r="H544" i="1" s="1"/>
  <c r="G543" i="1"/>
  <c r="F543" i="1"/>
  <c r="E543" i="1"/>
  <c r="D543" i="1"/>
  <c r="C543" i="1"/>
  <c r="B543" i="1"/>
  <c r="B544" i="1" s="1"/>
  <c r="U542" i="1"/>
  <c r="U544" i="1" s="1"/>
  <c r="N542" i="1"/>
  <c r="I542" i="1"/>
  <c r="I544" i="1" s="1"/>
  <c r="B542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Z541" i="1" s="1"/>
  <c r="L541" i="1"/>
  <c r="K541" i="1"/>
  <c r="J541" i="1"/>
  <c r="I541" i="1"/>
  <c r="H541" i="1"/>
  <c r="G541" i="1"/>
  <c r="F541" i="1"/>
  <c r="E541" i="1"/>
  <c r="D541" i="1"/>
  <c r="AA541" i="1" s="1"/>
  <c r="C541" i="1"/>
  <c r="B541" i="1"/>
  <c r="AA540" i="1"/>
  <c r="Z540" i="1"/>
  <c r="Y539" i="1"/>
  <c r="X539" i="1"/>
  <c r="W539" i="1"/>
  <c r="V539" i="1"/>
  <c r="U539" i="1"/>
  <c r="T539" i="1"/>
  <c r="S539" i="1"/>
  <c r="R539" i="1"/>
  <c r="Q539" i="1"/>
  <c r="P539" i="1"/>
  <c r="P489" i="1" s="1"/>
  <c r="P492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D489" i="1" s="1"/>
  <c r="C539" i="1"/>
  <c r="B539" i="1"/>
  <c r="Y538" i="1"/>
  <c r="Y542" i="1" s="1"/>
  <c r="Y544" i="1" s="1"/>
  <c r="X538" i="1"/>
  <c r="X542" i="1" s="1"/>
  <c r="W538" i="1"/>
  <c r="V538" i="1"/>
  <c r="V542" i="1" s="1"/>
  <c r="U538" i="1"/>
  <c r="T538" i="1"/>
  <c r="T542" i="1" s="1"/>
  <c r="S538" i="1"/>
  <c r="S542" i="1" s="1"/>
  <c r="S544" i="1" s="1"/>
  <c r="R538" i="1"/>
  <c r="R542" i="1" s="1"/>
  <c r="Q538" i="1"/>
  <c r="Q542" i="1" s="1"/>
  <c r="P538" i="1"/>
  <c r="P542" i="1" s="1"/>
  <c r="P544" i="1" s="1"/>
  <c r="O538" i="1"/>
  <c r="O542" i="1" s="1"/>
  <c r="O544" i="1" s="1"/>
  <c r="N538" i="1"/>
  <c r="M538" i="1"/>
  <c r="L538" i="1"/>
  <c r="L542" i="1" s="1"/>
  <c r="K538" i="1"/>
  <c r="J538" i="1"/>
  <c r="J542" i="1" s="1"/>
  <c r="I538" i="1"/>
  <c r="H538" i="1"/>
  <c r="H542" i="1" s="1"/>
  <c r="G538" i="1"/>
  <c r="G542" i="1" s="1"/>
  <c r="G544" i="1" s="1"/>
  <c r="F538" i="1"/>
  <c r="F542" i="1" s="1"/>
  <c r="E538" i="1"/>
  <c r="E542" i="1" s="1"/>
  <c r="D538" i="1"/>
  <c r="D542" i="1" s="1"/>
  <c r="C538" i="1"/>
  <c r="C542" i="1" s="1"/>
  <c r="C544" i="1" s="1"/>
  <c r="B538" i="1"/>
  <c r="V534" i="1"/>
  <c r="Y533" i="1"/>
  <c r="X533" i="1"/>
  <c r="W533" i="1"/>
  <c r="W534" i="1" s="1"/>
  <c r="V533" i="1"/>
  <c r="U533" i="1"/>
  <c r="T533" i="1"/>
  <c r="S533" i="1"/>
  <c r="R533" i="1"/>
  <c r="R534" i="1" s="1"/>
  <c r="Q533" i="1"/>
  <c r="P533" i="1"/>
  <c r="O533" i="1"/>
  <c r="N533" i="1"/>
  <c r="M533" i="1"/>
  <c r="L533" i="1"/>
  <c r="K533" i="1"/>
  <c r="K534" i="1" s="1"/>
  <c r="J533" i="1"/>
  <c r="I533" i="1"/>
  <c r="I534" i="1" s="1"/>
  <c r="H533" i="1"/>
  <c r="G533" i="1"/>
  <c r="F533" i="1"/>
  <c r="F534" i="1" s="1"/>
  <c r="E533" i="1"/>
  <c r="D533" i="1"/>
  <c r="C533" i="1"/>
  <c r="B533" i="1"/>
  <c r="O532" i="1"/>
  <c r="O534" i="1" s="1"/>
  <c r="C532" i="1"/>
  <c r="C534" i="1" s="1"/>
  <c r="Y531" i="1"/>
  <c r="X531" i="1"/>
  <c r="W531" i="1"/>
  <c r="V531" i="1"/>
  <c r="U531" i="1"/>
  <c r="T531" i="1"/>
  <c r="S531" i="1"/>
  <c r="R531" i="1"/>
  <c r="Q531" i="1"/>
  <c r="Q491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E491" i="1" s="1"/>
  <c r="D531" i="1"/>
  <c r="C531" i="1"/>
  <c r="B531" i="1"/>
  <c r="AA530" i="1"/>
  <c r="Z530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Z529" i="1" s="1"/>
  <c r="M529" i="1"/>
  <c r="L529" i="1"/>
  <c r="K529" i="1"/>
  <c r="J529" i="1"/>
  <c r="I529" i="1"/>
  <c r="H529" i="1"/>
  <c r="G529" i="1"/>
  <c r="F529" i="1"/>
  <c r="E529" i="1"/>
  <c r="D529" i="1"/>
  <c r="C529" i="1"/>
  <c r="B529" i="1"/>
  <c r="Y528" i="1"/>
  <c r="Y532" i="1" s="1"/>
  <c r="X528" i="1"/>
  <c r="X532" i="1" s="1"/>
  <c r="W528" i="1"/>
  <c r="W532" i="1" s="1"/>
  <c r="V528" i="1"/>
  <c r="V532" i="1" s="1"/>
  <c r="U528" i="1"/>
  <c r="U532" i="1" s="1"/>
  <c r="U534" i="1" s="1"/>
  <c r="T528" i="1"/>
  <c r="T532" i="1" s="1"/>
  <c r="S528" i="1"/>
  <c r="S532" i="1" s="1"/>
  <c r="R528" i="1"/>
  <c r="R532" i="1" s="1"/>
  <c r="Q528" i="1"/>
  <c r="P528" i="1"/>
  <c r="P532" i="1" s="1"/>
  <c r="O528" i="1"/>
  <c r="N528" i="1"/>
  <c r="N532" i="1" s="1"/>
  <c r="M528" i="1"/>
  <c r="L528" i="1"/>
  <c r="L532" i="1" s="1"/>
  <c r="K528" i="1"/>
  <c r="K532" i="1" s="1"/>
  <c r="J528" i="1"/>
  <c r="J532" i="1" s="1"/>
  <c r="J534" i="1" s="1"/>
  <c r="I528" i="1"/>
  <c r="I532" i="1" s="1"/>
  <c r="H528" i="1"/>
  <c r="H532" i="1" s="1"/>
  <c r="G528" i="1"/>
  <c r="G532" i="1" s="1"/>
  <c r="F528" i="1"/>
  <c r="F532" i="1" s="1"/>
  <c r="E528" i="1"/>
  <c r="D528" i="1"/>
  <c r="D532" i="1" s="1"/>
  <c r="C528" i="1"/>
  <c r="B528" i="1"/>
  <c r="B532" i="1" s="1"/>
  <c r="P524" i="1"/>
  <c r="Y523" i="1"/>
  <c r="Y524" i="1" s="1"/>
  <c r="X523" i="1"/>
  <c r="X524" i="1" s="1"/>
  <c r="W523" i="1"/>
  <c r="V523" i="1"/>
  <c r="V524" i="1" s="1"/>
  <c r="U523" i="1"/>
  <c r="T523" i="1"/>
  <c r="S523" i="1"/>
  <c r="S524" i="1" s="1"/>
  <c r="R523" i="1"/>
  <c r="Q523" i="1"/>
  <c r="Q524" i="1" s="1"/>
  <c r="P523" i="1"/>
  <c r="O523" i="1"/>
  <c r="N523" i="1"/>
  <c r="N524" i="1" s="1"/>
  <c r="M523" i="1"/>
  <c r="L523" i="1"/>
  <c r="L524" i="1" s="1"/>
  <c r="K523" i="1"/>
  <c r="J523" i="1"/>
  <c r="J524" i="1" s="1"/>
  <c r="I523" i="1"/>
  <c r="H523" i="1"/>
  <c r="G523" i="1"/>
  <c r="G524" i="1" s="1"/>
  <c r="F523" i="1"/>
  <c r="E523" i="1"/>
  <c r="E524" i="1" s="1"/>
  <c r="D523" i="1"/>
  <c r="C523" i="1"/>
  <c r="B523" i="1"/>
  <c r="B524" i="1" s="1"/>
  <c r="U522" i="1"/>
  <c r="U524" i="1" s="1"/>
  <c r="I522" i="1"/>
  <c r="I524" i="1" s="1"/>
  <c r="Y521" i="1"/>
  <c r="X521" i="1"/>
  <c r="W521" i="1"/>
  <c r="W491" i="1" s="1"/>
  <c r="V521" i="1"/>
  <c r="U521" i="1"/>
  <c r="T521" i="1"/>
  <c r="S521" i="1"/>
  <c r="R521" i="1"/>
  <c r="Q521" i="1"/>
  <c r="P521" i="1"/>
  <c r="O521" i="1"/>
  <c r="N521" i="1"/>
  <c r="M521" i="1"/>
  <c r="Z521" i="1" s="1"/>
  <c r="L521" i="1"/>
  <c r="K521" i="1"/>
  <c r="K491" i="1" s="1"/>
  <c r="J521" i="1"/>
  <c r="I521" i="1"/>
  <c r="H521" i="1"/>
  <c r="G521" i="1"/>
  <c r="F521" i="1"/>
  <c r="E521" i="1"/>
  <c r="D521" i="1"/>
  <c r="AA521" i="1" s="1"/>
  <c r="C521" i="1"/>
  <c r="B521" i="1"/>
  <c r="Z520" i="1"/>
  <c r="AA520" i="1" s="1"/>
  <c r="AB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Z519" i="1" s="1"/>
  <c r="L519" i="1"/>
  <c r="K519" i="1"/>
  <c r="J519" i="1"/>
  <c r="I519" i="1"/>
  <c r="H519" i="1"/>
  <c r="G519" i="1"/>
  <c r="F519" i="1"/>
  <c r="E519" i="1"/>
  <c r="D519" i="1"/>
  <c r="C519" i="1"/>
  <c r="B519" i="1"/>
  <c r="Y518" i="1"/>
  <c r="Y522" i="1" s="1"/>
  <c r="X518" i="1"/>
  <c r="X522" i="1" s="1"/>
  <c r="W518" i="1"/>
  <c r="W522" i="1" s="1"/>
  <c r="V518" i="1"/>
  <c r="V522" i="1" s="1"/>
  <c r="U518" i="1"/>
  <c r="T518" i="1"/>
  <c r="T522" i="1" s="1"/>
  <c r="S518" i="1"/>
  <c r="S522" i="1" s="1"/>
  <c r="R518" i="1"/>
  <c r="R522" i="1" s="1"/>
  <c r="Q518" i="1"/>
  <c r="Q522" i="1" s="1"/>
  <c r="P518" i="1"/>
  <c r="P522" i="1" s="1"/>
  <c r="O518" i="1"/>
  <c r="O522" i="1" s="1"/>
  <c r="N518" i="1"/>
  <c r="N522" i="1" s="1"/>
  <c r="M518" i="1"/>
  <c r="L518" i="1"/>
  <c r="L522" i="1" s="1"/>
  <c r="K518" i="1"/>
  <c r="K522" i="1" s="1"/>
  <c r="J518" i="1"/>
  <c r="J522" i="1" s="1"/>
  <c r="I518" i="1"/>
  <c r="H518" i="1"/>
  <c r="H522" i="1" s="1"/>
  <c r="G518" i="1"/>
  <c r="G522" i="1" s="1"/>
  <c r="F518" i="1"/>
  <c r="F522" i="1" s="1"/>
  <c r="E518" i="1"/>
  <c r="E522" i="1" s="1"/>
  <c r="D518" i="1"/>
  <c r="C518" i="1"/>
  <c r="C522" i="1" s="1"/>
  <c r="B518" i="1"/>
  <c r="B522" i="1" s="1"/>
  <c r="Z516" i="1"/>
  <c r="K514" i="1"/>
  <c r="Y513" i="1"/>
  <c r="X513" i="1"/>
  <c r="X514" i="1" s="1"/>
  <c r="W513" i="1"/>
  <c r="V513" i="1"/>
  <c r="U513" i="1"/>
  <c r="U514" i="1" s="1"/>
  <c r="T513" i="1"/>
  <c r="T514" i="1" s="1"/>
  <c r="S513" i="1"/>
  <c r="R513" i="1"/>
  <c r="R514" i="1" s="1"/>
  <c r="Q513" i="1"/>
  <c r="P513" i="1"/>
  <c r="O513" i="1"/>
  <c r="N513" i="1"/>
  <c r="N514" i="1" s="1"/>
  <c r="M513" i="1"/>
  <c r="L513" i="1"/>
  <c r="L514" i="1" s="1"/>
  <c r="K513" i="1"/>
  <c r="J513" i="1"/>
  <c r="I513" i="1"/>
  <c r="I514" i="1" s="1"/>
  <c r="H513" i="1"/>
  <c r="H514" i="1" s="1"/>
  <c r="G513" i="1"/>
  <c r="F513" i="1"/>
  <c r="F514" i="1" s="1"/>
  <c r="E513" i="1"/>
  <c r="D513" i="1"/>
  <c r="C513" i="1"/>
  <c r="B513" i="1"/>
  <c r="B514" i="1" s="1"/>
  <c r="P512" i="1"/>
  <c r="P514" i="1" s="1"/>
  <c r="D512" i="1"/>
  <c r="D514" i="1" s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Z511" i="1" s="1"/>
  <c r="L511" i="1"/>
  <c r="K511" i="1"/>
  <c r="J511" i="1"/>
  <c r="I511" i="1"/>
  <c r="H511" i="1"/>
  <c r="G511" i="1"/>
  <c r="F511" i="1"/>
  <c r="E511" i="1"/>
  <c r="D511" i="1"/>
  <c r="C511" i="1"/>
  <c r="B511" i="1"/>
  <c r="Z510" i="1"/>
  <c r="AA510" i="1" s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Z509" i="1" s="1"/>
  <c r="AB509" i="1" s="1"/>
  <c r="L509" i="1"/>
  <c r="K509" i="1"/>
  <c r="J509" i="1"/>
  <c r="I509" i="1"/>
  <c r="H509" i="1"/>
  <c r="G509" i="1"/>
  <c r="F509" i="1"/>
  <c r="E509" i="1"/>
  <c r="D509" i="1"/>
  <c r="AA509" i="1" s="1"/>
  <c r="C509" i="1"/>
  <c r="B509" i="1"/>
  <c r="Y508" i="1"/>
  <c r="Y512" i="1" s="1"/>
  <c r="X508" i="1"/>
  <c r="X512" i="1" s="1"/>
  <c r="W508" i="1"/>
  <c r="W512" i="1" s="1"/>
  <c r="W514" i="1" s="1"/>
  <c r="V508" i="1"/>
  <c r="V512" i="1" s="1"/>
  <c r="U508" i="1"/>
  <c r="U512" i="1" s="1"/>
  <c r="T508" i="1"/>
  <c r="T512" i="1" s="1"/>
  <c r="S508" i="1"/>
  <c r="S512" i="1" s="1"/>
  <c r="R508" i="1"/>
  <c r="R512" i="1" s="1"/>
  <c r="Q508" i="1"/>
  <c r="Q512" i="1" s="1"/>
  <c r="P508" i="1"/>
  <c r="O508" i="1"/>
  <c r="O512" i="1" s="1"/>
  <c r="N508" i="1"/>
  <c r="N512" i="1" s="1"/>
  <c r="M508" i="1"/>
  <c r="M512" i="1" s="1"/>
  <c r="L508" i="1"/>
  <c r="L512" i="1" s="1"/>
  <c r="K508" i="1"/>
  <c r="K512" i="1" s="1"/>
  <c r="J508" i="1"/>
  <c r="J512" i="1" s="1"/>
  <c r="I508" i="1"/>
  <c r="I512" i="1" s="1"/>
  <c r="H508" i="1"/>
  <c r="H512" i="1" s="1"/>
  <c r="G508" i="1"/>
  <c r="G512" i="1" s="1"/>
  <c r="F508" i="1"/>
  <c r="F512" i="1" s="1"/>
  <c r="E508" i="1"/>
  <c r="E512" i="1" s="1"/>
  <c r="D508" i="1"/>
  <c r="C508" i="1"/>
  <c r="C512" i="1" s="1"/>
  <c r="B508" i="1"/>
  <c r="B512" i="1" s="1"/>
  <c r="Q504" i="1"/>
  <c r="Y503" i="1"/>
  <c r="Y504" i="1" s="1"/>
  <c r="X503" i="1"/>
  <c r="W503" i="1"/>
  <c r="V503" i="1"/>
  <c r="U503" i="1"/>
  <c r="U504" i="1" s="1"/>
  <c r="T503" i="1"/>
  <c r="S503" i="1"/>
  <c r="R503" i="1"/>
  <c r="R504" i="1" s="1"/>
  <c r="Q503" i="1"/>
  <c r="P503" i="1"/>
  <c r="P504" i="1" s="1"/>
  <c r="O503" i="1"/>
  <c r="O504" i="1" s="1"/>
  <c r="N503" i="1"/>
  <c r="M503" i="1"/>
  <c r="L503" i="1"/>
  <c r="K503" i="1"/>
  <c r="J503" i="1"/>
  <c r="I503" i="1"/>
  <c r="I504" i="1" s="1"/>
  <c r="H503" i="1"/>
  <c r="G503" i="1"/>
  <c r="F503" i="1"/>
  <c r="F504" i="1" s="1"/>
  <c r="E503" i="1"/>
  <c r="D503" i="1"/>
  <c r="C503" i="1"/>
  <c r="C504" i="1" s="1"/>
  <c r="B503" i="1"/>
  <c r="V502" i="1"/>
  <c r="J502" i="1"/>
  <c r="Y501" i="1"/>
  <c r="X501" i="1"/>
  <c r="X491" i="1" s="1"/>
  <c r="W501" i="1"/>
  <c r="V501" i="1"/>
  <c r="U501" i="1"/>
  <c r="T501" i="1"/>
  <c r="S501" i="1"/>
  <c r="R501" i="1"/>
  <c r="Q501" i="1"/>
  <c r="P501" i="1"/>
  <c r="O501" i="1"/>
  <c r="N501" i="1"/>
  <c r="Z501" i="1" s="1"/>
  <c r="AA501" i="1" s="1"/>
  <c r="M501" i="1"/>
  <c r="L501" i="1"/>
  <c r="L491" i="1" s="1"/>
  <c r="K501" i="1"/>
  <c r="J501" i="1"/>
  <c r="I501" i="1"/>
  <c r="H501" i="1"/>
  <c r="G501" i="1"/>
  <c r="F501" i="1"/>
  <c r="E501" i="1"/>
  <c r="D501" i="1"/>
  <c r="C501" i="1"/>
  <c r="B501" i="1"/>
  <c r="Z500" i="1"/>
  <c r="AA500" i="1" s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Z499" i="1" s="1"/>
  <c r="AB499" i="1" s="1"/>
  <c r="L499" i="1"/>
  <c r="K499" i="1"/>
  <c r="J499" i="1"/>
  <c r="I499" i="1"/>
  <c r="H499" i="1"/>
  <c r="G499" i="1"/>
  <c r="F499" i="1"/>
  <c r="E499" i="1"/>
  <c r="D499" i="1"/>
  <c r="AA499" i="1" s="1"/>
  <c r="C499" i="1"/>
  <c r="B499" i="1"/>
  <c r="Y498" i="1"/>
  <c r="Y502" i="1" s="1"/>
  <c r="X498" i="1"/>
  <c r="X502" i="1" s="1"/>
  <c r="W498" i="1"/>
  <c r="W502" i="1" s="1"/>
  <c r="W504" i="1" s="1"/>
  <c r="V498" i="1"/>
  <c r="U498" i="1"/>
  <c r="U502" i="1" s="1"/>
  <c r="T498" i="1"/>
  <c r="T502" i="1" s="1"/>
  <c r="T504" i="1" s="1"/>
  <c r="S498" i="1"/>
  <c r="S502" i="1" s="1"/>
  <c r="R498" i="1"/>
  <c r="R502" i="1" s="1"/>
  <c r="Q498" i="1"/>
  <c r="Q502" i="1" s="1"/>
  <c r="P498" i="1"/>
  <c r="P502" i="1" s="1"/>
  <c r="O498" i="1"/>
  <c r="O502" i="1" s="1"/>
  <c r="N498" i="1"/>
  <c r="N502" i="1" s="1"/>
  <c r="M498" i="1"/>
  <c r="L498" i="1"/>
  <c r="L502" i="1" s="1"/>
  <c r="K498" i="1"/>
  <c r="K502" i="1" s="1"/>
  <c r="K504" i="1" s="1"/>
  <c r="J498" i="1"/>
  <c r="I498" i="1"/>
  <c r="I502" i="1" s="1"/>
  <c r="H498" i="1"/>
  <c r="H502" i="1" s="1"/>
  <c r="H504" i="1" s="1"/>
  <c r="G498" i="1"/>
  <c r="G502" i="1" s="1"/>
  <c r="F498" i="1"/>
  <c r="F502" i="1" s="1"/>
  <c r="E498" i="1"/>
  <c r="E502" i="1" s="1"/>
  <c r="E504" i="1" s="1"/>
  <c r="D498" i="1"/>
  <c r="C498" i="1"/>
  <c r="C502" i="1" s="1"/>
  <c r="B498" i="1"/>
  <c r="B502" i="1" s="1"/>
  <c r="Y493" i="1"/>
  <c r="W493" i="1"/>
  <c r="V493" i="1"/>
  <c r="U493" i="1"/>
  <c r="T493" i="1"/>
  <c r="Q493" i="1"/>
  <c r="P493" i="1"/>
  <c r="O493" i="1"/>
  <c r="N493" i="1"/>
  <c r="M493" i="1"/>
  <c r="K493" i="1"/>
  <c r="J493" i="1"/>
  <c r="I493" i="1"/>
  <c r="H493" i="1"/>
  <c r="E493" i="1"/>
  <c r="D493" i="1"/>
  <c r="C493" i="1"/>
  <c r="B493" i="1"/>
  <c r="Y491" i="1"/>
  <c r="V491" i="1"/>
  <c r="U491" i="1"/>
  <c r="T491" i="1"/>
  <c r="S491" i="1"/>
  <c r="R491" i="1"/>
  <c r="P491" i="1"/>
  <c r="O491" i="1"/>
  <c r="N491" i="1"/>
  <c r="M491" i="1"/>
  <c r="Z491" i="1" s="1"/>
  <c r="AA491" i="1" s="1"/>
  <c r="J491" i="1"/>
  <c r="I491" i="1"/>
  <c r="H491" i="1"/>
  <c r="H471" i="1" s="1"/>
  <c r="H461" i="1" s="1"/>
  <c r="G491" i="1"/>
  <c r="F491" i="1"/>
  <c r="D491" i="1"/>
  <c r="C491" i="1"/>
  <c r="B491" i="1"/>
  <c r="Y490" i="1"/>
  <c r="X490" i="1"/>
  <c r="W490" i="1"/>
  <c r="V490" i="1"/>
  <c r="U490" i="1"/>
  <c r="T490" i="1"/>
  <c r="R490" i="1"/>
  <c r="Q490" i="1"/>
  <c r="P490" i="1"/>
  <c r="O490" i="1"/>
  <c r="N490" i="1"/>
  <c r="M490" i="1"/>
  <c r="L490" i="1"/>
  <c r="K490" i="1"/>
  <c r="J490" i="1"/>
  <c r="I490" i="1"/>
  <c r="H490" i="1"/>
  <c r="F490" i="1"/>
  <c r="F470" i="1" s="1"/>
  <c r="F460" i="1" s="1"/>
  <c r="E490" i="1"/>
  <c r="D490" i="1"/>
  <c r="C490" i="1"/>
  <c r="B490" i="1"/>
  <c r="Y489" i="1"/>
  <c r="X489" i="1"/>
  <c r="W489" i="1"/>
  <c r="W469" i="1" s="1"/>
  <c r="W459" i="1" s="1"/>
  <c r="V489" i="1"/>
  <c r="U489" i="1"/>
  <c r="U469" i="1" s="1"/>
  <c r="U459" i="1" s="1"/>
  <c r="T489" i="1"/>
  <c r="S489" i="1"/>
  <c r="R489" i="1"/>
  <c r="Q489" i="1"/>
  <c r="O489" i="1"/>
  <c r="N489" i="1"/>
  <c r="M489" i="1"/>
  <c r="L489" i="1"/>
  <c r="K489" i="1"/>
  <c r="K469" i="1" s="1"/>
  <c r="K459" i="1" s="1"/>
  <c r="J489" i="1"/>
  <c r="I489" i="1"/>
  <c r="I469" i="1" s="1"/>
  <c r="I459" i="1" s="1"/>
  <c r="H489" i="1"/>
  <c r="G489" i="1"/>
  <c r="F489" i="1"/>
  <c r="E489" i="1"/>
  <c r="C489" i="1"/>
  <c r="B489" i="1"/>
  <c r="X488" i="1"/>
  <c r="X492" i="1" s="1"/>
  <c r="W488" i="1"/>
  <c r="V488" i="1"/>
  <c r="U488" i="1"/>
  <c r="T488" i="1"/>
  <c r="R488" i="1"/>
  <c r="R492" i="1" s="1"/>
  <c r="Q488" i="1"/>
  <c r="Q492" i="1" s="1"/>
  <c r="P488" i="1"/>
  <c r="O488" i="1"/>
  <c r="N488" i="1"/>
  <c r="L488" i="1"/>
  <c r="L468" i="1" s="1"/>
  <c r="K488" i="1"/>
  <c r="J488" i="1"/>
  <c r="I488" i="1"/>
  <c r="H488" i="1"/>
  <c r="F488" i="1"/>
  <c r="E488" i="1"/>
  <c r="D488" i="1"/>
  <c r="D492" i="1" s="1"/>
  <c r="C488" i="1"/>
  <c r="B488" i="1"/>
  <c r="Q484" i="1"/>
  <c r="E484" i="1"/>
  <c r="Y483" i="1"/>
  <c r="Y473" i="1" s="1"/>
  <c r="X483" i="1"/>
  <c r="W483" i="1"/>
  <c r="V483" i="1"/>
  <c r="U483" i="1"/>
  <c r="T483" i="1"/>
  <c r="S483" i="1"/>
  <c r="R483" i="1"/>
  <c r="Q483" i="1"/>
  <c r="Q473" i="1" s="1"/>
  <c r="P483" i="1"/>
  <c r="P484" i="1" s="1"/>
  <c r="O483" i="1"/>
  <c r="N483" i="1"/>
  <c r="N484" i="1" s="1"/>
  <c r="M483" i="1"/>
  <c r="M473" i="1" s="1"/>
  <c r="L483" i="1"/>
  <c r="K483" i="1"/>
  <c r="J483" i="1"/>
  <c r="J484" i="1" s="1"/>
  <c r="I483" i="1"/>
  <c r="H483" i="1"/>
  <c r="G483" i="1"/>
  <c r="F483" i="1"/>
  <c r="E483" i="1"/>
  <c r="E473" i="1" s="1"/>
  <c r="D483" i="1"/>
  <c r="D484" i="1" s="1"/>
  <c r="C483" i="1"/>
  <c r="B483" i="1"/>
  <c r="B484" i="1" s="1"/>
  <c r="V482" i="1"/>
  <c r="T482" i="1"/>
  <c r="T484" i="1" s="1"/>
  <c r="Q482" i="1"/>
  <c r="N482" i="1"/>
  <c r="J482" i="1"/>
  <c r="H482" i="1"/>
  <c r="H484" i="1" s="1"/>
  <c r="E482" i="1"/>
  <c r="B482" i="1"/>
  <c r="Y481" i="1"/>
  <c r="X481" i="1"/>
  <c r="X471" i="1" s="1"/>
  <c r="X461" i="1" s="1"/>
  <c r="W481" i="1"/>
  <c r="V481" i="1"/>
  <c r="V471" i="1" s="1"/>
  <c r="V461" i="1" s="1"/>
  <c r="U481" i="1"/>
  <c r="U471" i="1" s="1"/>
  <c r="U461" i="1" s="1"/>
  <c r="T481" i="1"/>
  <c r="S481" i="1"/>
  <c r="R481" i="1"/>
  <c r="R471" i="1" s="1"/>
  <c r="R461" i="1" s="1"/>
  <c r="Q481" i="1"/>
  <c r="P481" i="1"/>
  <c r="O481" i="1"/>
  <c r="N481" i="1"/>
  <c r="M481" i="1"/>
  <c r="L481" i="1"/>
  <c r="L471" i="1" s="1"/>
  <c r="L461" i="1" s="1"/>
  <c r="K481" i="1"/>
  <c r="J481" i="1"/>
  <c r="I481" i="1"/>
  <c r="I471" i="1" s="1"/>
  <c r="I461" i="1" s="1"/>
  <c r="H481" i="1"/>
  <c r="G481" i="1"/>
  <c r="F481" i="1"/>
  <c r="F471" i="1" s="1"/>
  <c r="F461" i="1" s="1"/>
  <c r="E481" i="1"/>
  <c r="D481" i="1"/>
  <c r="C481" i="1"/>
  <c r="B481" i="1"/>
  <c r="Y480" i="1"/>
  <c r="Y470" i="1" s="1"/>
  <c r="Y460" i="1" s="1"/>
  <c r="X480" i="1"/>
  <c r="X470" i="1" s="1"/>
  <c r="X460" i="1" s="1"/>
  <c r="W480" i="1"/>
  <c r="V480" i="1"/>
  <c r="U480" i="1"/>
  <c r="U470" i="1" s="1"/>
  <c r="U460" i="1" s="1"/>
  <c r="T480" i="1"/>
  <c r="S480" i="1"/>
  <c r="R480" i="1"/>
  <c r="Q480" i="1"/>
  <c r="P480" i="1"/>
  <c r="O480" i="1"/>
  <c r="O470" i="1" s="1"/>
  <c r="O460" i="1" s="1"/>
  <c r="N480" i="1"/>
  <c r="M480" i="1"/>
  <c r="Z480" i="1" s="1"/>
  <c r="L480" i="1"/>
  <c r="L470" i="1" s="1"/>
  <c r="L460" i="1" s="1"/>
  <c r="K480" i="1"/>
  <c r="J480" i="1"/>
  <c r="I480" i="1"/>
  <c r="H480" i="1"/>
  <c r="G480" i="1"/>
  <c r="F480" i="1"/>
  <c r="E480" i="1"/>
  <c r="D480" i="1"/>
  <c r="C480" i="1"/>
  <c r="C470" i="1" s="1"/>
  <c r="C460" i="1" s="1"/>
  <c r="B480" i="1"/>
  <c r="Y479" i="1"/>
  <c r="X479" i="1"/>
  <c r="X469" i="1" s="1"/>
  <c r="X459" i="1" s="1"/>
  <c r="W479" i="1"/>
  <c r="V479" i="1"/>
  <c r="U479" i="1"/>
  <c r="T479" i="1"/>
  <c r="S479" i="1"/>
  <c r="R479" i="1"/>
  <c r="R469" i="1" s="1"/>
  <c r="R459" i="1" s="1"/>
  <c r="Q479" i="1"/>
  <c r="P479" i="1"/>
  <c r="P469" i="1" s="1"/>
  <c r="P459" i="1" s="1"/>
  <c r="O479" i="1"/>
  <c r="O469" i="1" s="1"/>
  <c r="O459" i="1" s="1"/>
  <c r="N479" i="1"/>
  <c r="M479" i="1"/>
  <c r="Z479" i="1" s="1"/>
  <c r="AB479" i="1" s="1"/>
  <c r="L479" i="1"/>
  <c r="L469" i="1" s="1"/>
  <c r="L459" i="1" s="1"/>
  <c r="K479" i="1"/>
  <c r="J479" i="1"/>
  <c r="I479" i="1"/>
  <c r="H479" i="1"/>
  <c r="G479" i="1"/>
  <c r="F479" i="1"/>
  <c r="F469" i="1" s="1"/>
  <c r="F459" i="1" s="1"/>
  <c r="E479" i="1"/>
  <c r="D479" i="1"/>
  <c r="C479" i="1"/>
  <c r="C469" i="1" s="1"/>
  <c r="C459" i="1" s="1"/>
  <c r="B479" i="1"/>
  <c r="Y478" i="1"/>
  <c r="Y482" i="1" s="1"/>
  <c r="X478" i="1"/>
  <c r="W478" i="1"/>
  <c r="W482" i="1" s="1"/>
  <c r="V478" i="1"/>
  <c r="U478" i="1"/>
  <c r="T478" i="1"/>
  <c r="S478" i="1"/>
  <c r="S482" i="1" s="1"/>
  <c r="R478" i="1"/>
  <c r="R482" i="1" s="1"/>
  <c r="R484" i="1" s="1"/>
  <c r="Q478" i="1"/>
  <c r="P478" i="1"/>
  <c r="P482" i="1" s="1"/>
  <c r="O478" i="1"/>
  <c r="O468" i="1" s="1"/>
  <c r="N478" i="1"/>
  <c r="M478" i="1"/>
  <c r="Z478" i="1" s="1"/>
  <c r="L478" i="1"/>
  <c r="K478" i="1"/>
  <c r="K482" i="1" s="1"/>
  <c r="J478" i="1"/>
  <c r="I478" i="1"/>
  <c r="H478" i="1"/>
  <c r="G478" i="1"/>
  <c r="G482" i="1" s="1"/>
  <c r="F478" i="1"/>
  <c r="F482" i="1" s="1"/>
  <c r="F484" i="1" s="1"/>
  <c r="E478" i="1"/>
  <c r="D478" i="1"/>
  <c r="D482" i="1" s="1"/>
  <c r="C478" i="1"/>
  <c r="C468" i="1" s="1"/>
  <c r="B478" i="1"/>
  <c r="W473" i="1"/>
  <c r="V473" i="1"/>
  <c r="U473" i="1"/>
  <c r="T473" i="1"/>
  <c r="T463" i="1" s="1"/>
  <c r="O473" i="1"/>
  <c r="N473" i="1"/>
  <c r="K473" i="1"/>
  <c r="J473" i="1"/>
  <c r="I473" i="1"/>
  <c r="H473" i="1"/>
  <c r="H463" i="1" s="1"/>
  <c r="H464" i="1" s="1"/>
  <c r="C473" i="1"/>
  <c r="B473" i="1"/>
  <c r="Q472" i="1"/>
  <c r="E472" i="1"/>
  <c r="Y471" i="1"/>
  <c r="Y461" i="1" s="1"/>
  <c r="W471" i="1"/>
  <c r="T471" i="1"/>
  <c r="S471" i="1"/>
  <c r="S461" i="1" s="1"/>
  <c r="Q471" i="1"/>
  <c r="Q461" i="1" s="1"/>
  <c r="P471" i="1"/>
  <c r="P461" i="1" s="1"/>
  <c r="O471" i="1"/>
  <c r="N471" i="1"/>
  <c r="M471" i="1"/>
  <c r="M461" i="1" s="1"/>
  <c r="K471" i="1"/>
  <c r="G471" i="1"/>
  <c r="G461" i="1" s="1"/>
  <c r="E471" i="1"/>
  <c r="E461" i="1" s="1"/>
  <c r="D471" i="1"/>
  <c r="C471" i="1"/>
  <c r="B471" i="1"/>
  <c r="W470" i="1"/>
  <c r="V470" i="1"/>
  <c r="V460" i="1" s="1"/>
  <c r="T470" i="1"/>
  <c r="T460" i="1" s="1"/>
  <c r="S470" i="1"/>
  <c r="S460" i="1" s="1"/>
  <c r="R470" i="1"/>
  <c r="Q470" i="1"/>
  <c r="P470" i="1"/>
  <c r="P460" i="1" s="1"/>
  <c r="N470" i="1"/>
  <c r="K470" i="1"/>
  <c r="J470" i="1"/>
  <c r="J460" i="1" s="1"/>
  <c r="H470" i="1"/>
  <c r="H460" i="1" s="1"/>
  <c r="G470" i="1"/>
  <c r="G460" i="1" s="1"/>
  <c r="E470" i="1"/>
  <c r="D470" i="1"/>
  <c r="D460" i="1" s="1"/>
  <c r="B470" i="1"/>
  <c r="Y469" i="1"/>
  <c r="Y459" i="1" s="1"/>
  <c r="V469" i="1"/>
  <c r="V459" i="1" s="1"/>
  <c r="T469" i="1"/>
  <c r="S469" i="1"/>
  <c r="S459" i="1" s="1"/>
  <c r="Q469" i="1"/>
  <c r="N469" i="1"/>
  <c r="M469" i="1"/>
  <c r="J469" i="1"/>
  <c r="J459" i="1" s="1"/>
  <c r="H469" i="1"/>
  <c r="G469" i="1"/>
  <c r="G459" i="1" s="1"/>
  <c r="E469" i="1"/>
  <c r="B469" i="1"/>
  <c r="W468" i="1"/>
  <c r="W472" i="1" s="1"/>
  <c r="V468" i="1"/>
  <c r="V458" i="1" s="1"/>
  <c r="T468" i="1"/>
  <c r="T472" i="1" s="1"/>
  <c r="Q468" i="1"/>
  <c r="P468" i="1"/>
  <c r="K468" i="1"/>
  <c r="J468" i="1"/>
  <c r="J458" i="1" s="1"/>
  <c r="H468" i="1"/>
  <c r="H472" i="1" s="1"/>
  <c r="E468" i="1"/>
  <c r="D468" i="1"/>
  <c r="V463" i="1"/>
  <c r="U463" i="1"/>
  <c r="O463" i="1"/>
  <c r="J463" i="1"/>
  <c r="I463" i="1"/>
  <c r="C463" i="1"/>
  <c r="W461" i="1"/>
  <c r="T461" i="1"/>
  <c r="O461" i="1"/>
  <c r="N461" i="1"/>
  <c r="K461" i="1"/>
  <c r="C461" i="1"/>
  <c r="B461" i="1"/>
  <c r="W460" i="1"/>
  <c r="R460" i="1"/>
  <c r="Q460" i="1"/>
  <c r="N460" i="1"/>
  <c r="K460" i="1"/>
  <c r="E460" i="1"/>
  <c r="B460" i="1"/>
  <c r="T459" i="1"/>
  <c r="Q459" i="1"/>
  <c r="N459" i="1"/>
  <c r="H459" i="1"/>
  <c r="E459" i="1"/>
  <c r="B459" i="1"/>
  <c r="W458" i="1"/>
  <c r="T458" i="1"/>
  <c r="Q458" i="1"/>
  <c r="K458" i="1"/>
  <c r="K462" i="1" s="1"/>
  <c r="H458" i="1"/>
  <c r="H462" i="1" s="1"/>
  <c r="E458" i="1"/>
  <c r="E462" i="1" s="1"/>
  <c r="V442" i="1"/>
  <c r="Y441" i="1"/>
  <c r="X441" i="1"/>
  <c r="W441" i="1"/>
  <c r="V441" i="1"/>
  <c r="U441" i="1"/>
  <c r="T441" i="1"/>
  <c r="S441" i="1"/>
  <c r="S442" i="1" s="1"/>
  <c r="R441" i="1"/>
  <c r="R442" i="1" s="1"/>
  <c r="Q441" i="1"/>
  <c r="P441" i="1"/>
  <c r="P442" i="1" s="1"/>
  <c r="O441" i="1"/>
  <c r="O442" i="1" s="1"/>
  <c r="N441" i="1"/>
  <c r="M441" i="1"/>
  <c r="L441" i="1"/>
  <c r="K441" i="1"/>
  <c r="J441" i="1"/>
  <c r="I441" i="1"/>
  <c r="H441" i="1"/>
  <c r="G441" i="1"/>
  <c r="G442" i="1" s="1"/>
  <c r="F441" i="1"/>
  <c r="F442" i="1" s="1"/>
  <c r="E441" i="1"/>
  <c r="D441" i="1"/>
  <c r="C441" i="1"/>
  <c r="C442" i="1" s="1"/>
  <c r="B441" i="1"/>
  <c r="O440" i="1"/>
  <c r="C440" i="1"/>
  <c r="Y439" i="1"/>
  <c r="X439" i="1"/>
  <c r="X440" i="1" s="1"/>
  <c r="W439" i="1"/>
  <c r="V439" i="1"/>
  <c r="U439" i="1"/>
  <c r="T439" i="1"/>
  <c r="S439" i="1"/>
  <c r="R439" i="1"/>
  <c r="Q439" i="1"/>
  <c r="P439" i="1"/>
  <c r="O439" i="1"/>
  <c r="N439" i="1"/>
  <c r="M439" i="1"/>
  <c r="L439" i="1"/>
  <c r="L440" i="1" s="1"/>
  <c r="K439" i="1"/>
  <c r="J439" i="1"/>
  <c r="I439" i="1"/>
  <c r="H439" i="1"/>
  <c r="G439" i="1"/>
  <c r="F439" i="1"/>
  <c r="E439" i="1"/>
  <c r="D439" i="1"/>
  <c r="C439" i="1"/>
  <c r="B439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Z438" i="1" s="1"/>
  <c r="M438" i="1"/>
  <c r="L438" i="1"/>
  <c r="K438" i="1"/>
  <c r="J438" i="1"/>
  <c r="I438" i="1"/>
  <c r="H438" i="1"/>
  <c r="G438" i="1"/>
  <c r="F438" i="1"/>
  <c r="E438" i="1"/>
  <c r="D438" i="1"/>
  <c r="C438" i="1"/>
  <c r="B438" i="1"/>
  <c r="Y437" i="1"/>
  <c r="X437" i="1"/>
  <c r="W437" i="1"/>
  <c r="V437" i="1"/>
  <c r="U437" i="1"/>
  <c r="T437" i="1"/>
  <c r="S437" i="1"/>
  <c r="S440" i="1" s="1"/>
  <c r="R437" i="1"/>
  <c r="R440" i="1" s="1"/>
  <c r="Q437" i="1"/>
  <c r="P437" i="1"/>
  <c r="O437" i="1"/>
  <c r="N437" i="1"/>
  <c r="M437" i="1"/>
  <c r="L437" i="1"/>
  <c r="K437" i="1"/>
  <c r="J437" i="1"/>
  <c r="I437" i="1"/>
  <c r="H437" i="1"/>
  <c r="G437" i="1"/>
  <c r="G440" i="1" s="1"/>
  <c r="F437" i="1"/>
  <c r="F440" i="1" s="1"/>
  <c r="E437" i="1"/>
  <c r="D437" i="1"/>
  <c r="C437" i="1"/>
  <c r="B437" i="1"/>
  <c r="Y436" i="1"/>
  <c r="Y440" i="1" s="1"/>
  <c r="X436" i="1"/>
  <c r="W436" i="1"/>
  <c r="W440" i="1" s="1"/>
  <c r="W442" i="1" s="1"/>
  <c r="V436" i="1"/>
  <c r="V440" i="1" s="1"/>
  <c r="U436" i="1"/>
  <c r="U440" i="1" s="1"/>
  <c r="T436" i="1"/>
  <c r="T440" i="1" s="1"/>
  <c r="T442" i="1" s="1"/>
  <c r="S436" i="1"/>
  <c r="R436" i="1"/>
  <c r="Q436" i="1"/>
  <c r="Q440" i="1" s="1"/>
  <c r="Q442" i="1" s="1"/>
  <c r="P436" i="1"/>
  <c r="P440" i="1" s="1"/>
  <c r="O436" i="1"/>
  <c r="N436" i="1"/>
  <c r="N440" i="1" s="1"/>
  <c r="N442" i="1" s="1"/>
  <c r="M436" i="1"/>
  <c r="L436" i="1"/>
  <c r="K436" i="1"/>
  <c r="K440" i="1" s="1"/>
  <c r="K442" i="1" s="1"/>
  <c r="J436" i="1"/>
  <c r="J440" i="1" s="1"/>
  <c r="J442" i="1" s="1"/>
  <c r="I436" i="1"/>
  <c r="I440" i="1" s="1"/>
  <c r="H436" i="1"/>
  <c r="H440" i="1" s="1"/>
  <c r="H442" i="1" s="1"/>
  <c r="G436" i="1"/>
  <c r="F436" i="1"/>
  <c r="E436" i="1"/>
  <c r="E440" i="1" s="1"/>
  <c r="E442" i="1" s="1"/>
  <c r="D436" i="1"/>
  <c r="C436" i="1"/>
  <c r="B436" i="1"/>
  <c r="B440" i="1" s="1"/>
  <c r="B442" i="1" s="1"/>
  <c r="P432" i="1"/>
  <c r="Y431" i="1"/>
  <c r="Y432" i="1" s="1"/>
  <c r="X431" i="1"/>
  <c r="X432" i="1" s="1"/>
  <c r="W431" i="1"/>
  <c r="V431" i="1"/>
  <c r="V432" i="1" s="1"/>
  <c r="U431" i="1"/>
  <c r="U432" i="1" s="1"/>
  <c r="T431" i="1"/>
  <c r="S431" i="1"/>
  <c r="R431" i="1"/>
  <c r="R432" i="1" s="1"/>
  <c r="Q431" i="1"/>
  <c r="P431" i="1"/>
  <c r="O431" i="1"/>
  <c r="N431" i="1"/>
  <c r="M431" i="1"/>
  <c r="M432" i="1" s="1"/>
  <c r="L431" i="1"/>
  <c r="L432" i="1" s="1"/>
  <c r="K431" i="1"/>
  <c r="J431" i="1"/>
  <c r="J432" i="1" s="1"/>
  <c r="I431" i="1"/>
  <c r="H431" i="1"/>
  <c r="G431" i="1"/>
  <c r="F431" i="1"/>
  <c r="F432" i="1" s="1"/>
  <c r="E431" i="1"/>
  <c r="D431" i="1"/>
  <c r="C431" i="1"/>
  <c r="B431" i="1"/>
  <c r="U430" i="1"/>
  <c r="I430" i="1"/>
  <c r="Y429" i="1"/>
  <c r="X429" i="1"/>
  <c r="W429" i="1"/>
  <c r="V429" i="1"/>
  <c r="U429" i="1"/>
  <c r="T429" i="1"/>
  <c r="S429" i="1"/>
  <c r="R429" i="1"/>
  <c r="R430" i="1" s="1"/>
  <c r="Q429" i="1"/>
  <c r="P429" i="1"/>
  <c r="O429" i="1"/>
  <c r="N429" i="1"/>
  <c r="Z429" i="1" s="1"/>
  <c r="AA429" i="1" s="1"/>
  <c r="M429" i="1"/>
  <c r="L429" i="1"/>
  <c r="K429" i="1"/>
  <c r="J429" i="1"/>
  <c r="I429" i="1"/>
  <c r="H429" i="1"/>
  <c r="G429" i="1"/>
  <c r="F429" i="1"/>
  <c r="F430" i="1" s="1"/>
  <c r="E429" i="1"/>
  <c r="D429" i="1"/>
  <c r="C429" i="1"/>
  <c r="B429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Z428" i="1" s="1"/>
  <c r="L428" i="1"/>
  <c r="K428" i="1"/>
  <c r="J428" i="1"/>
  <c r="I428" i="1"/>
  <c r="H428" i="1"/>
  <c r="G428" i="1"/>
  <c r="F428" i="1"/>
  <c r="E428" i="1"/>
  <c r="D428" i="1"/>
  <c r="AA428" i="1" s="1"/>
  <c r="C428" i="1"/>
  <c r="B428" i="1"/>
  <c r="Y427" i="1"/>
  <c r="Y430" i="1" s="1"/>
  <c r="X427" i="1"/>
  <c r="X430" i="1" s="1"/>
  <c r="W427" i="1"/>
  <c r="V427" i="1"/>
  <c r="U427" i="1"/>
  <c r="T427" i="1"/>
  <c r="S427" i="1"/>
  <c r="R427" i="1"/>
  <c r="Q427" i="1"/>
  <c r="P427" i="1"/>
  <c r="O427" i="1"/>
  <c r="N427" i="1"/>
  <c r="M427" i="1"/>
  <c r="M430" i="1" s="1"/>
  <c r="L427" i="1"/>
  <c r="L430" i="1" s="1"/>
  <c r="K427" i="1"/>
  <c r="J427" i="1"/>
  <c r="I427" i="1"/>
  <c r="H427" i="1"/>
  <c r="G427" i="1"/>
  <c r="F427" i="1"/>
  <c r="E427" i="1"/>
  <c r="D427" i="1"/>
  <c r="C427" i="1"/>
  <c r="B427" i="1"/>
  <c r="Y426" i="1"/>
  <c r="X426" i="1"/>
  <c r="W426" i="1"/>
  <c r="V426" i="1"/>
  <c r="V430" i="1" s="1"/>
  <c r="U426" i="1"/>
  <c r="T426" i="1"/>
  <c r="T430" i="1" s="1"/>
  <c r="T432" i="1" s="1"/>
  <c r="S426" i="1"/>
  <c r="S430" i="1" s="1"/>
  <c r="R426" i="1"/>
  <c r="Q426" i="1"/>
  <c r="Q430" i="1" s="1"/>
  <c r="Q432" i="1" s="1"/>
  <c r="P426" i="1"/>
  <c r="P430" i="1" s="1"/>
  <c r="O426" i="1"/>
  <c r="O430" i="1" s="1"/>
  <c r="N426" i="1"/>
  <c r="Z426" i="1" s="1"/>
  <c r="M426" i="1"/>
  <c r="L426" i="1"/>
  <c r="K426" i="1"/>
  <c r="J426" i="1"/>
  <c r="J430" i="1" s="1"/>
  <c r="I426" i="1"/>
  <c r="H426" i="1"/>
  <c r="H430" i="1" s="1"/>
  <c r="H432" i="1" s="1"/>
  <c r="G426" i="1"/>
  <c r="G430" i="1" s="1"/>
  <c r="F426" i="1"/>
  <c r="E426" i="1"/>
  <c r="E430" i="1" s="1"/>
  <c r="E432" i="1" s="1"/>
  <c r="D426" i="1"/>
  <c r="AA426" i="1" s="1"/>
  <c r="C426" i="1"/>
  <c r="C430" i="1" s="1"/>
  <c r="B426" i="1"/>
  <c r="B430" i="1" s="1"/>
  <c r="B432" i="1" s="1"/>
  <c r="Y421" i="1"/>
  <c r="X421" i="1"/>
  <c r="W421" i="1"/>
  <c r="V421" i="1"/>
  <c r="U421" i="1"/>
  <c r="T421" i="1"/>
  <c r="S421" i="1"/>
  <c r="S422" i="1" s="1"/>
  <c r="R421" i="1"/>
  <c r="R422" i="1" s="1"/>
  <c r="Q421" i="1"/>
  <c r="P421" i="1"/>
  <c r="O421" i="1"/>
  <c r="O422" i="1" s="1"/>
  <c r="N421" i="1"/>
  <c r="M421" i="1"/>
  <c r="L421" i="1"/>
  <c r="K421" i="1"/>
  <c r="J421" i="1"/>
  <c r="I421" i="1"/>
  <c r="H421" i="1"/>
  <c r="G421" i="1"/>
  <c r="G422" i="1" s="1"/>
  <c r="F421" i="1"/>
  <c r="F422" i="1" s="1"/>
  <c r="E421" i="1"/>
  <c r="D421" i="1"/>
  <c r="C421" i="1"/>
  <c r="B421" i="1"/>
  <c r="O420" i="1"/>
  <c r="C420" i="1"/>
  <c r="Y419" i="1"/>
  <c r="X419" i="1"/>
  <c r="X420" i="1" s="1"/>
  <c r="W419" i="1"/>
  <c r="V419" i="1"/>
  <c r="U419" i="1"/>
  <c r="T419" i="1"/>
  <c r="S419" i="1"/>
  <c r="R419" i="1"/>
  <c r="Q419" i="1"/>
  <c r="P419" i="1"/>
  <c r="O419" i="1"/>
  <c r="N419" i="1"/>
  <c r="M419" i="1"/>
  <c r="L419" i="1"/>
  <c r="L420" i="1" s="1"/>
  <c r="K419" i="1"/>
  <c r="J419" i="1"/>
  <c r="I419" i="1"/>
  <c r="H419" i="1"/>
  <c r="G419" i="1"/>
  <c r="F419" i="1"/>
  <c r="E419" i="1"/>
  <c r="D419" i="1"/>
  <c r="C419" i="1"/>
  <c r="B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Z418" i="1" s="1"/>
  <c r="M418" i="1"/>
  <c r="L418" i="1"/>
  <c r="K418" i="1"/>
  <c r="J418" i="1"/>
  <c r="I418" i="1"/>
  <c r="H418" i="1"/>
  <c r="G418" i="1"/>
  <c r="F418" i="1"/>
  <c r="E418" i="1"/>
  <c r="D418" i="1"/>
  <c r="C418" i="1"/>
  <c r="B418" i="1"/>
  <c r="Y417" i="1"/>
  <c r="X417" i="1"/>
  <c r="W417" i="1"/>
  <c r="V417" i="1"/>
  <c r="V420" i="1" s="1"/>
  <c r="V422" i="1" s="1"/>
  <c r="U417" i="1"/>
  <c r="T417" i="1"/>
  <c r="S417" i="1"/>
  <c r="S420" i="1" s="1"/>
  <c r="R417" i="1"/>
  <c r="R420" i="1" s="1"/>
  <c r="Q417" i="1"/>
  <c r="P417" i="1"/>
  <c r="O417" i="1"/>
  <c r="N417" i="1"/>
  <c r="M417" i="1"/>
  <c r="L417" i="1"/>
  <c r="K417" i="1"/>
  <c r="J417" i="1"/>
  <c r="J420" i="1" s="1"/>
  <c r="J422" i="1" s="1"/>
  <c r="I417" i="1"/>
  <c r="H417" i="1"/>
  <c r="G417" i="1"/>
  <c r="G420" i="1" s="1"/>
  <c r="F417" i="1"/>
  <c r="F420" i="1" s="1"/>
  <c r="E417" i="1"/>
  <c r="D417" i="1"/>
  <c r="C417" i="1"/>
  <c r="B417" i="1"/>
  <c r="Y416" i="1"/>
  <c r="Y420" i="1" s="1"/>
  <c r="X416" i="1"/>
  <c r="W416" i="1"/>
  <c r="W420" i="1" s="1"/>
  <c r="W422" i="1" s="1"/>
  <c r="V416" i="1"/>
  <c r="U416" i="1"/>
  <c r="U420" i="1" s="1"/>
  <c r="T416" i="1"/>
  <c r="T420" i="1" s="1"/>
  <c r="T422" i="1" s="1"/>
  <c r="S416" i="1"/>
  <c r="R416" i="1"/>
  <c r="Q416" i="1"/>
  <c r="Q420" i="1" s="1"/>
  <c r="Q422" i="1" s="1"/>
  <c r="P416" i="1"/>
  <c r="P420" i="1" s="1"/>
  <c r="O416" i="1"/>
  <c r="N416" i="1"/>
  <c r="N420" i="1" s="1"/>
  <c r="N422" i="1" s="1"/>
  <c r="M416" i="1"/>
  <c r="L416" i="1"/>
  <c r="K416" i="1"/>
  <c r="K420" i="1" s="1"/>
  <c r="K422" i="1" s="1"/>
  <c r="J416" i="1"/>
  <c r="I416" i="1"/>
  <c r="I420" i="1" s="1"/>
  <c r="H416" i="1"/>
  <c r="H420" i="1" s="1"/>
  <c r="H422" i="1" s="1"/>
  <c r="G416" i="1"/>
  <c r="F416" i="1"/>
  <c r="E416" i="1"/>
  <c r="E420" i="1" s="1"/>
  <c r="E422" i="1" s="1"/>
  <c r="D416" i="1"/>
  <c r="C416" i="1"/>
  <c r="B416" i="1"/>
  <c r="B420" i="1" s="1"/>
  <c r="B422" i="1" s="1"/>
  <c r="Y411" i="1"/>
  <c r="X411" i="1"/>
  <c r="X412" i="1" s="1"/>
  <c r="W411" i="1"/>
  <c r="V411" i="1"/>
  <c r="U411" i="1"/>
  <c r="T411" i="1"/>
  <c r="S411" i="1"/>
  <c r="R411" i="1"/>
  <c r="Q411" i="1"/>
  <c r="P411" i="1"/>
  <c r="O411" i="1"/>
  <c r="N411" i="1"/>
  <c r="M411" i="1"/>
  <c r="L411" i="1"/>
  <c r="L412" i="1" s="1"/>
  <c r="K411" i="1"/>
  <c r="J411" i="1"/>
  <c r="I411" i="1"/>
  <c r="H411" i="1"/>
  <c r="G411" i="1"/>
  <c r="F411" i="1"/>
  <c r="E411" i="1"/>
  <c r="D411" i="1"/>
  <c r="C411" i="1"/>
  <c r="B411" i="1"/>
  <c r="U410" i="1"/>
  <c r="I410" i="1"/>
  <c r="Y409" i="1"/>
  <c r="X409" i="1"/>
  <c r="W409" i="1"/>
  <c r="V409" i="1"/>
  <c r="U409" i="1"/>
  <c r="T409" i="1"/>
  <c r="S409" i="1"/>
  <c r="R409" i="1"/>
  <c r="R410" i="1" s="1"/>
  <c r="Q409" i="1"/>
  <c r="P409" i="1"/>
  <c r="O409" i="1"/>
  <c r="N409" i="1"/>
  <c r="M409" i="1"/>
  <c r="Z409" i="1" s="1"/>
  <c r="AA409" i="1" s="1"/>
  <c r="L409" i="1"/>
  <c r="K409" i="1"/>
  <c r="J409" i="1"/>
  <c r="I409" i="1"/>
  <c r="H409" i="1"/>
  <c r="G409" i="1"/>
  <c r="F409" i="1"/>
  <c r="F410" i="1" s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Z408" i="1" s="1"/>
  <c r="AA408" i="1" s="1"/>
  <c r="L408" i="1"/>
  <c r="K408" i="1"/>
  <c r="J408" i="1"/>
  <c r="I408" i="1"/>
  <c r="H408" i="1"/>
  <c r="G408" i="1"/>
  <c r="F408" i="1"/>
  <c r="E408" i="1"/>
  <c r="D408" i="1"/>
  <c r="C408" i="1"/>
  <c r="B408" i="1"/>
  <c r="Y407" i="1"/>
  <c r="X407" i="1"/>
  <c r="X410" i="1" s="1"/>
  <c r="W407" i="1"/>
  <c r="V407" i="1"/>
  <c r="U407" i="1"/>
  <c r="T407" i="1"/>
  <c r="S407" i="1"/>
  <c r="R407" i="1"/>
  <c r="Q407" i="1"/>
  <c r="P407" i="1"/>
  <c r="P410" i="1" s="1"/>
  <c r="P412" i="1" s="1"/>
  <c r="O407" i="1"/>
  <c r="N407" i="1"/>
  <c r="Z407" i="1" s="1"/>
  <c r="AB407" i="1" s="1"/>
  <c r="M407" i="1"/>
  <c r="L407" i="1"/>
  <c r="L410" i="1" s="1"/>
  <c r="K407" i="1"/>
  <c r="J407" i="1"/>
  <c r="I407" i="1"/>
  <c r="H407" i="1"/>
  <c r="G407" i="1"/>
  <c r="F407" i="1"/>
  <c r="E407" i="1"/>
  <c r="D407" i="1"/>
  <c r="C407" i="1"/>
  <c r="B407" i="1"/>
  <c r="Y406" i="1"/>
  <c r="X406" i="1"/>
  <c r="W406" i="1"/>
  <c r="W410" i="1" s="1"/>
  <c r="W412" i="1" s="1"/>
  <c r="V406" i="1"/>
  <c r="V410" i="1" s="1"/>
  <c r="U406" i="1"/>
  <c r="T406" i="1"/>
  <c r="T410" i="1" s="1"/>
  <c r="T412" i="1" s="1"/>
  <c r="S406" i="1"/>
  <c r="S410" i="1" s="1"/>
  <c r="R406" i="1"/>
  <c r="Q406" i="1"/>
  <c r="Q410" i="1" s="1"/>
  <c r="Q412" i="1" s="1"/>
  <c r="P406" i="1"/>
  <c r="O406" i="1"/>
  <c r="O410" i="1" s="1"/>
  <c r="N406" i="1"/>
  <c r="Z406" i="1" s="1"/>
  <c r="M406" i="1"/>
  <c r="L406" i="1"/>
  <c r="K406" i="1"/>
  <c r="K410" i="1" s="1"/>
  <c r="K412" i="1" s="1"/>
  <c r="J406" i="1"/>
  <c r="J410" i="1" s="1"/>
  <c r="I406" i="1"/>
  <c r="H406" i="1"/>
  <c r="H410" i="1" s="1"/>
  <c r="H412" i="1" s="1"/>
  <c r="G406" i="1"/>
  <c r="G410" i="1" s="1"/>
  <c r="F406" i="1"/>
  <c r="E406" i="1"/>
  <c r="E410" i="1" s="1"/>
  <c r="E412" i="1" s="1"/>
  <c r="D406" i="1"/>
  <c r="C406" i="1"/>
  <c r="C410" i="1" s="1"/>
  <c r="B406" i="1"/>
  <c r="B410" i="1" s="1"/>
  <c r="B412" i="1" s="1"/>
  <c r="Y401" i="1"/>
  <c r="Y402" i="1" s="1"/>
  <c r="X401" i="1"/>
  <c r="W401" i="1"/>
  <c r="V401" i="1"/>
  <c r="U401" i="1"/>
  <c r="T401" i="1"/>
  <c r="S401" i="1"/>
  <c r="R401" i="1"/>
  <c r="R402" i="1" s="1"/>
  <c r="Q401" i="1"/>
  <c r="P401" i="1"/>
  <c r="P402" i="1" s="1"/>
  <c r="O401" i="1"/>
  <c r="N401" i="1"/>
  <c r="M401" i="1"/>
  <c r="L401" i="1"/>
  <c r="L402" i="1" s="1"/>
  <c r="K401" i="1"/>
  <c r="J401" i="1"/>
  <c r="I401" i="1"/>
  <c r="H401" i="1"/>
  <c r="G401" i="1"/>
  <c r="F401" i="1"/>
  <c r="F402" i="1" s="1"/>
  <c r="E401" i="1"/>
  <c r="D401" i="1"/>
  <c r="D402" i="1" s="1"/>
  <c r="C401" i="1"/>
  <c r="C402" i="1" s="1"/>
  <c r="B401" i="1"/>
  <c r="O400" i="1"/>
  <c r="C400" i="1"/>
  <c r="Y399" i="1"/>
  <c r="X399" i="1"/>
  <c r="X400" i="1" s="1"/>
  <c r="W399" i="1"/>
  <c r="V399" i="1"/>
  <c r="U399" i="1"/>
  <c r="T399" i="1"/>
  <c r="S399" i="1"/>
  <c r="R399" i="1"/>
  <c r="Q399" i="1"/>
  <c r="P399" i="1"/>
  <c r="O399" i="1"/>
  <c r="N399" i="1"/>
  <c r="M399" i="1"/>
  <c r="L399" i="1"/>
  <c r="L400" i="1" s="1"/>
  <c r="K399" i="1"/>
  <c r="J399" i="1"/>
  <c r="I399" i="1"/>
  <c r="H399" i="1"/>
  <c r="G399" i="1"/>
  <c r="F399" i="1"/>
  <c r="E399" i="1"/>
  <c r="D399" i="1"/>
  <c r="C399" i="1"/>
  <c r="B399" i="1"/>
  <c r="Y398" i="1"/>
  <c r="X398" i="1"/>
  <c r="W398" i="1"/>
  <c r="V398" i="1"/>
  <c r="U398" i="1"/>
  <c r="T398" i="1"/>
  <c r="S398" i="1"/>
  <c r="S268" i="1" s="1"/>
  <c r="R398" i="1"/>
  <c r="Q398" i="1"/>
  <c r="P398" i="1"/>
  <c r="O398" i="1"/>
  <c r="N398" i="1"/>
  <c r="M398" i="1"/>
  <c r="L398" i="1"/>
  <c r="K398" i="1"/>
  <c r="J398" i="1"/>
  <c r="I398" i="1"/>
  <c r="H398" i="1"/>
  <c r="G398" i="1"/>
  <c r="G268" i="1" s="1"/>
  <c r="F398" i="1"/>
  <c r="E398" i="1"/>
  <c r="D398" i="1"/>
  <c r="C398" i="1"/>
  <c r="B398" i="1"/>
  <c r="Y397" i="1"/>
  <c r="X397" i="1"/>
  <c r="W397" i="1"/>
  <c r="V397" i="1"/>
  <c r="V400" i="1" s="1"/>
  <c r="V402" i="1" s="1"/>
  <c r="U397" i="1"/>
  <c r="T397" i="1"/>
  <c r="S397" i="1"/>
  <c r="S400" i="1" s="1"/>
  <c r="R397" i="1"/>
  <c r="Q397" i="1"/>
  <c r="P397" i="1"/>
  <c r="O397" i="1"/>
  <c r="N397" i="1"/>
  <c r="M397" i="1"/>
  <c r="L397" i="1"/>
  <c r="K397" i="1"/>
  <c r="J397" i="1"/>
  <c r="J400" i="1" s="1"/>
  <c r="J402" i="1" s="1"/>
  <c r="I397" i="1"/>
  <c r="H397" i="1"/>
  <c r="G397" i="1"/>
  <c r="G400" i="1" s="1"/>
  <c r="F397" i="1"/>
  <c r="E397" i="1"/>
  <c r="D397" i="1"/>
  <c r="C397" i="1"/>
  <c r="B397" i="1"/>
  <c r="Y396" i="1"/>
  <c r="Y400" i="1" s="1"/>
  <c r="X396" i="1"/>
  <c r="W396" i="1"/>
  <c r="W400" i="1" s="1"/>
  <c r="W402" i="1" s="1"/>
  <c r="V396" i="1"/>
  <c r="U396" i="1"/>
  <c r="U400" i="1" s="1"/>
  <c r="T396" i="1"/>
  <c r="T400" i="1" s="1"/>
  <c r="T402" i="1" s="1"/>
  <c r="S396" i="1"/>
  <c r="R396" i="1"/>
  <c r="R400" i="1" s="1"/>
  <c r="Q396" i="1"/>
  <c r="Q400" i="1" s="1"/>
  <c r="Q402" i="1" s="1"/>
  <c r="P396" i="1"/>
  <c r="P400" i="1" s="1"/>
  <c r="O396" i="1"/>
  <c r="N396" i="1"/>
  <c r="N400" i="1" s="1"/>
  <c r="N402" i="1" s="1"/>
  <c r="M396" i="1"/>
  <c r="L396" i="1"/>
  <c r="K396" i="1"/>
  <c r="K400" i="1" s="1"/>
  <c r="K402" i="1" s="1"/>
  <c r="J396" i="1"/>
  <c r="I396" i="1"/>
  <c r="I400" i="1" s="1"/>
  <c r="H396" i="1"/>
  <c r="H400" i="1" s="1"/>
  <c r="H402" i="1" s="1"/>
  <c r="G396" i="1"/>
  <c r="F396" i="1"/>
  <c r="F400" i="1" s="1"/>
  <c r="E396" i="1"/>
  <c r="E400" i="1" s="1"/>
  <c r="E402" i="1" s="1"/>
  <c r="D396" i="1"/>
  <c r="D400" i="1" s="1"/>
  <c r="C396" i="1"/>
  <c r="B396" i="1"/>
  <c r="B400" i="1" s="1"/>
  <c r="B402" i="1" s="1"/>
  <c r="Y391" i="1"/>
  <c r="X391" i="1"/>
  <c r="X392" i="1" s="1"/>
  <c r="W391" i="1"/>
  <c r="V391" i="1"/>
  <c r="V392" i="1" s="1"/>
  <c r="U391" i="1"/>
  <c r="T391" i="1"/>
  <c r="S391" i="1"/>
  <c r="S392" i="1" s="1"/>
  <c r="R391" i="1"/>
  <c r="Q391" i="1"/>
  <c r="P391" i="1"/>
  <c r="O391" i="1"/>
  <c r="N391" i="1"/>
  <c r="M391" i="1"/>
  <c r="L391" i="1"/>
  <c r="L392" i="1" s="1"/>
  <c r="K391" i="1"/>
  <c r="J391" i="1"/>
  <c r="J392" i="1" s="1"/>
  <c r="I391" i="1"/>
  <c r="H391" i="1"/>
  <c r="G391" i="1"/>
  <c r="G392" i="1" s="1"/>
  <c r="F391" i="1"/>
  <c r="E391" i="1"/>
  <c r="D391" i="1"/>
  <c r="C391" i="1"/>
  <c r="B391" i="1"/>
  <c r="U390" i="1"/>
  <c r="I390" i="1"/>
  <c r="Y389" i="1"/>
  <c r="X389" i="1"/>
  <c r="W389" i="1"/>
  <c r="V389" i="1"/>
  <c r="U389" i="1"/>
  <c r="T389" i="1"/>
  <c r="S389" i="1"/>
  <c r="R389" i="1"/>
  <c r="R390" i="1" s="1"/>
  <c r="Q389" i="1"/>
  <c r="P389" i="1"/>
  <c r="O389" i="1"/>
  <c r="N389" i="1"/>
  <c r="M389" i="1"/>
  <c r="Z389" i="1" s="1"/>
  <c r="AA389" i="1" s="1"/>
  <c r="L389" i="1"/>
  <c r="K389" i="1"/>
  <c r="J389" i="1"/>
  <c r="I389" i="1"/>
  <c r="H389" i="1"/>
  <c r="G389" i="1"/>
  <c r="F389" i="1"/>
  <c r="F390" i="1" s="1"/>
  <c r="E389" i="1"/>
  <c r="D389" i="1"/>
  <c r="C389" i="1"/>
  <c r="B389" i="1"/>
  <c r="Y388" i="1"/>
  <c r="X388" i="1"/>
  <c r="W388" i="1"/>
  <c r="V388" i="1"/>
  <c r="U388" i="1"/>
  <c r="T388" i="1"/>
  <c r="S388" i="1"/>
  <c r="R388" i="1"/>
  <c r="Q388" i="1"/>
  <c r="P388" i="1"/>
  <c r="O388" i="1"/>
  <c r="O390" i="1" s="1"/>
  <c r="N388" i="1"/>
  <c r="M388" i="1"/>
  <c r="Z388" i="1" s="1"/>
  <c r="AA388" i="1" s="1"/>
  <c r="L388" i="1"/>
  <c r="K388" i="1"/>
  <c r="J388" i="1"/>
  <c r="I388" i="1"/>
  <c r="H388" i="1"/>
  <c r="G388" i="1"/>
  <c r="F388" i="1"/>
  <c r="E388" i="1"/>
  <c r="D388" i="1"/>
  <c r="C388" i="1"/>
  <c r="C390" i="1" s="1"/>
  <c r="B388" i="1"/>
  <c r="Y387" i="1"/>
  <c r="Y390" i="1" s="1"/>
  <c r="X387" i="1"/>
  <c r="W387" i="1"/>
  <c r="V387" i="1"/>
  <c r="U387" i="1"/>
  <c r="T387" i="1"/>
  <c r="S387" i="1"/>
  <c r="R387" i="1"/>
  <c r="Q387" i="1"/>
  <c r="P387" i="1"/>
  <c r="P390" i="1" s="1"/>
  <c r="P392" i="1" s="1"/>
  <c r="O387" i="1"/>
  <c r="N387" i="1"/>
  <c r="M387" i="1"/>
  <c r="M390" i="1" s="1"/>
  <c r="L387" i="1"/>
  <c r="K387" i="1"/>
  <c r="J387" i="1"/>
  <c r="I387" i="1"/>
  <c r="H387" i="1"/>
  <c r="G387" i="1"/>
  <c r="F387" i="1"/>
  <c r="E387" i="1"/>
  <c r="D387" i="1"/>
  <c r="C387" i="1"/>
  <c r="B387" i="1"/>
  <c r="Y386" i="1"/>
  <c r="X386" i="1"/>
  <c r="X390" i="1" s="1"/>
  <c r="W386" i="1"/>
  <c r="V386" i="1"/>
  <c r="V390" i="1" s="1"/>
  <c r="U386" i="1"/>
  <c r="T386" i="1"/>
  <c r="T390" i="1" s="1"/>
  <c r="T392" i="1" s="1"/>
  <c r="S386" i="1"/>
  <c r="S390" i="1" s="1"/>
  <c r="R386" i="1"/>
  <c r="Q386" i="1"/>
  <c r="Q390" i="1" s="1"/>
  <c r="Q392" i="1" s="1"/>
  <c r="P386" i="1"/>
  <c r="O386" i="1"/>
  <c r="N386" i="1"/>
  <c r="Z386" i="1" s="1"/>
  <c r="M386" i="1"/>
  <c r="L386" i="1"/>
  <c r="L390" i="1" s="1"/>
  <c r="K386" i="1"/>
  <c r="J386" i="1"/>
  <c r="J390" i="1" s="1"/>
  <c r="I386" i="1"/>
  <c r="H386" i="1"/>
  <c r="H390" i="1" s="1"/>
  <c r="H392" i="1" s="1"/>
  <c r="G386" i="1"/>
  <c r="G390" i="1" s="1"/>
  <c r="F386" i="1"/>
  <c r="E386" i="1"/>
  <c r="E390" i="1" s="1"/>
  <c r="E392" i="1" s="1"/>
  <c r="D386" i="1"/>
  <c r="AA386" i="1" s="1"/>
  <c r="C386" i="1"/>
  <c r="B386" i="1"/>
  <c r="B390" i="1" s="1"/>
  <c r="B392" i="1" s="1"/>
  <c r="Z384" i="1"/>
  <c r="W382" i="1"/>
  <c r="Y381" i="1"/>
  <c r="Y382" i="1" s="1"/>
  <c r="X381" i="1"/>
  <c r="W381" i="1"/>
  <c r="V381" i="1"/>
  <c r="U381" i="1"/>
  <c r="T381" i="1"/>
  <c r="S381" i="1"/>
  <c r="S382" i="1" s="1"/>
  <c r="R381" i="1"/>
  <c r="Q381" i="1"/>
  <c r="P381" i="1"/>
  <c r="P382" i="1" s="1"/>
  <c r="O381" i="1"/>
  <c r="N381" i="1"/>
  <c r="M381" i="1"/>
  <c r="L381" i="1"/>
  <c r="K381" i="1"/>
  <c r="J381" i="1"/>
  <c r="I381" i="1"/>
  <c r="H381" i="1"/>
  <c r="G381" i="1"/>
  <c r="G382" i="1" s="1"/>
  <c r="F381" i="1"/>
  <c r="E381" i="1"/>
  <c r="D381" i="1"/>
  <c r="D382" i="1" s="1"/>
  <c r="C381" i="1"/>
  <c r="B381" i="1"/>
  <c r="P380" i="1"/>
  <c r="D380" i="1"/>
  <c r="Y379" i="1"/>
  <c r="Y380" i="1" s="1"/>
  <c r="X379" i="1"/>
  <c r="W379" i="1"/>
  <c r="V379" i="1"/>
  <c r="V380" i="1" s="1"/>
  <c r="U379" i="1"/>
  <c r="T379" i="1"/>
  <c r="S379" i="1"/>
  <c r="R379" i="1"/>
  <c r="Q379" i="1"/>
  <c r="P379" i="1"/>
  <c r="O379" i="1"/>
  <c r="N379" i="1"/>
  <c r="M379" i="1"/>
  <c r="M380" i="1" s="1"/>
  <c r="L379" i="1"/>
  <c r="K379" i="1"/>
  <c r="J379" i="1"/>
  <c r="J380" i="1" s="1"/>
  <c r="I379" i="1"/>
  <c r="H379" i="1"/>
  <c r="G379" i="1"/>
  <c r="F379" i="1"/>
  <c r="E379" i="1"/>
  <c r="D379" i="1"/>
  <c r="C379" i="1"/>
  <c r="B379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Y377" i="1"/>
  <c r="X377" i="1"/>
  <c r="W377" i="1"/>
  <c r="W380" i="1" s="1"/>
  <c r="V377" i="1"/>
  <c r="U377" i="1"/>
  <c r="T377" i="1"/>
  <c r="S377" i="1"/>
  <c r="R377" i="1"/>
  <c r="Q377" i="1"/>
  <c r="P377" i="1"/>
  <c r="O377" i="1"/>
  <c r="N377" i="1"/>
  <c r="M377" i="1"/>
  <c r="Z377" i="1" s="1"/>
  <c r="L377" i="1"/>
  <c r="K377" i="1"/>
  <c r="K380" i="1" s="1"/>
  <c r="K382" i="1" s="1"/>
  <c r="J377" i="1"/>
  <c r="I377" i="1"/>
  <c r="H377" i="1"/>
  <c r="G377" i="1"/>
  <c r="F377" i="1"/>
  <c r="E377" i="1"/>
  <c r="D377" i="1"/>
  <c r="C377" i="1"/>
  <c r="B377" i="1"/>
  <c r="Y376" i="1"/>
  <c r="X376" i="1"/>
  <c r="X380" i="1" s="1"/>
  <c r="X382" i="1" s="1"/>
  <c r="W376" i="1"/>
  <c r="V376" i="1"/>
  <c r="U376" i="1"/>
  <c r="U380" i="1" s="1"/>
  <c r="U382" i="1" s="1"/>
  <c r="T376" i="1"/>
  <c r="T380" i="1" s="1"/>
  <c r="S376" i="1"/>
  <c r="S380" i="1" s="1"/>
  <c r="R376" i="1"/>
  <c r="Q376" i="1"/>
  <c r="Q380" i="1" s="1"/>
  <c r="P376" i="1"/>
  <c r="O376" i="1"/>
  <c r="O380" i="1" s="1"/>
  <c r="O382" i="1" s="1"/>
  <c r="N376" i="1"/>
  <c r="N380" i="1" s="1"/>
  <c r="M376" i="1"/>
  <c r="L376" i="1"/>
  <c r="L380" i="1" s="1"/>
  <c r="L382" i="1" s="1"/>
  <c r="K376" i="1"/>
  <c r="J376" i="1"/>
  <c r="I376" i="1"/>
  <c r="I380" i="1" s="1"/>
  <c r="I382" i="1" s="1"/>
  <c r="H376" i="1"/>
  <c r="H380" i="1" s="1"/>
  <c r="G376" i="1"/>
  <c r="G380" i="1" s="1"/>
  <c r="F376" i="1"/>
  <c r="E376" i="1"/>
  <c r="E380" i="1" s="1"/>
  <c r="D376" i="1"/>
  <c r="C376" i="1"/>
  <c r="C380" i="1" s="1"/>
  <c r="C382" i="1" s="1"/>
  <c r="B376" i="1"/>
  <c r="B380" i="1" s="1"/>
  <c r="Y371" i="1"/>
  <c r="X371" i="1"/>
  <c r="W371" i="1"/>
  <c r="W372" i="1" s="1"/>
  <c r="V371" i="1"/>
  <c r="V372" i="1" s="1"/>
  <c r="U371" i="1"/>
  <c r="T371" i="1"/>
  <c r="T372" i="1" s="1"/>
  <c r="S371" i="1"/>
  <c r="S372" i="1" s="1"/>
  <c r="R371" i="1"/>
  <c r="Q371" i="1"/>
  <c r="P371" i="1"/>
  <c r="O371" i="1"/>
  <c r="N371" i="1"/>
  <c r="M371" i="1"/>
  <c r="L371" i="1"/>
  <c r="K371" i="1"/>
  <c r="K372" i="1" s="1"/>
  <c r="J371" i="1"/>
  <c r="J372" i="1" s="1"/>
  <c r="I371" i="1"/>
  <c r="H371" i="1"/>
  <c r="H372" i="1" s="1"/>
  <c r="G371" i="1"/>
  <c r="G372" i="1" s="1"/>
  <c r="F371" i="1"/>
  <c r="E371" i="1"/>
  <c r="D371" i="1"/>
  <c r="C371" i="1"/>
  <c r="B371" i="1"/>
  <c r="V370" i="1"/>
  <c r="J370" i="1"/>
  <c r="Y369" i="1"/>
  <c r="X369" i="1"/>
  <c r="W369" i="1"/>
  <c r="V369" i="1"/>
  <c r="U369" i="1"/>
  <c r="T369" i="1"/>
  <c r="S369" i="1"/>
  <c r="S370" i="1" s="1"/>
  <c r="R369" i="1"/>
  <c r="Q369" i="1"/>
  <c r="P369" i="1"/>
  <c r="O369" i="1"/>
  <c r="N369" i="1"/>
  <c r="M369" i="1"/>
  <c r="L369" i="1"/>
  <c r="K369" i="1"/>
  <c r="J369" i="1"/>
  <c r="I369" i="1"/>
  <c r="H369" i="1"/>
  <c r="G369" i="1"/>
  <c r="G370" i="1" s="1"/>
  <c r="F369" i="1"/>
  <c r="E369" i="1"/>
  <c r="D369" i="1"/>
  <c r="C369" i="1"/>
  <c r="B369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Z368" i="1" s="1"/>
  <c r="M368" i="1"/>
  <c r="L368" i="1"/>
  <c r="K368" i="1"/>
  <c r="J368" i="1"/>
  <c r="I368" i="1"/>
  <c r="H368" i="1"/>
  <c r="G368" i="1"/>
  <c r="F368" i="1"/>
  <c r="E368" i="1"/>
  <c r="D368" i="1"/>
  <c r="C368" i="1"/>
  <c r="B368" i="1"/>
  <c r="Y367" i="1"/>
  <c r="X367" i="1"/>
  <c r="W367" i="1"/>
  <c r="V367" i="1"/>
  <c r="U367" i="1"/>
  <c r="T367" i="1"/>
  <c r="S367" i="1"/>
  <c r="R367" i="1"/>
  <c r="Q367" i="1"/>
  <c r="Q370" i="1" s="1"/>
  <c r="Q372" i="1" s="1"/>
  <c r="P367" i="1"/>
  <c r="O367" i="1"/>
  <c r="N367" i="1"/>
  <c r="Z367" i="1" s="1"/>
  <c r="M367" i="1"/>
  <c r="L367" i="1"/>
  <c r="K367" i="1"/>
  <c r="J367" i="1"/>
  <c r="I367" i="1"/>
  <c r="H367" i="1"/>
  <c r="G367" i="1"/>
  <c r="F367" i="1"/>
  <c r="E367" i="1"/>
  <c r="E370" i="1" s="1"/>
  <c r="E372" i="1" s="1"/>
  <c r="D367" i="1"/>
  <c r="C367" i="1"/>
  <c r="B367" i="1"/>
  <c r="Y366" i="1"/>
  <c r="Y370" i="1" s="1"/>
  <c r="X366" i="1"/>
  <c r="W366" i="1"/>
  <c r="W370" i="1" s="1"/>
  <c r="V366" i="1"/>
  <c r="U366" i="1"/>
  <c r="U370" i="1" s="1"/>
  <c r="U372" i="1" s="1"/>
  <c r="T366" i="1"/>
  <c r="T370" i="1" s="1"/>
  <c r="S366" i="1"/>
  <c r="R366" i="1"/>
  <c r="R370" i="1" s="1"/>
  <c r="R372" i="1" s="1"/>
  <c r="Q366" i="1"/>
  <c r="P366" i="1"/>
  <c r="P370" i="1" s="1"/>
  <c r="O366" i="1"/>
  <c r="O370" i="1" s="1"/>
  <c r="O372" i="1" s="1"/>
  <c r="N366" i="1"/>
  <c r="Z366" i="1" s="1"/>
  <c r="M366" i="1"/>
  <c r="M370" i="1" s="1"/>
  <c r="L366" i="1"/>
  <c r="K366" i="1"/>
  <c r="K370" i="1" s="1"/>
  <c r="J366" i="1"/>
  <c r="I366" i="1"/>
  <c r="I370" i="1" s="1"/>
  <c r="I372" i="1" s="1"/>
  <c r="H366" i="1"/>
  <c r="H370" i="1" s="1"/>
  <c r="G366" i="1"/>
  <c r="F366" i="1"/>
  <c r="F370" i="1" s="1"/>
  <c r="F372" i="1" s="1"/>
  <c r="E366" i="1"/>
  <c r="D366" i="1"/>
  <c r="D370" i="1" s="1"/>
  <c r="C366" i="1"/>
  <c r="C370" i="1" s="1"/>
  <c r="C372" i="1" s="1"/>
  <c r="B366" i="1"/>
  <c r="B370" i="1" s="1"/>
  <c r="W362" i="1"/>
  <c r="Y361" i="1"/>
  <c r="X361" i="1"/>
  <c r="X362" i="1" s="1"/>
  <c r="W361" i="1"/>
  <c r="V361" i="1"/>
  <c r="U361" i="1"/>
  <c r="T361" i="1"/>
  <c r="S361" i="1"/>
  <c r="R361" i="1"/>
  <c r="Q361" i="1"/>
  <c r="Q362" i="1" s="1"/>
  <c r="P361" i="1"/>
  <c r="O361" i="1"/>
  <c r="N361" i="1"/>
  <c r="N362" i="1" s="1"/>
  <c r="M361" i="1"/>
  <c r="L361" i="1"/>
  <c r="L362" i="1" s="1"/>
  <c r="K361" i="1"/>
  <c r="J361" i="1"/>
  <c r="I361" i="1"/>
  <c r="H361" i="1"/>
  <c r="G361" i="1"/>
  <c r="F361" i="1"/>
  <c r="E361" i="1"/>
  <c r="E362" i="1" s="1"/>
  <c r="D361" i="1"/>
  <c r="D362" i="1" s="1"/>
  <c r="C361" i="1"/>
  <c r="B361" i="1"/>
  <c r="B362" i="1" s="1"/>
  <c r="P360" i="1"/>
  <c r="D360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Y357" i="1"/>
  <c r="X357" i="1"/>
  <c r="W357" i="1"/>
  <c r="W360" i="1" s="1"/>
  <c r="V357" i="1"/>
  <c r="U357" i="1"/>
  <c r="T357" i="1"/>
  <c r="S357" i="1"/>
  <c r="R357" i="1"/>
  <c r="Q357" i="1"/>
  <c r="P357" i="1"/>
  <c r="O357" i="1"/>
  <c r="N357" i="1"/>
  <c r="M357" i="1"/>
  <c r="L357" i="1"/>
  <c r="K357" i="1"/>
  <c r="K360" i="1" s="1"/>
  <c r="K362" i="1" s="1"/>
  <c r="J357" i="1"/>
  <c r="I357" i="1"/>
  <c r="H357" i="1"/>
  <c r="G357" i="1"/>
  <c r="F357" i="1"/>
  <c r="E357" i="1"/>
  <c r="D357" i="1"/>
  <c r="C357" i="1"/>
  <c r="B357" i="1"/>
  <c r="Y356" i="1"/>
  <c r="Y360" i="1" s="1"/>
  <c r="X356" i="1"/>
  <c r="X360" i="1" s="1"/>
  <c r="W356" i="1"/>
  <c r="V356" i="1"/>
  <c r="V360" i="1" s="1"/>
  <c r="U356" i="1"/>
  <c r="U360" i="1" s="1"/>
  <c r="U362" i="1" s="1"/>
  <c r="T356" i="1"/>
  <c r="S356" i="1"/>
  <c r="S360" i="1" s="1"/>
  <c r="R356" i="1"/>
  <c r="Q356" i="1"/>
  <c r="Q360" i="1" s="1"/>
  <c r="P356" i="1"/>
  <c r="O356" i="1"/>
  <c r="O360" i="1" s="1"/>
  <c r="O362" i="1" s="1"/>
  <c r="N356" i="1"/>
  <c r="N360" i="1" s="1"/>
  <c r="M356" i="1"/>
  <c r="M360" i="1" s="1"/>
  <c r="L356" i="1"/>
  <c r="L360" i="1" s="1"/>
  <c r="K356" i="1"/>
  <c r="J356" i="1"/>
  <c r="J360" i="1" s="1"/>
  <c r="I356" i="1"/>
  <c r="I360" i="1" s="1"/>
  <c r="I362" i="1" s="1"/>
  <c r="H356" i="1"/>
  <c r="G356" i="1"/>
  <c r="G360" i="1" s="1"/>
  <c r="F356" i="1"/>
  <c r="E356" i="1"/>
  <c r="E360" i="1" s="1"/>
  <c r="D356" i="1"/>
  <c r="C356" i="1"/>
  <c r="C360" i="1" s="1"/>
  <c r="C362" i="1" s="1"/>
  <c r="B356" i="1"/>
  <c r="B360" i="1" s="1"/>
  <c r="Q352" i="1"/>
  <c r="Y351" i="1"/>
  <c r="X351" i="1"/>
  <c r="W351" i="1"/>
  <c r="W352" i="1" s="1"/>
  <c r="V351" i="1"/>
  <c r="V352" i="1" s="1"/>
  <c r="U351" i="1"/>
  <c r="T351" i="1"/>
  <c r="S351" i="1"/>
  <c r="S352" i="1" s="1"/>
  <c r="R351" i="1"/>
  <c r="R352" i="1" s="1"/>
  <c r="Q351" i="1"/>
  <c r="P351" i="1"/>
  <c r="O351" i="1"/>
  <c r="N351" i="1"/>
  <c r="M351" i="1"/>
  <c r="L351" i="1"/>
  <c r="K351" i="1"/>
  <c r="K352" i="1" s="1"/>
  <c r="J351" i="1"/>
  <c r="I351" i="1"/>
  <c r="H351" i="1"/>
  <c r="G351" i="1"/>
  <c r="G352" i="1" s="1"/>
  <c r="F351" i="1"/>
  <c r="F352" i="1" s="1"/>
  <c r="E351" i="1"/>
  <c r="D351" i="1"/>
  <c r="C351" i="1"/>
  <c r="B351" i="1"/>
  <c r="V350" i="1"/>
  <c r="J350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Z349" i="1" s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Z348" i="1" s="1"/>
  <c r="M348" i="1"/>
  <c r="L348" i="1"/>
  <c r="K348" i="1"/>
  <c r="J348" i="1"/>
  <c r="I348" i="1"/>
  <c r="H348" i="1"/>
  <c r="G348" i="1"/>
  <c r="F348" i="1"/>
  <c r="E348" i="1"/>
  <c r="D348" i="1"/>
  <c r="C348" i="1"/>
  <c r="B348" i="1"/>
  <c r="Y347" i="1"/>
  <c r="X347" i="1"/>
  <c r="W347" i="1"/>
  <c r="V347" i="1"/>
  <c r="U347" i="1"/>
  <c r="T347" i="1"/>
  <c r="S347" i="1"/>
  <c r="R347" i="1"/>
  <c r="Q347" i="1"/>
  <c r="Q350" i="1" s="1"/>
  <c r="P347" i="1"/>
  <c r="O347" i="1"/>
  <c r="N347" i="1"/>
  <c r="M347" i="1"/>
  <c r="Z347" i="1" s="1"/>
  <c r="L347" i="1"/>
  <c r="K347" i="1"/>
  <c r="J347" i="1"/>
  <c r="I347" i="1"/>
  <c r="H347" i="1"/>
  <c r="G347" i="1"/>
  <c r="F347" i="1"/>
  <c r="E347" i="1"/>
  <c r="E350" i="1" s="1"/>
  <c r="E352" i="1" s="1"/>
  <c r="D347" i="1"/>
  <c r="C347" i="1"/>
  <c r="B347" i="1"/>
  <c r="Y346" i="1"/>
  <c r="Y350" i="1" s="1"/>
  <c r="X346" i="1"/>
  <c r="X350" i="1" s="1"/>
  <c r="X352" i="1" s="1"/>
  <c r="W346" i="1"/>
  <c r="W350" i="1" s="1"/>
  <c r="V346" i="1"/>
  <c r="U346" i="1"/>
  <c r="U350" i="1" s="1"/>
  <c r="U352" i="1" s="1"/>
  <c r="T346" i="1"/>
  <c r="T350" i="1" s="1"/>
  <c r="S346" i="1"/>
  <c r="S350" i="1" s="1"/>
  <c r="R346" i="1"/>
  <c r="R350" i="1" s="1"/>
  <c r="Q346" i="1"/>
  <c r="P346" i="1"/>
  <c r="P350" i="1" s="1"/>
  <c r="O346" i="1"/>
  <c r="O350" i="1" s="1"/>
  <c r="O352" i="1" s="1"/>
  <c r="N346" i="1"/>
  <c r="N350" i="1" s="1"/>
  <c r="M346" i="1"/>
  <c r="Z346" i="1" s="1"/>
  <c r="L346" i="1"/>
  <c r="L350" i="1" s="1"/>
  <c r="L352" i="1" s="1"/>
  <c r="K346" i="1"/>
  <c r="K350" i="1" s="1"/>
  <c r="J346" i="1"/>
  <c r="I346" i="1"/>
  <c r="I350" i="1" s="1"/>
  <c r="I352" i="1" s="1"/>
  <c r="H346" i="1"/>
  <c r="H350" i="1" s="1"/>
  <c r="G346" i="1"/>
  <c r="G350" i="1" s="1"/>
  <c r="F346" i="1"/>
  <c r="F350" i="1" s="1"/>
  <c r="E346" i="1"/>
  <c r="D346" i="1"/>
  <c r="D350" i="1" s="1"/>
  <c r="C346" i="1"/>
  <c r="C350" i="1" s="1"/>
  <c r="C352" i="1" s="1"/>
  <c r="B346" i="1"/>
  <c r="B350" i="1" s="1"/>
  <c r="W342" i="1"/>
  <c r="K342" i="1"/>
  <c r="Y341" i="1"/>
  <c r="Y342" i="1" s="1"/>
  <c r="X341" i="1"/>
  <c r="W341" i="1"/>
  <c r="V341" i="1"/>
  <c r="V342" i="1" s="1"/>
  <c r="U341" i="1"/>
  <c r="T341" i="1"/>
  <c r="S341" i="1"/>
  <c r="R341" i="1"/>
  <c r="Q341" i="1"/>
  <c r="Q342" i="1" s="1"/>
  <c r="P341" i="1"/>
  <c r="P342" i="1" s="1"/>
  <c r="O341" i="1"/>
  <c r="N341" i="1"/>
  <c r="N342" i="1" s="1"/>
  <c r="M341" i="1"/>
  <c r="L341" i="1"/>
  <c r="K341" i="1"/>
  <c r="J341" i="1"/>
  <c r="J342" i="1" s="1"/>
  <c r="I341" i="1"/>
  <c r="H341" i="1"/>
  <c r="G341" i="1"/>
  <c r="F341" i="1"/>
  <c r="E341" i="1"/>
  <c r="E342" i="1" s="1"/>
  <c r="D341" i="1"/>
  <c r="D342" i="1" s="1"/>
  <c r="C341" i="1"/>
  <c r="B341" i="1"/>
  <c r="B342" i="1" s="1"/>
  <c r="P340" i="1"/>
  <c r="D340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Y337" i="1"/>
  <c r="X337" i="1"/>
  <c r="W337" i="1"/>
  <c r="W340" i="1" s="1"/>
  <c r="V337" i="1"/>
  <c r="U337" i="1"/>
  <c r="T337" i="1"/>
  <c r="S337" i="1"/>
  <c r="R337" i="1"/>
  <c r="Q337" i="1"/>
  <c r="P337" i="1"/>
  <c r="O337" i="1"/>
  <c r="N337" i="1"/>
  <c r="M337" i="1"/>
  <c r="L337" i="1"/>
  <c r="K337" i="1"/>
  <c r="K340" i="1" s="1"/>
  <c r="J337" i="1"/>
  <c r="I337" i="1"/>
  <c r="H337" i="1"/>
  <c r="G337" i="1"/>
  <c r="F337" i="1"/>
  <c r="E337" i="1"/>
  <c r="D337" i="1"/>
  <c r="C337" i="1"/>
  <c r="B337" i="1"/>
  <c r="Y336" i="1"/>
  <c r="Y340" i="1" s="1"/>
  <c r="X336" i="1"/>
  <c r="X340" i="1" s="1"/>
  <c r="W336" i="1"/>
  <c r="V336" i="1"/>
  <c r="V340" i="1" s="1"/>
  <c r="U336" i="1"/>
  <c r="U340" i="1" s="1"/>
  <c r="U342" i="1" s="1"/>
  <c r="T336" i="1"/>
  <c r="T340" i="1" s="1"/>
  <c r="S336" i="1"/>
  <c r="S340" i="1" s="1"/>
  <c r="R336" i="1"/>
  <c r="R340" i="1" s="1"/>
  <c r="R342" i="1" s="1"/>
  <c r="Q336" i="1"/>
  <c r="Q340" i="1" s="1"/>
  <c r="P336" i="1"/>
  <c r="O336" i="1"/>
  <c r="O340" i="1" s="1"/>
  <c r="N336" i="1"/>
  <c r="N340" i="1" s="1"/>
  <c r="M336" i="1"/>
  <c r="M340" i="1" s="1"/>
  <c r="L336" i="1"/>
  <c r="L340" i="1" s="1"/>
  <c r="K336" i="1"/>
  <c r="J336" i="1"/>
  <c r="J340" i="1" s="1"/>
  <c r="I336" i="1"/>
  <c r="I340" i="1" s="1"/>
  <c r="I342" i="1" s="1"/>
  <c r="H336" i="1"/>
  <c r="H340" i="1" s="1"/>
  <c r="G336" i="1"/>
  <c r="G340" i="1" s="1"/>
  <c r="F336" i="1"/>
  <c r="F340" i="1" s="1"/>
  <c r="F342" i="1" s="1"/>
  <c r="E336" i="1"/>
  <c r="E340" i="1" s="1"/>
  <c r="D336" i="1"/>
  <c r="C336" i="1"/>
  <c r="C340" i="1" s="1"/>
  <c r="B336" i="1"/>
  <c r="B340" i="1" s="1"/>
  <c r="E332" i="1"/>
  <c r="Y331" i="1"/>
  <c r="X331" i="1"/>
  <c r="W331" i="1"/>
  <c r="W332" i="1" s="1"/>
  <c r="V331" i="1"/>
  <c r="V332" i="1" s="1"/>
  <c r="U331" i="1"/>
  <c r="U332" i="1" s="1"/>
  <c r="T331" i="1"/>
  <c r="T332" i="1" s="1"/>
  <c r="S331" i="1"/>
  <c r="R331" i="1"/>
  <c r="R332" i="1" s="1"/>
  <c r="Q331" i="1"/>
  <c r="P331" i="1"/>
  <c r="O331" i="1"/>
  <c r="N331" i="1"/>
  <c r="M331" i="1"/>
  <c r="L331" i="1"/>
  <c r="K331" i="1"/>
  <c r="K332" i="1" s="1"/>
  <c r="J331" i="1"/>
  <c r="J332" i="1" s="1"/>
  <c r="I331" i="1"/>
  <c r="I332" i="1" s="1"/>
  <c r="H331" i="1"/>
  <c r="H332" i="1" s="1"/>
  <c r="G331" i="1"/>
  <c r="F331" i="1"/>
  <c r="F332" i="1" s="1"/>
  <c r="E331" i="1"/>
  <c r="D331" i="1"/>
  <c r="C331" i="1"/>
  <c r="B331" i="1"/>
  <c r="V330" i="1"/>
  <c r="R330" i="1"/>
  <c r="J330" i="1"/>
  <c r="F330" i="1"/>
  <c r="Y329" i="1"/>
  <c r="X329" i="1"/>
  <c r="X269" i="1" s="1"/>
  <c r="X449" i="1" s="1"/>
  <c r="W329" i="1"/>
  <c r="V329" i="1"/>
  <c r="U329" i="1"/>
  <c r="T329" i="1"/>
  <c r="S329" i="1"/>
  <c r="R329" i="1"/>
  <c r="Q329" i="1"/>
  <c r="P329" i="1"/>
  <c r="O329" i="1"/>
  <c r="N329" i="1"/>
  <c r="M329" i="1"/>
  <c r="L329" i="1"/>
  <c r="L269" i="1" s="1"/>
  <c r="L449" i="1" s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Z328" i="1" s="1"/>
  <c r="M328" i="1"/>
  <c r="L328" i="1"/>
  <c r="K328" i="1"/>
  <c r="J328" i="1"/>
  <c r="I328" i="1"/>
  <c r="H328" i="1"/>
  <c r="G328" i="1"/>
  <c r="F328" i="1"/>
  <c r="E328" i="1"/>
  <c r="D328" i="1"/>
  <c r="C328" i="1"/>
  <c r="B328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Z327" i="1" s="1"/>
  <c r="L327" i="1"/>
  <c r="K327" i="1"/>
  <c r="J327" i="1"/>
  <c r="I327" i="1"/>
  <c r="H327" i="1"/>
  <c r="G327" i="1"/>
  <c r="F327" i="1"/>
  <c r="E327" i="1"/>
  <c r="D327" i="1"/>
  <c r="C327" i="1"/>
  <c r="B327" i="1"/>
  <c r="Y326" i="1"/>
  <c r="Y330" i="1" s="1"/>
  <c r="X326" i="1"/>
  <c r="W326" i="1"/>
  <c r="W330" i="1" s="1"/>
  <c r="V326" i="1"/>
  <c r="U326" i="1"/>
  <c r="U330" i="1" s="1"/>
  <c r="T326" i="1"/>
  <c r="T330" i="1" s="1"/>
  <c r="S326" i="1"/>
  <c r="S330" i="1" s="1"/>
  <c r="R326" i="1"/>
  <c r="Q326" i="1"/>
  <c r="Q330" i="1" s="1"/>
  <c r="Q332" i="1" s="1"/>
  <c r="P326" i="1"/>
  <c r="P330" i="1" s="1"/>
  <c r="O326" i="1"/>
  <c r="O330" i="1" s="1"/>
  <c r="O332" i="1" s="1"/>
  <c r="N326" i="1"/>
  <c r="N330" i="1" s="1"/>
  <c r="M326" i="1"/>
  <c r="Z326" i="1" s="1"/>
  <c r="L326" i="1"/>
  <c r="K326" i="1"/>
  <c r="K330" i="1" s="1"/>
  <c r="J326" i="1"/>
  <c r="I326" i="1"/>
  <c r="I330" i="1" s="1"/>
  <c r="H326" i="1"/>
  <c r="H330" i="1" s="1"/>
  <c r="G326" i="1"/>
  <c r="G330" i="1" s="1"/>
  <c r="F326" i="1"/>
  <c r="E326" i="1"/>
  <c r="E330" i="1" s="1"/>
  <c r="D326" i="1"/>
  <c r="C326" i="1"/>
  <c r="C330" i="1" s="1"/>
  <c r="B326" i="1"/>
  <c r="B330" i="1" s="1"/>
  <c r="W322" i="1"/>
  <c r="Y321" i="1"/>
  <c r="X321" i="1"/>
  <c r="X322" i="1" s="1"/>
  <c r="W321" i="1"/>
  <c r="V321" i="1"/>
  <c r="U321" i="1"/>
  <c r="T321" i="1"/>
  <c r="S321" i="1"/>
  <c r="R321" i="1"/>
  <c r="Q321" i="1"/>
  <c r="Q322" i="1" s="1"/>
  <c r="P321" i="1"/>
  <c r="O321" i="1"/>
  <c r="O322" i="1" s="1"/>
  <c r="N321" i="1"/>
  <c r="M321" i="1"/>
  <c r="L321" i="1"/>
  <c r="L322" i="1" s="1"/>
  <c r="K321" i="1"/>
  <c r="J321" i="1"/>
  <c r="I321" i="1"/>
  <c r="H321" i="1"/>
  <c r="G321" i="1"/>
  <c r="F321" i="1"/>
  <c r="E321" i="1"/>
  <c r="E322" i="1" s="1"/>
  <c r="D321" i="1"/>
  <c r="D322" i="1" s="1"/>
  <c r="C321" i="1"/>
  <c r="C322" i="1" s="1"/>
  <c r="B321" i="1"/>
  <c r="X320" i="1"/>
  <c r="L320" i="1"/>
  <c r="D320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Z319" i="1" s="1"/>
  <c r="M319" i="1"/>
  <c r="L319" i="1"/>
  <c r="K319" i="1"/>
  <c r="J319" i="1"/>
  <c r="I319" i="1"/>
  <c r="H319" i="1"/>
  <c r="G319" i="1"/>
  <c r="F319" i="1"/>
  <c r="E319" i="1"/>
  <c r="D319" i="1"/>
  <c r="C319" i="1"/>
  <c r="B319" i="1"/>
  <c r="Y318" i="1"/>
  <c r="X318" i="1"/>
  <c r="W318" i="1"/>
  <c r="V318" i="1"/>
  <c r="U318" i="1"/>
  <c r="T318" i="1"/>
  <c r="T268" i="1" s="1"/>
  <c r="T448" i="1" s="1"/>
  <c r="S318" i="1"/>
  <c r="R318" i="1"/>
  <c r="Q318" i="1"/>
  <c r="P318" i="1"/>
  <c r="P320" i="1" s="1"/>
  <c r="O318" i="1"/>
  <c r="N318" i="1"/>
  <c r="M318" i="1"/>
  <c r="L318" i="1"/>
  <c r="K318" i="1"/>
  <c r="J318" i="1"/>
  <c r="I318" i="1"/>
  <c r="H318" i="1"/>
  <c r="H268" i="1" s="1"/>
  <c r="H448" i="1" s="1"/>
  <c r="G318" i="1"/>
  <c r="F318" i="1"/>
  <c r="E318" i="1"/>
  <c r="D318" i="1"/>
  <c r="C318" i="1"/>
  <c r="B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Y316" i="1"/>
  <c r="Y320" i="1" s="1"/>
  <c r="X316" i="1"/>
  <c r="W316" i="1"/>
  <c r="W320" i="1" s="1"/>
  <c r="V316" i="1"/>
  <c r="V320" i="1" s="1"/>
  <c r="U316" i="1"/>
  <c r="U320" i="1" s="1"/>
  <c r="T316" i="1"/>
  <c r="S316" i="1"/>
  <c r="R316" i="1"/>
  <c r="R320" i="1" s="1"/>
  <c r="R322" i="1" s="1"/>
  <c r="Q316" i="1"/>
  <c r="Q320" i="1" s="1"/>
  <c r="P316" i="1"/>
  <c r="O316" i="1"/>
  <c r="O320" i="1" s="1"/>
  <c r="N316" i="1"/>
  <c r="N320" i="1" s="1"/>
  <c r="M316" i="1"/>
  <c r="M320" i="1" s="1"/>
  <c r="L316" i="1"/>
  <c r="K316" i="1"/>
  <c r="K320" i="1" s="1"/>
  <c r="K322" i="1" s="1"/>
  <c r="J316" i="1"/>
  <c r="J320" i="1" s="1"/>
  <c r="I316" i="1"/>
  <c r="I320" i="1" s="1"/>
  <c r="H316" i="1"/>
  <c r="G316" i="1"/>
  <c r="F316" i="1"/>
  <c r="F320" i="1" s="1"/>
  <c r="F322" i="1" s="1"/>
  <c r="E316" i="1"/>
  <c r="E320" i="1" s="1"/>
  <c r="D316" i="1"/>
  <c r="C316" i="1"/>
  <c r="C320" i="1" s="1"/>
  <c r="B316" i="1"/>
  <c r="B320" i="1" s="1"/>
  <c r="Q312" i="1"/>
  <c r="E312" i="1"/>
  <c r="Y311" i="1"/>
  <c r="X311" i="1"/>
  <c r="W311" i="1"/>
  <c r="V311" i="1"/>
  <c r="U311" i="1"/>
  <c r="T311" i="1"/>
  <c r="S311" i="1"/>
  <c r="R311" i="1"/>
  <c r="Q311" i="1"/>
  <c r="P311" i="1"/>
  <c r="P312" i="1" s="1"/>
  <c r="O311" i="1"/>
  <c r="O312" i="1" s="1"/>
  <c r="N311" i="1"/>
  <c r="N312" i="1" s="1"/>
  <c r="M311" i="1"/>
  <c r="L311" i="1"/>
  <c r="K311" i="1"/>
  <c r="J311" i="1"/>
  <c r="I311" i="1"/>
  <c r="H311" i="1"/>
  <c r="G311" i="1"/>
  <c r="F311" i="1"/>
  <c r="E311" i="1"/>
  <c r="D311" i="1"/>
  <c r="D312" i="1" s="1"/>
  <c r="C311" i="1"/>
  <c r="C312" i="1" s="1"/>
  <c r="B311" i="1"/>
  <c r="B312" i="1" s="1"/>
  <c r="R310" i="1"/>
  <c r="F310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Y308" i="1"/>
  <c r="X308" i="1"/>
  <c r="W308" i="1"/>
  <c r="V308" i="1"/>
  <c r="V310" i="1" s="1"/>
  <c r="U308" i="1"/>
  <c r="U268" i="1" s="1"/>
  <c r="U448" i="1" s="1"/>
  <c r="T308" i="1"/>
  <c r="S308" i="1"/>
  <c r="R308" i="1"/>
  <c r="Q308" i="1"/>
  <c r="P308" i="1"/>
  <c r="O308" i="1"/>
  <c r="N308" i="1"/>
  <c r="Z308" i="1" s="1"/>
  <c r="M308" i="1"/>
  <c r="L308" i="1"/>
  <c r="K308" i="1"/>
  <c r="J308" i="1"/>
  <c r="J310" i="1" s="1"/>
  <c r="I308" i="1"/>
  <c r="I268" i="1" s="1"/>
  <c r="I448" i="1" s="1"/>
  <c r="H308" i="1"/>
  <c r="G308" i="1"/>
  <c r="F308" i="1"/>
  <c r="E308" i="1"/>
  <c r="D308" i="1"/>
  <c r="C308" i="1"/>
  <c r="B308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Z307" i="1" s="1"/>
  <c r="L307" i="1"/>
  <c r="K307" i="1"/>
  <c r="J307" i="1"/>
  <c r="I307" i="1"/>
  <c r="H307" i="1"/>
  <c r="G307" i="1"/>
  <c r="F307" i="1"/>
  <c r="E307" i="1"/>
  <c r="D307" i="1"/>
  <c r="C307" i="1"/>
  <c r="B307" i="1"/>
  <c r="Y306" i="1"/>
  <c r="X306" i="1"/>
  <c r="X310" i="1" s="1"/>
  <c r="W306" i="1"/>
  <c r="W310" i="1" s="1"/>
  <c r="V306" i="1"/>
  <c r="U306" i="1"/>
  <c r="U310" i="1" s="1"/>
  <c r="T306" i="1"/>
  <c r="S306" i="1"/>
  <c r="R306" i="1"/>
  <c r="Q306" i="1"/>
  <c r="Q310" i="1" s="1"/>
  <c r="P306" i="1"/>
  <c r="P310" i="1" s="1"/>
  <c r="O306" i="1"/>
  <c r="O310" i="1" s="1"/>
  <c r="N306" i="1"/>
  <c r="N310" i="1" s="1"/>
  <c r="M306" i="1"/>
  <c r="L306" i="1"/>
  <c r="L310" i="1" s="1"/>
  <c r="K306" i="1"/>
  <c r="K310" i="1" s="1"/>
  <c r="J306" i="1"/>
  <c r="I306" i="1"/>
  <c r="I310" i="1" s="1"/>
  <c r="H306" i="1"/>
  <c r="G306" i="1"/>
  <c r="F306" i="1"/>
  <c r="E306" i="1"/>
  <c r="E310" i="1" s="1"/>
  <c r="D306" i="1"/>
  <c r="D310" i="1" s="1"/>
  <c r="C306" i="1"/>
  <c r="C310" i="1" s="1"/>
  <c r="B306" i="1"/>
  <c r="B310" i="1" s="1"/>
  <c r="S302" i="1"/>
  <c r="G302" i="1"/>
  <c r="Y301" i="1"/>
  <c r="X301" i="1"/>
  <c r="W301" i="1"/>
  <c r="V301" i="1"/>
  <c r="U301" i="1"/>
  <c r="U302" i="1" s="1"/>
  <c r="T301" i="1"/>
  <c r="S301" i="1"/>
  <c r="R301" i="1"/>
  <c r="Q301" i="1"/>
  <c r="Q302" i="1" s="1"/>
  <c r="P301" i="1"/>
  <c r="O301" i="1"/>
  <c r="O302" i="1" s="1"/>
  <c r="N301" i="1"/>
  <c r="M301" i="1"/>
  <c r="L301" i="1"/>
  <c r="L302" i="1" s="1"/>
  <c r="K301" i="1"/>
  <c r="J301" i="1"/>
  <c r="I301" i="1"/>
  <c r="I302" i="1" s="1"/>
  <c r="H301" i="1"/>
  <c r="G301" i="1"/>
  <c r="F301" i="1"/>
  <c r="E301" i="1"/>
  <c r="E302" i="1" s="1"/>
  <c r="D301" i="1"/>
  <c r="C301" i="1"/>
  <c r="C302" i="1" s="1"/>
  <c r="B301" i="1"/>
  <c r="X300" i="1"/>
  <c r="W300" i="1"/>
  <c r="W302" i="1" s="1"/>
  <c r="L300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Z299" i="1" s="1"/>
  <c r="L299" i="1"/>
  <c r="K299" i="1"/>
  <c r="J299" i="1"/>
  <c r="I299" i="1"/>
  <c r="H299" i="1"/>
  <c r="G299" i="1"/>
  <c r="F299" i="1"/>
  <c r="E299" i="1"/>
  <c r="D299" i="1"/>
  <c r="C299" i="1"/>
  <c r="B299" i="1"/>
  <c r="Y298" i="1"/>
  <c r="X298" i="1"/>
  <c r="W298" i="1"/>
  <c r="V298" i="1"/>
  <c r="U298" i="1"/>
  <c r="T298" i="1"/>
  <c r="S298" i="1"/>
  <c r="R298" i="1"/>
  <c r="Q298" i="1"/>
  <c r="P298" i="1"/>
  <c r="P300" i="1" s="1"/>
  <c r="O298" i="1"/>
  <c r="N298" i="1"/>
  <c r="Z298" i="1" s="1"/>
  <c r="AA298" i="1" s="1"/>
  <c r="M298" i="1"/>
  <c r="L298" i="1"/>
  <c r="K298" i="1"/>
  <c r="J298" i="1"/>
  <c r="I298" i="1"/>
  <c r="H298" i="1"/>
  <c r="G298" i="1"/>
  <c r="F298" i="1"/>
  <c r="E298" i="1"/>
  <c r="D298" i="1"/>
  <c r="D300" i="1" s="1"/>
  <c r="C298" i="1"/>
  <c r="B298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Z297" i="1" s="1"/>
  <c r="AB297" i="1" s="1"/>
  <c r="L297" i="1"/>
  <c r="K297" i="1"/>
  <c r="K300" i="1" s="1"/>
  <c r="K302" i="1" s="1"/>
  <c r="J297" i="1"/>
  <c r="I297" i="1"/>
  <c r="H297" i="1"/>
  <c r="G297" i="1"/>
  <c r="F297" i="1"/>
  <c r="E297" i="1"/>
  <c r="D297" i="1"/>
  <c r="C297" i="1"/>
  <c r="B297" i="1"/>
  <c r="Y296" i="1"/>
  <c r="Y300" i="1" s="1"/>
  <c r="X296" i="1"/>
  <c r="W296" i="1"/>
  <c r="V296" i="1"/>
  <c r="V300" i="1" s="1"/>
  <c r="U296" i="1"/>
  <c r="U300" i="1" s="1"/>
  <c r="T296" i="1"/>
  <c r="S296" i="1"/>
  <c r="S300" i="1" s="1"/>
  <c r="R296" i="1"/>
  <c r="Q296" i="1"/>
  <c r="Q300" i="1" s="1"/>
  <c r="P296" i="1"/>
  <c r="O296" i="1"/>
  <c r="O300" i="1" s="1"/>
  <c r="N296" i="1"/>
  <c r="N300" i="1" s="1"/>
  <c r="M296" i="1"/>
  <c r="M300" i="1" s="1"/>
  <c r="L296" i="1"/>
  <c r="K296" i="1"/>
  <c r="J296" i="1"/>
  <c r="J300" i="1" s="1"/>
  <c r="I296" i="1"/>
  <c r="I300" i="1" s="1"/>
  <c r="H296" i="1"/>
  <c r="G296" i="1"/>
  <c r="G300" i="1" s="1"/>
  <c r="F296" i="1"/>
  <c r="E296" i="1"/>
  <c r="E300" i="1" s="1"/>
  <c r="D296" i="1"/>
  <c r="C296" i="1"/>
  <c r="C300" i="1" s="1"/>
  <c r="B296" i="1"/>
  <c r="B300" i="1" s="1"/>
  <c r="Z294" i="1"/>
  <c r="Y291" i="1"/>
  <c r="X291" i="1"/>
  <c r="W291" i="1"/>
  <c r="V291" i="1"/>
  <c r="U291" i="1"/>
  <c r="T291" i="1"/>
  <c r="S291" i="1"/>
  <c r="R291" i="1"/>
  <c r="Q291" i="1"/>
  <c r="P291" i="1"/>
  <c r="P271" i="1" s="1"/>
  <c r="O291" i="1"/>
  <c r="O292" i="1" s="1"/>
  <c r="N291" i="1"/>
  <c r="M291" i="1"/>
  <c r="Z291" i="1" s="1"/>
  <c r="L291" i="1"/>
  <c r="K291" i="1"/>
  <c r="J291" i="1"/>
  <c r="I291" i="1"/>
  <c r="H291" i="1"/>
  <c r="G291" i="1"/>
  <c r="F291" i="1"/>
  <c r="F292" i="1" s="1"/>
  <c r="E291" i="1"/>
  <c r="D291" i="1"/>
  <c r="C291" i="1"/>
  <c r="C292" i="1" s="1"/>
  <c r="B291" i="1"/>
  <c r="O290" i="1"/>
  <c r="I290" i="1"/>
  <c r="C290" i="1"/>
  <c r="Y289" i="1"/>
  <c r="X289" i="1"/>
  <c r="W289" i="1"/>
  <c r="W290" i="1" s="1"/>
  <c r="V289" i="1"/>
  <c r="U289" i="1"/>
  <c r="T289" i="1"/>
  <c r="S289" i="1"/>
  <c r="R289" i="1"/>
  <c r="Q289" i="1"/>
  <c r="P289" i="1"/>
  <c r="O289" i="1"/>
  <c r="N289" i="1"/>
  <c r="M289" i="1"/>
  <c r="L289" i="1"/>
  <c r="L290" i="1" s="1"/>
  <c r="K289" i="1"/>
  <c r="K290" i="1" s="1"/>
  <c r="J289" i="1"/>
  <c r="I289" i="1"/>
  <c r="H289" i="1"/>
  <c r="G289" i="1"/>
  <c r="F289" i="1"/>
  <c r="E289" i="1"/>
  <c r="D289" i="1"/>
  <c r="C289" i="1"/>
  <c r="B289" i="1"/>
  <c r="B290" i="1" s="1"/>
  <c r="B292" i="1" s="1"/>
  <c r="AA288" i="1"/>
  <c r="Z288" i="1"/>
  <c r="Y287" i="1"/>
  <c r="X287" i="1"/>
  <c r="W287" i="1"/>
  <c r="V287" i="1"/>
  <c r="U287" i="1"/>
  <c r="T287" i="1"/>
  <c r="S287" i="1"/>
  <c r="R287" i="1"/>
  <c r="R290" i="1" s="1"/>
  <c r="R292" i="1" s="1"/>
  <c r="Q287" i="1"/>
  <c r="Q290" i="1" s="1"/>
  <c r="P287" i="1"/>
  <c r="O287" i="1"/>
  <c r="N287" i="1"/>
  <c r="M287" i="1"/>
  <c r="L287" i="1"/>
  <c r="K287" i="1"/>
  <c r="J287" i="1"/>
  <c r="I287" i="1"/>
  <c r="H287" i="1"/>
  <c r="G287" i="1"/>
  <c r="F287" i="1"/>
  <c r="F290" i="1" s="1"/>
  <c r="E287" i="1"/>
  <c r="E290" i="1" s="1"/>
  <c r="D287" i="1"/>
  <c r="C287" i="1"/>
  <c r="B287" i="1"/>
  <c r="Y286" i="1"/>
  <c r="X286" i="1"/>
  <c r="W286" i="1"/>
  <c r="V286" i="1"/>
  <c r="V290" i="1" s="1"/>
  <c r="U286" i="1"/>
  <c r="U290" i="1" s="1"/>
  <c r="T286" i="1"/>
  <c r="T290" i="1" s="1"/>
  <c r="S286" i="1"/>
  <c r="S290" i="1" s="1"/>
  <c r="R286" i="1"/>
  <c r="Q286" i="1"/>
  <c r="P286" i="1"/>
  <c r="P290" i="1" s="1"/>
  <c r="O286" i="1"/>
  <c r="N286" i="1"/>
  <c r="N290" i="1" s="1"/>
  <c r="N292" i="1" s="1"/>
  <c r="M286" i="1"/>
  <c r="M290" i="1" s="1"/>
  <c r="M292" i="1" s="1"/>
  <c r="L286" i="1"/>
  <c r="K286" i="1"/>
  <c r="J286" i="1"/>
  <c r="J290" i="1" s="1"/>
  <c r="I286" i="1"/>
  <c r="H286" i="1"/>
  <c r="H290" i="1" s="1"/>
  <c r="G286" i="1"/>
  <c r="G290" i="1" s="1"/>
  <c r="F286" i="1"/>
  <c r="E286" i="1"/>
  <c r="D286" i="1"/>
  <c r="C286" i="1"/>
  <c r="B286" i="1"/>
  <c r="Y281" i="1"/>
  <c r="X281" i="1"/>
  <c r="W281" i="1"/>
  <c r="V281" i="1"/>
  <c r="U281" i="1"/>
  <c r="U282" i="1" s="1"/>
  <c r="T281" i="1"/>
  <c r="S281" i="1"/>
  <c r="R281" i="1"/>
  <c r="R282" i="1" s="1"/>
  <c r="Q281" i="1"/>
  <c r="P281" i="1"/>
  <c r="O281" i="1"/>
  <c r="O282" i="1" s="1"/>
  <c r="N281" i="1"/>
  <c r="M281" i="1"/>
  <c r="L281" i="1"/>
  <c r="K281" i="1"/>
  <c r="J281" i="1"/>
  <c r="I281" i="1"/>
  <c r="I282" i="1" s="1"/>
  <c r="H281" i="1"/>
  <c r="G281" i="1"/>
  <c r="F281" i="1"/>
  <c r="F282" i="1" s="1"/>
  <c r="E281" i="1"/>
  <c r="D281" i="1"/>
  <c r="C281" i="1"/>
  <c r="B281" i="1"/>
  <c r="U280" i="1"/>
  <c r="P280" i="1"/>
  <c r="P282" i="1" s="1"/>
  <c r="O280" i="1"/>
  <c r="I280" i="1"/>
  <c r="D280" i="1"/>
  <c r="D282" i="1" s="1"/>
  <c r="C280" i="1"/>
  <c r="Y279" i="1"/>
  <c r="X279" i="1"/>
  <c r="W279" i="1"/>
  <c r="V279" i="1"/>
  <c r="U279" i="1"/>
  <c r="T279" i="1"/>
  <c r="S279" i="1"/>
  <c r="S269" i="1" s="1"/>
  <c r="S449" i="1" s="1"/>
  <c r="R279" i="1"/>
  <c r="R280" i="1" s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G269" i="1" s="1"/>
  <c r="G449" i="1" s="1"/>
  <c r="F279" i="1"/>
  <c r="F280" i="1" s="1"/>
  <c r="E279" i="1"/>
  <c r="D279" i="1"/>
  <c r="AA279" i="1" s="1"/>
  <c r="C279" i="1"/>
  <c r="B279" i="1"/>
  <c r="AA278" i="1"/>
  <c r="Z278" i="1"/>
  <c r="Y277" i="1"/>
  <c r="X277" i="1"/>
  <c r="X280" i="1" s="1"/>
  <c r="W277" i="1"/>
  <c r="W280" i="1" s="1"/>
  <c r="W282" i="1" s="1"/>
  <c r="V277" i="1"/>
  <c r="V267" i="1" s="1"/>
  <c r="V447" i="1" s="1"/>
  <c r="U277" i="1"/>
  <c r="T277" i="1"/>
  <c r="S277" i="1"/>
  <c r="R277" i="1"/>
  <c r="Q277" i="1"/>
  <c r="P277" i="1"/>
  <c r="O277" i="1"/>
  <c r="N277" i="1"/>
  <c r="M277" i="1"/>
  <c r="Z277" i="1" s="1"/>
  <c r="AB277" i="1" s="1"/>
  <c r="L277" i="1"/>
  <c r="L280" i="1" s="1"/>
  <c r="K277" i="1"/>
  <c r="K280" i="1" s="1"/>
  <c r="K282" i="1" s="1"/>
  <c r="J277" i="1"/>
  <c r="J267" i="1" s="1"/>
  <c r="J447" i="1" s="1"/>
  <c r="I277" i="1"/>
  <c r="H277" i="1"/>
  <c r="G277" i="1"/>
  <c r="F277" i="1"/>
  <c r="E277" i="1"/>
  <c r="D277" i="1"/>
  <c r="C277" i="1"/>
  <c r="B277" i="1"/>
  <c r="Y276" i="1"/>
  <c r="X276" i="1"/>
  <c r="W276" i="1"/>
  <c r="V276" i="1"/>
  <c r="V280" i="1" s="1"/>
  <c r="V282" i="1" s="1"/>
  <c r="U276" i="1"/>
  <c r="T276" i="1"/>
  <c r="T280" i="1" s="1"/>
  <c r="S276" i="1"/>
  <c r="S280" i="1" s="1"/>
  <c r="S282" i="1" s="1"/>
  <c r="R276" i="1"/>
  <c r="Q276" i="1"/>
  <c r="P276" i="1"/>
  <c r="O276" i="1"/>
  <c r="O266" i="1" s="1"/>
  <c r="N276" i="1"/>
  <c r="N280" i="1" s="1"/>
  <c r="M276" i="1"/>
  <c r="L276" i="1"/>
  <c r="K276" i="1"/>
  <c r="J276" i="1"/>
  <c r="J280" i="1" s="1"/>
  <c r="J282" i="1" s="1"/>
  <c r="I276" i="1"/>
  <c r="H276" i="1"/>
  <c r="H280" i="1" s="1"/>
  <c r="G276" i="1"/>
  <c r="G280" i="1" s="1"/>
  <c r="G282" i="1" s="1"/>
  <c r="F276" i="1"/>
  <c r="E276" i="1"/>
  <c r="D276" i="1"/>
  <c r="C276" i="1"/>
  <c r="C266" i="1" s="1"/>
  <c r="B276" i="1"/>
  <c r="B280" i="1" s="1"/>
  <c r="W271" i="1"/>
  <c r="V271" i="1"/>
  <c r="U271" i="1"/>
  <c r="T271" i="1"/>
  <c r="S271" i="1"/>
  <c r="R271" i="1"/>
  <c r="Q271" i="1"/>
  <c r="Q451" i="1" s="1"/>
  <c r="K271" i="1"/>
  <c r="J271" i="1"/>
  <c r="I271" i="1"/>
  <c r="H271" i="1"/>
  <c r="G271" i="1"/>
  <c r="F271" i="1"/>
  <c r="E271" i="1"/>
  <c r="E451" i="1" s="1"/>
  <c r="Y269" i="1"/>
  <c r="V269" i="1"/>
  <c r="U269" i="1"/>
  <c r="T269" i="1"/>
  <c r="P269" i="1"/>
  <c r="O269" i="1"/>
  <c r="N269" i="1"/>
  <c r="M269" i="1"/>
  <c r="J269" i="1"/>
  <c r="I269" i="1"/>
  <c r="H269" i="1"/>
  <c r="D269" i="1"/>
  <c r="C269" i="1"/>
  <c r="B269" i="1"/>
  <c r="Y268" i="1"/>
  <c r="X268" i="1"/>
  <c r="W268" i="1"/>
  <c r="V268" i="1"/>
  <c r="R268" i="1"/>
  <c r="Q268" i="1"/>
  <c r="P268" i="1"/>
  <c r="O268" i="1"/>
  <c r="N268" i="1"/>
  <c r="M268" i="1"/>
  <c r="L268" i="1"/>
  <c r="K268" i="1"/>
  <c r="J268" i="1"/>
  <c r="F268" i="1"/>
  <c r="E268" i="1"/>
  <c r="D268" i="1"/>
  <c r="C268" i="1"/>
  <c r="B268" i="1"/>
  <c r="Y267" i="1"/>
  <c r="U267" i="1"/>
  <c r="T267" i="1"/>
  <c r="S267" i="1"/>
  <c r="R267" i="1"/>
  <c r="R447" i="1" s="1"/>
  <c r="Q267" i="1"/>
  <c r="P267" i="1"/>
  <c r="P447" i="1" s="1"/>
  <c r="O267" i="1"/>
  <c r="N267" i="1"/>
  <c r="M267" i="1"/>
  <c r="I267" i="1"/>
  <c r="H267" i="1"/>
  <c r="G267" i="1"/>
  <c r="F267" i="1"/>
  <c r="F447" i="1" s="1"/>
  <c r="E267" i="1"/>
  <c r="D267" i="1"/>
  <c r="D447" i="1" s="1"/>
  <c r="C267" i="1"/>
  <c r="B267" i="1"/>
  <c r="X266" i="1"/>
  <c r="W266" i="1"/>
  <c r="V266" i="1"/>
  <c r="U266" i="1"/>
  <c r="U446" i="1" s="1"/>
  <c r="T266" i="1"/>
  <c r="R266" i="1"/>
  <c r="Q266" i="1"/>
  <c r="P266" i="1"/>
  <c r="L266" i="1"/>
  <c r="K266" i="1"/>
  <c r="J266" i="1"/>
  <c r="I266" i="1"/>
  <c r="I446" i="1" s="1"/>
  <c r="H266" i="1"/>
  <c r="F266" i="1"/>
  <c r="E266" i="1"/>
  <c r="D266" i="1"/>
  <c r="J262" i="1"/>
  <c r="Y261" i="1"/>
  <c r="X261" i="1"/>
  <c r="W261" i="1"/>
  <c r="V261" i="1"/>
  <c r="U261" i="1"/>
  <c r="T261" i="1"/>
  <c r="S261" i="1"/>
  <c r="R261" i="1"/>
  <c r="R262" i="1" s="1"/>
  <c r="Q261" i="1"/>
  <c r="Q262" i="1" s="1"/>
  <c r="P261" i="1"/>
  <c r="O261" i="1"/>
  <c r="N261" i="1"/>
  <c r="M261" i="1"/>
  <c r="L261" i="1"/>
  <c r="K261" i="1"/>
  <c r="J261" i="1"/>
  <c r="I261" i="1"/>
  <c r="H261" i="1"/>
  <c r="G261" i="1"/>
  <c r="F261" i="1"/>
  <c r="F262" i="1" s="1"/>
  <c r="E261" i="1"/>
  <c r="E262" i="1" s="1"/>
  <c r="D261" i="1"/>
  <c r="C261" i="1"/>
  <c r="B261" i="1"/>
  <c r="B262" i="1" s="1"/>
  <c r="Q260" i="1"/>
  <c r="P260" i="1"/>
  <c r="E260" i="1"/>
  <c r="D260" i="1"/>
  <c r="Y259" i="1"/>
  <c r="X259" i="1"/>
  <c r="W259" i="1"/>
  <c r="V259" i="1"/>
  <c r="U259" i="1"/>
  <c r="T259" i="1"/>
  <c r="S259" i="1"/>
  <c r="S260" i="1" s="1"/>
  <c r="S262" i="1" s="1"/>
  <c r="R259" i="1"/>
  <c r="R260" i="1" s="1"/>
  <c r="Q259" i="1"/>
  <c r="P259" i="1"/>
  <c r="O259" i="1"/>
  <c r="N259" i="1"/>
  <c r="Z259" i="1" s="1"/>
  <c r="AA259" i="1" s="1"/>
  <c r="M259" i="1"/>
  <c r="L259" i="1"/>
  <c r="K259" i="1"/>
  <c r="J259" i="1"/>
  <c r="I259" i="1"/>
  <c r="H259" i="1"/>
  <c r="G259" i="1"/>
  <c r="G260" i="1" s="1"/>
  <c r="G262" i="1" s="1"/>
  <c r="F259" i="1"/>
  <c r="F260" i="1" s="1"/>
  <c r="E259" i="1"/>
  <c r="D259" i="1"/>
  <c r="C259" i="1"/>
  <c r="B259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Y257" i="1"/>
  <c r="X257" i="1"/>
  <c r="W257" i="1"/>
  <c r="V257" i="1"/>
  <c r="U257" i="1"/>
  <c r="T257" i="1"/>
  <c r="T260" i="1" s="1"/>
  <c r="T262" i="1" s="1"/>
  <c r="S257" i="1"/>
  <c r="R257" i="1"/>
  <c r="Q257" i="1"/>
  <c r="P257" i="1"/>
  <c r="O257" i="1"/>
  <c r="N257" i="1"/>
  <c r="M257" i="1"/>
  <c r="L257" i="1"/>
  <c r="K257" i="1"/>
  <c r="J257" i="1"/>
  <c r="I257" i="1"/>
  <c r="H257" i="1"/>
  <c r="H260" i="1" s="1"/>
  <c r="H262" i="1" s="1"/>
  <c r="G257" i="1"/>
  <c r="F257" i="1"/>
  <c r="E257" i="1"/>
  <c r="D257" i="1"/>
  <c r="C257" i="1"/>
  <c r="B257" i="1"/>
  <c r="Y256" i="1"/>
  <c r="Y260" i="1" s="1"/>
  <c r="X256" i="1"/>
  <c r="X260" i="1" s="1"/>
  <c r="X262" i="1" s="1"/>
  <c r="W256" i="1"/>
  <c r="W260" i="1" s="1"/>
  <c r="W262" i="1" s="1"/>
  <c r="V256" i="1"/>
  <c r="V260" i="1" s="1"/>
  <c r="V262" i="1" s="1"/>
  <c r="U256" i="1"/>
  <c r="U260" i="1" s="1"/>
  <c r="U262" i="1" s="1"/>
  <c r="T256" i="1"/>
  <c r="S256" i="1"/>
  <c r="R256" i="1"/>
  <c r="Q256" i="1"/>
  <c r="P256" i="1"/>
  <c r="O256" i="1"/>
  <c r="O260" i="1" s="1"/>
  <c r="N256" i="1"/>
  <c r="M256" i="1"/>
  <c r="M260" i="1" s="1"/>
  <c r="L256" i="1"/>
  <c r="L260" i="1" s="1"/>
  <c r="L262" i="1" s="1"/>
  <c r="K256" i="1"/>
  <c r="K260" i="1" s="1"/>
  <c r="K262" i="1" s="1"/>
  <c r="J256" i="1"/>
  <c r="J260" i="1" s="1"/>
  <c r="I256" i="1"/>
  <c r="I260" i="1" s="1"/>
  <c r="I262" i="1" s="1"/>
  <c r="H256" i="1"/>
  <c r="G256" i="1"/>
  <c r="F256" i="1"/>
  <c r="E256" i="1"/>
  <c r="D256" i="1"/>
  <c r="C256" i="1"/>
  <c r="C260" i="1" s="1"/>
  <c r="B256" i="1"/>
  <c r="B260" i="1" s="1"/>
  <c r="O252" i="1"/>
  <c r="Y251" i="1"/>
  <c r="X251" i="1"/>
  <c r="W251" i="1"/>
  <c r="W252" i="1" s="1"/>
  <c r="V251" i="1"/>
  <c r="V252" i="1" s="1"/>
  <c r="U251" i="1"/>
  <c r="T251" i="1"/>
  <c r="T252" i="1" s="1"/>
  <c r="S251" i="1"/>
  <c r="R251" i="1"/>
  <c r="Q251" i="1"/>
  <c r="P251" i="1"/>
  <c r="O251" i="1"/>
  <c r="N251" i="1"/>
  <c r="M251" i="1"/>
  <c r="L251" i="1"/>
  <c r="K251" i="1"/>
  <c r="K252" i="1" s="1"/>
  <c r="J251" i="1"/>
  <c r="J252" i="1" s="1"/>
  <c r="I251" i="1"/>
  <c r="I252" i="1" s="1"/>
  <c r="H251" i="1"/>
  <c r="H252" i="1" s="1"/>
  <c r="G251" i="1"/>
  <c r="F251" i="1"/>
  <c r="E251" i="1"/>
  <c r="D251" i="1"/>
  <c r="C251" i="1"/>
  <c r="B251" i="1"/>
  <c r="V250" i="1"/>
  <c r="U250" i="1"/>
  <c r="J250" i="1"/>
  <c r="I250" i="1"/>
  <c r="Y249" i="1"/>
  <c r="X249" i="1"/>
  <c r="X250" i="1" s="1"/>
  <c r="X252" i="1" s="1"/>
  <c r="W249" i="1"/>
  <c r="W250" i="1" s="1"/>
  <c r="V249" i="1"/>
  <c r="U249" i="1"/>
  <c r="T249" i="1"/>
  <c r="S249" i="1"/>
  <c r="R249" i="1"/>
  <c r="Q249" i="1"/>
  <c r="P249" i="1"/>
  <c r="O249" i="1"/>
  <c r="N249" i="1"/>
  <c r="M249" i="1"/>
  <c r="L249" i="1"/>
  <c r="L250" i="1" s="1"/>
  <c r="L252" i="1" s="1"/>
  <c r="K249" i="1"/>
  <c r="K250" i="1" s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Z248" i="1" s="1"/>
  <c r="AA248" i="1" s="1"/>
  <c r="L248" i="1"/>
  <c r="K248" i="1"/>
  <c r="J248" i="1"/>
  <c r="I248" i="1"/>
  <c r="H248" i="1"/>
  <c r="G248" i="1"/>
  <c r="F248" i="1"/>
  <c r="E248" i="1"/>
  <c r="D248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Z247" i="1" s="1"/>
  <c r="AB247" i="1" s="1"/>
  <c r="M247" i="1"/>
  <c r="L247" i="1"/>
  <c r="K247" i="1"/>
  <c r="J247" i="1"/>
  <c r="I247" i="1"/>
  <c r="H247" i="1"/>
  <c r="G247" i="1"/>
  <c r="F247" i="1"/>
  <c r="E247" i="1"/>
  <c r="D247" i="1"/>
  <c r="C247" i="1"/>
  <c r="B247" i="1"/>
  <c r="Y246" i="1"/>
  <c r="X246" i="1"/>
  <c r="W246" i="1"/>
  <c r="V246" i="1"/>
  <c r="U246" i="1"/>
  <c r="T246" i="1"/>
  <c r="T250" i="1" s="1"/>
  <c r="S246" i="1"/>
  <c r="S250" i="1" s="1"/>
  <c r="R246" i="1"/>
  <c r="R250" i="1" s="1"/>
  <c r="Q246" i="1"/>
  <c r="Q250" i="1" s="1"/>
  <c r="Q252" i="1" s="1"/>
  <c r="P246" i="1"/>
  <c r="P250" i="1" s="1"/>
  <c r="P252" i="1" s="1"/>
  <c r="O246" i="1"/>
  <c r="O250" i="1" s="1"/>
  <c r="N246" i="1"/>
  <c r="N250" i="1" s="1"/>
  <c r="N252" i="1" s="1"/>
  <c r="M246" i="1"/>
  <c r="L246" i="1"/>
  <c r="K246" i="1"/>
  <c r="J246" i="1"/>
  <c r="I246" i="1"/>
  <c r="H246" i="1"/>
  <c r="H250" i="1" s="1"/>
  <c r="G246" i="1"/>
  <c r="G250" i="1" s="1"/>
  <c r="F246" i="1"/>
  <c r="F250" i="1" s="1"/>
  <c r="E246" i="1"/>
  <c r="E250" i="1" s="1"/>
  <c r="E252" i="1" s="1"/>
  <c r="D246" i="1"/>
  <c r="C246" i="1"/>
  <c r="C250" i="1" s="1"/>
  <c r="C252" i="1" s="1"/>
  <c r="B246" i="1"/>
  <c r="B250" i="1" s="1"/>
  <c r="B252" i="1" s="1"/>
  <c r="Z241" i="1"/>
  <c r="AB241" i="1" s="1"/>
  <c r="Y241" i="1"/>
  <c r="X241" i="1"/>
  <c r="W241" i="1"/>
  <c r="W242" i="1" s="1"/>
  <c r="V241" i="1"/>
  <c r="U241" i="1"/>
  <c r="T241" i="1"/>
  <c r="S241" i="1"/>
  <c r="R241" i="1"/>
  <c r="Q241" i="1"/>
  <c r="P241" i="1"/>
  <c r="O241" i="1"/>
  <c r="O242" i="1" s="1"/>
  <c r="N241" i="1"/>
  <c r="N242" i="1" s="1"/>
  <c r="M241" i="1"/>
  <c r="L241" i="1"/>
  <c r="K241" i="1"/>
  <c r="K242" i="1" s="1"/>
  <c r="J241" i="1"/>
  <c r="I241" i="1"/>
  <c r="H241" i="1"/>
  <c r="G241" i="1"/>
  <c r="F241" i="1"/>
  <c r="E241" i="1"/>
  <c r="D241" i="1"/>
  <c r="AA241" i="1" s="1"/>
  <c r="C241" i="1"/>
  <c r="C242" i="1" s="1"/>
  <c r="B241" i="1"/>
  <c r="O240" i="1"/>
  <c r="N240" i="1"/>
  <c r="C240" i="1"/>
  <c r="B240" i="1"/>
  <c r="Y239" i="1"/>
  <c r="X239" i="1"/>
  <c r="W239" i="1"/>
  <c r="V239" i="1"/>
  <c r="U239" i="1"/>
  <c r="T239" i="1"/>
  <c r="S239" i="1"/>
  <c r="R239" i="1"/>
  <c r="Q239" i="1"/>
  <c r="Q240" i="1" s="1"/>
  <c r="Q242" i="1" s="1"/>
  <c r="P239" i="1"/>
  <c r="P240" i="1" s="1"/>
  <c r="O239" i="1"/>
  <c r="N239" i="1"/>
  <c r="M239" i="1"/>
  <c r="L239" i="1"/>
  <c r="K239" i="1"/>
  <c r="J239" i="1"/>
  <c r="I239" i="1"/>
  <c r="H239" i="1"/>
  <c r="G239" i="1"/>
  <c r="F239" i="1"/>
  <c r="E239" i="1"/>
  <c r="E240" i="1" s="1"/>
  <c r="E242" i="1" s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Z238" i="1" s="1"/>
  <c r="AA238" i="1" s="1"/>
  <c r="M238" i="1"/>
  <c r="L238" i="1"/>
  <c r="K238" i="1"/>
  <c r="J238" i="1"/>
  <c r="I238" i="1"/>
  <c r="H238" i="1"/>
  <c r="G238" i="1"/>
  <c r="F238" i="1"/>
  <c r="E238" i="1"/>
  <c r="D238" i="1"/>
  <c r="Y237" i="1"/>
  <c r="X237" i="1"/>
  <c r="W237" i="1"/>
  <c r="V237" i="1"/>
  <c r="U237" i="1"/>
  <c r="T237" i="1"/>
  <c r="T240" i="1" s="1"/>
  <c r="T242" i="1" s="1"/>
  <c r="S237" i="1"/>
  <c r="R237" i="1"/>
  <c r="Q237" i="1"/>
  <c r="P237" i="1"/>
  <c r="O237" i="1"/>
  <c r="N237" i="1"/>
  <c r="M237" i="1"/>
  <c r="Z237" i="1" s="1"/>
  <c r="AB237" i="1" s="1"/>
  <c r="L237" i="1"/>
  <c r="K237" i="1"/>
  <c r="J237" i="1"/>
  <c r="I237" i="1"/>
  <c r="H237" i="1"/>
  <c r="H240" i="1" s="1"/>
  <c r="H242" i="1" s="1"/>
  <c r="G237" i="1"/>
  <c r="F237" i="1"/>
  <c r="E237" i="1"/>
  <c r="D237" i="1"/>
  <c r="AA237" i="1" s="1"/>
  <c r="C237" i="1"/>
  <c r="B237" i="1"/>
  <c r="Y236" i="1"/>
  <c r="Y240" i="1" s="1"/>
  <c r="X236" i="1"/>
  <c r="X240" i="1" s="1"/>
  <c r="W236" i="1"/>
  <c r="W240" i="1" s="1"/>
  <c r="V236" i="1"/>
  <c r="V240" i="1" s="1"/>
  <c r="V242" i="1" s="1"/>
  <c r="U236" i="1"/>
  <c r="U240" i="1" s="1"/>
  <c r="U242" i="1" s="1"/>
  <c r="T236" i="1"/>
  <c r="S236" i="1"/>
  <c r="S240" i="1" s="1"/>
  <c r="S242" i="1" s="1"/>
  <c r="R236" i="1"/>
  <c r="R240" i="1" s="1"/>
  <c r="R242" i="1" s="1"/>
  <c r="Q236" i="1"/>
  <c r="P236" i="1"/>
  <c r="O236" i="1"/>
  <c r="N236" i="1"/>
  <c r="M236" i="1"/>
  <c r="Z236" i="1" s="1"/>
  <c r="AB236" i="1" s="1"/>
  <c r="L236" i="1"/>
  <c r="L240" i="1" s="1"/>
  <c r="K236" i="1"/>
  <c r="K240" i="1" s="1"/>
  <c r="J236" i="1"/>
  <c r="J240" i="1" s="1"/>
  <c r="J242" i="1" s="1"/>
  <c r="I236" i="1"/>
  <c r="I240" i="1" s="1"/>
  <c r="I242" i="1" s="1"/>
  <c r="H236" i="1"/>
  <c r="G236" i="1"/>
  <c r="G240" i="1" s="1"/>
  <c r="G242" i="1" s="1"/>
  <c r="F236" i="1"/>
  <c r="F240" i="1" s="1"/>
  <c r="F242" i="1" s="1"/>
  <c r="E236" i="1"/>
  <c r="D236" i="1"/>
  <c r="C236" i="1"/>
  <c r="B236" i="1"/>
  <c r="M232" i="1"/>
  <c r="Y231" i="1"/>
  <c r="X231" i="1"/>
  <c r="W231" i="1"/>
  <c r="V231" i="1"/>
  <c r="U231" i="1"/>
  <c r="T231" i="1"/>
  <c r="T232" i="1" s="1"/>
  <c r="S231" i="1"/>
  <c r="R231" i="1"/>
  <c r="R232" i="1" s="1"/>
  <c r="Q231" i="1"/>
  <c r="P231" i="1"/>
  <c r="O231" i="1"/>
  <c r="N231" i="1"/>
  <c r="M231" i="1"/>
  <c r="L231" i="1"/>
  <c r="K231" i="1"/>
  <c r="J231" i="1"/>
  <c r="I231" i="1"/>
  <c r="H231" i="1"/>
  <c r="H232" i="1" s="1"/>
  <c r="G231" i="1"/>
  <c r="G232" i="1" s="1"/>
  <c r="F231" i="1"/>
  <c r="F232" i="1" s="1"/>
  <c r="E231" i="1"/>
  <c r="D231" i="1"/>
  <c r="C231" i="1"/>
  <c r="B231" i="1"/>
  <c r="T230" i="1"/>
  <c r="S230" i="1"/>
  <c r="H230" i="1"/>
  <c r="G230" i="1"/>
  <c r="Y229" i="1"/>
  <c r="X229" i="1"/>
  <c r="W229" i="1"/>
  <c r="V229" i="1"/>
  <c r="V230" i="1" s="1"/>
  <c r="V232" i="1" s="1"/>
  <c r="U229" i="1"/>
  <c r="U230" i="1" s="1"/>
  <c r="T229" i="1"/>
  <c r="S229" i="1"/>
  <c r="R229" i="1"/>
  <c r="Q229" i="1"/>
  <c r="P229" i="1"/>
  <c r="O229" i="1"/>
  <c r="N229" i="1"/>
  <c r="M229" i="1"/>
  <c r="L229" i="1"/>
  <c r="K229" i="1"/>
  <c r="J229" i="1"/>
  <c r="J230" i="1" s="1"/>
  <c r="J232" i="1" s="1"/>
  <c r="I229" i="1"/>
  <c r="I230" i="1" s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Z228" i="1" s="1"/>
  <c r="L228" i="1"/>
  <c r="K228" i="1"/>
  <c r="J228" i="1"/>
  <c r="I228" i="1"/>
  <c r="H228" i="1"/>
  <c r="G228" i="1"/>
  <c r="F228" i="1"/>
  <c r="E228" i="1"/>
  <c r="D228" i="1"/>
  <c r="AA228" i="1" s="1"/>
  <c r="C228" i="1"/>
  <c r="B228" i="1"/>
  <c r="Y227" i="1"/>
  <c r="Y230" i="1" s="1"/>
  <c r="Y232" i="1" s="1"/>
  <c r="X227" i="1"/>
  <c r="W227" i="1"/>
  <c r="V227" i="1"/>
  <c r="U227" i="1"/>
  <c r="T227" i="1"/>
  <c r="S227" i="1"/>
  <c r="R227" i="1"/>
  <c r="Q227" i="1"/>
  <c r="P227" i="1"/>
  <c r="P230" i="1" s="1"/>
  <c r="O227" i="1"/>
  <c r="N227" i="1"/>
  <c r="Z227" i="1" s="1"/>
  <c r="AB227" i="1" s="1"/>
  <c r="M227" i="1"/>
  <c r="M230" i="1" s="1"/>
  <c r="L227" i="1"/>
  <c r="K227" i="1"/>
  <c r="J227" i="1"/>
  <c r="I227" i="1"/>
  <c r="H227" i="1"/>
  <c r="G227" i="1"/>
  <c r="F227" i="1"/>
  <c r="E227" i="1"/>
  <c r="D227" i="1"/>
  <c r="C227" i="1"/>
  <c r="B227" i="1"/>
  <c r="Y226" i="1"/>
  <c r="X226" i="1"/>
  <c r="X230" i="1" s="1"/>
  <c r="X232" i="1" s="1"/>
  <c r="W226" i="1"/>
  <c r="W230" i="1" s="1"/>
  <c r="W232" i="1" s="1"/>
  <c r="V226" i="1"/>
  <c r="U226" i="1"/>
  <c r="T226" i="1"/>
  <c r="S226" i="1"/>
  <c r="R226" i="1"/>
  <c r="R230" i="1" s="1"/>
  <c r="Q226" i="1"/>
  <c r="Q230" i="1" s="1"/>
  <c r="P226" i="1"/>
  <c r="O226" i="1"/>
  <c r="O230" i="1" s="1"/>
  <c r="O232" i="1" s="1"/>
  <c r="N226" i="1"/>
  <c r="M226" i="1"/>
  <c r="L226" i="1"/>
  <c r="L230" i="1" s="1"/>
  <c r="L232" i="1" s="1"/>
  <c r="K226" i="1"/>
  <c r="K230" i="1" s="1"/>
  <c r="K232" i="1" s="1"/>
  <c r="J226" i="1"/>
  <c r="I226" i="1"/>
  <c r="H226" i="1"/>
  <c r="G226" i="1"/>
  <c r="F226" i="1"/>
  <c r="F230" i="1" s="1"/>
  <c r="E226" i="1"/>
  <c r="E230" i="1" s="1"/>
  <c r="D226" i="1"/>
  <c r="C226" i="1"/>
  <c r="C230" i="1" s="1"/>
  <c r="C232" i="1" s="1"/>
  <c r="B226" i="1"/>
  <c r="B230" i="1" s="1"/>
  <c r="B232" i="1" s="1"/>
  <c r="Y221" i="1"/>
  <c r="Y222" i="1" s="1"/>
  <c r="X221" i="1"/>
  <c r="W221" i="1"/>
  <c r="V221" i="1"/>
  <c r="U221" i="1"/>
  <c r="T221" i="1"/>
  <c r="S221" i="1"/>
  <c r="R221" i="1"/>
  <c r="Q221" i="1"/>
  <c r="P221" i="1"/>
  <c r="P222" i="1" s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B222" i="1" s="1"/>
  <c r="P220" i="1"/>
  <c r="N220" i="1"/>
  <c r="D220" i="1"/>
  <c r="B220" i="1"/>
  <c r="Y219" i="1"/>
  <c r="X219" i="1"/>
  <c r="W219" i="1"/>
  <c r="V219" i="1"/>
  <c r="U219" i="1"/>
  <c r="T219" i="1"/>
  <c r="S219" i="1"/>
  <c r="R219" i="1"/>
  <c r="Q219" i="1"/>
  <c r="Q220" i="1" s="1"/>
  <c r="Q222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E220" i="1" s="1"/>
  <c r="E222" i="1" s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W220" i="1" s="1"/>
  <c r="V217" i="1"/>
  <c r="U217" i="1"/>
  <c r="T217" i="1"/>
  <c r="S217" i="1"/>
  <c r="R217" i="1"/>
  <c r="Q217" i="1"/>
  <c r="P217" i="1"/>
  <c r="O217" i="1"/>
  <c r="N217" i="1"/>
  <c r="M217" i="1"/>
  <c r="L217" i="1"/>
  <c r="K217" i="1"/>
  <c r="K220" i="1" s="1"/>
  <c r="J217" i="1"/>
  <c r="I217" i="1"/>
  <c r="H217" i="1"/>
  <c r="G217" i="1"/>
  <c r="F217" i="1"/>
  <c r="E217" i="1"/>
  <c r="D217" i="1"/>
  <c r="C217" i="1"/>
  <c r="B217" i="1"/>
  <c r="Y216" i="1"/>
  <c r="Y220" i="1" s="1"/>
  <c r="X216" i="1"/>
  <c r="X220" i="1" s="1"/>
  <c r="W216" i="1"/>
  <c r="V216" i="1"/>
  <c r="V220" i="1" s="1"/>
  <c r="V222" i="1" s="1"/>
  <c r="U216" i="1"/>
  <c r="U220" i="1" s="1"/>
  <c r="U222" i="1" s="1"/>
  <c r="T216" i="1"/>
  <c r="T220" i="1" s="1"/>
  <c r="T222" i="1" s="1"/>
  <c r="S216" i="1"/>
  <c r="S220" i="1" s="1"/>
  <c r="S222" i="1" s="1"/>
  <c r="R216" i="1"/>
  <c r="R220" i="1" s="1"/>
  <c r="Q216" i="1"/>
  <c r="P216" i="1"/>
  <c r="O216" i="1"/>
  <c r="O220" i="1" s="1"/>
  <c r="N216" i="1"/>
  <c r="M216" i="1"/>
  <c r="L216" i="1"/>
  <c r="L220" i="1" s="1"/>
  <c r="K216" i="1"/>
  <c r="J216" i="1"/>
  <c r="J220" i="1" s="1"/>
  <c r="J222" i="1" s="1"/>
  <c r="I216" i="1"/>
  <c r="I220" i="1" s="1"/>
  <c r="I222" i="1" s="1"/>
  <c r="H216" i="1"/>
  <c r="H220" i="1" s="1"/>
  <c r="H222" i="1" s="1"/>
  <c r="G216" i="1"/>
  <c r="G220" i="1" s="1"/>
  <c r="G222" i="1" s="1"/>
  <c r="F216" i="1"/>
  <c r="F220" i="1" s="1"/>
  <c r="E216" i="1"/>
  <c r="D216" i="1"/>
  <c r="C216" i="1"/>
  <c r="C220" i="1" s="1"/>
  <c r="B216" i="1"/>
  <c r="Z200" i="1"/>
  <c r="S199" i="1"/>
  <c r="S201" i="1" s="1"/>
  <c r="R199" i="1"/>
  <c r="R201" i="1" s="1"/>
  <c r="Q199" i="1"/>
  <c r="Q201" i="1" s="1"/>
  <c r="G199" i="1"/>
  <c r="G201" i="1" s="1"/>
  <c r="F199" i="1"/>
  <c r="F201" i="1" s="1"/>
  <c r="E199" i="1"/>
  <c r="E201" i="1" s="1"/>
  <c r="Z198" i="1"/>
  <c r="AA198" i="1" s="1"/>
  <c r="Z197" i="1"/>
  <c r="AA197" i="1" s="1"/>
  <c r="Y196" i="1"/>
  <c r="X196" i="1"/>
  <c r="W196" i="1"/>
  <c r="V196" i="1"/>
  <c r="U196" i="1"/>
  <c r="T196" i="1"/>
  <c r="T199" i="1" s="1"/>
  <c r="T201" i="1" s="1"/>
  <c r="S196" i="1"/>
  <c r="R196" i="1"/>
  <c r="Q196" i="1"/>
  <c r="P196" i="1"/>
  <c r="O196" i="1"/>
  <c r="N196" i="1"/>
  <c r="M196" i="1"/>
  <c r="L196" i="1"/>
  <c r="K196" i="1"/>
  <c r="J196" i="1"/>
  <c r="I196" i="1"/>
  <c r="H196" i="1"/>
  <c r="H199" i="1" s="1"/>
  <c r="H201" i="1" s="1"/>
  <c r="G196" i="1"/>
  <c r="F196" i="1"/>
  <c r="E196" i="1"/>
  <c r="D196" i="1"/>
  <c r="C196" i="1"/>
  <c r="B196" i="1"/>
  <c r="Y195" i="1"/>
  <c r="X195" i="1"/>
  <c r="X199" i="1" s="1"/>
  <c r="X201" i="1" s="1"/>
  <c r="W195" i="1"/>
  <c r="V195" i="1"/>
  <c r="V199" i="1" s="1"/>
  <c r="V201" i="1" s="1"/>
  <c r="U195" i="1"/>
  <c r="U199" i="1" s="1"/>
  <c r="U201" i="1" s="1"/>
  <c r="T195" i="1"/>
  <c r="S195" i="1"/>
  <c r="R195" i="1"/>
  <c r="Q195" i="1"/>
  <c r="P195" i="1"/>
  <c r="P199" i="1" s="1"/>
  <c r="P201" i="1" s="1"/>
  <c r="O195" i="1"/>
  <c r="O199" i="1" s="1"/>
  <c r="O201" i="1" s="1"/>
  <c r="N195" i="1"/>
  <c r="M195" i="1"/>
  <c r="L195" i="1"/>
  <c r="L199" i="1" s="1"/>
  <c r="L201" i="1" s="1"/>
  <c r="K195" i="1"/>
  <c r="J195" i="1"/>
  <c r="J199" i="1" s="1"/>
  <c r="J201" i="1" s="1"/>
  <c r="I195" i="1"/>
  <c r="I199" i="1" s="1"/>
  <c r="I201" i="1" s="1"/>
  <c r="H195" i="1"/>
  <c r="G195" i="1"/>
  <c r="F195" i="1"/>
  <c r="E195" i="1"/>
  <c r="D195" i="1"/>
  <c r="C195" i="1"/>
  <c r="C199" i="1" s="1"/>
  <c r="C201" i="1" s="1"/>
  <c r="B195" i="1"/>
  <c r="E191" i="1"/>
  <c r="Y190" i="1"/>
  <c r="X190" i="1"/>
  <c r="X191" i="1" s="1"/>
  <c r="W190" i="1"/>
  <c r="W191" i="1" s="1"/>
  <c r="V190" i="1"/>
  <c r="U190" i="1"/>
  <c r="U191" i="1" s="1"/>
  <c r="T190" i="1"/>
  <c r="S190" i="1"/>
  <c r="R190" i="1"/>
  <c r="Q190" i="1"/>
  <c r="P190" i="1"/>
  <c r="O190" i="1"/>
  <c r="N190" i="1"/>
  <c r="M190" i="1"/>
  <c r="L190" i="1"/>
  <c r="L191" i="1" s="1"/>
  <c r="K190" i="1"/>
  <c r="K191" i="1" s="1"/>
  <c r="J190" i="1"/>
  <c r="I190" i="1"/>
  <c r="I191" i="1" s="1"/>
  <c r="H190" i="1"/>
  <c r="G190" i="1"/>
  <c r="F190" i="1"/>
  <c r="E190" i="1"/>
  <c r="D190" i="1"/>
  <c r="C190" i="1"/>
  <c r="B190" i="1"/>
  <c r="W189" i="1"/>
  <c r="V189" i="1"/>
  <c r="K189" i="1"/>
  <c r="J189" i="1"/>
  <c r="Y188" i="1"/>
  <c r="Y189" i="1" s="1"/>
  <c r="X188" i="1"/>
  <c r="X189" i="1" s="1"/>
  <c r="W188" i="1"/>
  <c r="V188" i="1"/>
  <c r="U188" i="1"/>
  <c r="T188" i="1"/>
  <c r="S188" i="1"/>
  <c r="R188" i="1"/>
  <c r="Q188" i="1"/>
  <c r="P188" i="1"/>
  <c r="O188" i="1"/>
  <c r="N188" i="1"/>
  <c r="Z188" i="1" s="1"/>
  <c r="AA188" i="1" s="1"/>
  <c r="M188" i="1"/>
  <c r="M189" i="1" s="1"/>
  <c r="L188" i="1"/>
  <c r="L189" i="1" s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Z187" i="1" s="1"/>
  <c r="M187" i="1"/>
  <c r="L187" i="1"/>
  <c r="K187" i="1"/>
  <c r="J187" i="1"/>
  <c r="I187" i="1"/>
  <c r="H187" i="1"/>
  <c r="G187" i="1"/>
  <c r="F187" i="1"/>
  <c r="E187" i="1"/>
  <c r="D187" i="1"/>
  <c r="C187" i="1"/>
  <c r="B187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Z186" i="1" s="1"/>
  <c r="AB186" i="1" s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U189" i="1" s="1"/>
  <c r="T185" i="1"/>
  <c r="T189" i="1" s="1"/>
  <c r="S185" i="1"/>
  <c r="S189" i="1" s="1"/>
  <c r="R185" i="1"/>
  <c r="R189" i="1" s="1"/>
  <c r="R191" i="1" s="1"/>
  <c r="Q185" i="1"/>
  <c r="Q189" i="1" s="1"/>
  <c r="Q191" i="1" s="1"/>
  <c r="P185" i="1"/>
  <c r="P189" i="1" s="1"/>
  <c r="O185" i="1"/>
  <c r="O189" i="1" s="1"/>
  <c r="N185" i="1"/>
  <c r="N189" i="1" s="1"/>
  <c r="N191" i="1" s="1"/>
  <c r="M185" i="1"/>
  <c r="L185" i="1"/>
  <c r="K185" i="1"/>
  <c r="J185" i="1"/>
  <c r="I185" i="1"/>
  <c r="I189" i="1" s="1"/>
  <c r="H185" i="1"/>
  <c r="H189" i="1" s="1"/>
  <c r="G185" i="1"/>
  <c r="G189" i="1" s="1"/>
  <c r="F185" i="1"/>
  <c r="F189" i="1" s="1"/>
  <c r="F191" i="1" s="1"/>
  <c r="E185" i="1"/>
  <c r="E189" i="1" s="1"/>
  <c r="D185" i="1"/>
  <c r="C185" i="1"/>
  <c r="C189" i="1" s="1"/>
  <c r="B185" i="1"/>
  <c r="B189" i="1" s="1"/>
  <c r="B191" i="1" s="1"/>
  <c r="Y180" i="1"/>
  <c r="Y181" i="1" s="1"/>
  <c r="X180" i="1"/>
  <c r="W180" i="1"/>
  <c r="V180" i="1"/>
  <c r="U180" i="1"/>
  <c r="T180" i="1"/>
  <c r="T181" i="1" s="1"/>
  <c r="S180" i="1"/>
  <c r="R180" i="1"/>
  <c r="Q180" i="1"/>
  <c r="P180" i="1"/>
  <c r="P181" i="1" s="1"/>
  <c r="O180" i="1"/>
  <c r="N180" i="1"/>
  <c r="M180" i="1"/>
  <c r="M181" i="1" s="1"/>
  <c r="L180" i="1"/>
  <c r="K180" i="1"/>
  <c r="J180" i="1"/>
  <c r="I180" i="1"/>
  <c r="H180" i="1"/>
  <c r="H181" i="1" s="1"/>
  <c r="G180" i="1"/>
  <c r="F180" i="1"/>
  <c r="E180" i="1"/>
  <c r="D180" i="1"/>
  <c r="D181" i="1" s="1"/>
  <c r="C180" i="1"/>
  <c r="B180" i="1"/>
  <c r="P179" i="1"/>
  <c r="O179" i="1"/>
  <c r="D179" i="1"/>
  <c r="C179" i="1"/>
  <c r="Y178" i="1"/>
  <c r="X178" i="1"/>
  <c r="W178" i="1"/>
  <c r="V178" i="1"/>
  <c r="U178" i="1"/>
  <c r="T178" i="1"/>
  <c r="S178" i="1"/>
  <c r="R178" i="1"/>
  <c r="R179" i="1" s="1"/>
  <c r="Q178" i="1"/>
  <c r="Q179" i="1" s="1"/>
  <c r="P178" i="1"/>
  <c r="O178" i="1"/>
  <c r="N178" i="1"/>
  <c r="Z178" i="1" s="1"/>
  <c r="M178" i="1"/>
  <c r="L178" i="1"/>
  <c r="K178" i="1"/>
  <c r="J178" i="1"/>
  <c r="I178" i="1"/>
  <c r="H178" i="1"/>
  <c r="G178" i="1"/>
  <c r="F178" i="1"/>
  <c r="F179" i="1" s="1"/>
  <c r="E178" i="1"/>
  <c r="E179" i="1" s="1"/>
  <c r="D178" i="1"/>
  <c r="C178" i="1"/>
  <c r="B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Z177" i="1" s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Z176" i="1" s="1"/>
  <c r="AB176" i="1" s="1"/>
  <c r="L176" i="1"/>
  <c r="K176" i="1"/>
  <c r="J176" i="1"/>
  <c r="I176" i="1"/>
  <c r="H176" i="1"/>
  <c r="G176" i="1"/>
  <c r="F176" i="1"/>
  <c r="E176" i="1"/>
  <c r="D176" i="1"/>
  <c r="C176" i="1"/>
  <c r="B176" i="1"/>
  <c r="Y175" i="1"/>
  <c r="Y179" i="1" s="1"/>
  <c r="X175" i="1"/>
  <c r="X179" i="1" s="1"/>
  <c r="W175" i="1"/>
  <c r="W179" i="1" s="1"/>
  <c r="W181" i="1" s="1"/>
  <c r="V175" i="1"/>
  <c r="V179" i="1" s="1"/>
  <c r="V181" i="1" s="1"/>
  <c r="U175" i="1"/>
  <c r="U179" i="1" s="1"/>
  <c r="T175" i="1"/>
  <c r="T179" i="1" s="1"/>
  <c r="S175" i="1"/>
  <c r="S179" i="1" s="1"/>
  <c r="S181" i="1" s="1"/>
  <c r="R175" i="1"/>
  <c r="Q175" i="1"/>
  <c r="P175" i="1"/>
  <c r="O175" i="1"/>
  <c r="N175" i="1"/>
  <c r="Z175" i="1" s="1"/>
  <c r="M175" i="1"/>
  <c r="M179" i="1" s="1"/>
  <c r="L175" i="1"/>
  <c r="L179" i="1" s="1"/>
  <c r="K175" i="1"/>
  <c r="K179" i="1" s="1"/>
  <c r="K181" i="1" s="1"/>
  <c r="J175" i="1"/>
  <c r="J179" i="1" s="1"/>
  <c r="J181" i="1" s="1"/>
  <c r="I175" i="1"/>
  <c r="I179" i="1" s="1"/>
  <c r="H175" i="1"/>
  <c r="H179" i="1" s="1"/>
  <c r="G175" i="1"/>
  <c r="G179" i="1" s="1"/>
  <c r="G181" i="1" s="1"/>
  <c r="F175" i="1"/>
  <c r="E175" i="1"/>
  <c r="D175" i="1"/>
  <c r="C175" i="1"/>
  <c r="B175" i="1"/>
  <c r="B179" i="1" s="1"/>
  <c r="O171" i="1"/>
  <c r="C171" i="1"/>
  <c r="Y170" i="1"/>
  <c r="X170" i="1"/>
  <c r="W170" i="1"/>
  <c r="V170" i="1"/>
  <c r="U170" i="1"/>
  <c r="U171" i="1" s="1"/>
  <c r="T170" i="1"/>
  <c r="S170" i="1"/>
  <c r="R170" i="1"/>
  <c r="Q170" i="1"/>
  <c r="P170" i="1"/>
  <c r="O170" i="1"/>
  <c r="N170" i="1"/>
  <c r="M170" i="1"/>
  <c r="L170" i="1"/>
  <c r="K170" i="1"/>
  <c r="J170" i="1"/>
  <c r="I170" i="1"/>
  <c r="I171" i="1" s="1"/>
  <c r="H170" i="1"/>
  <c r="H171" i="1" s="1"/>
  <c r="G170" i="1"/>
  <c r="F170" i="1"/>
  <c r="E170" i="1"/>
  <c r="D170" i="1"/>
  <c r="C170" i="1"/>
  <c r="B170" i="1"/>
  <c r="U169" i="1"/>
  <c r="T169" i="1"/>
  <c r="I169" i="1"/>
  <c r="H169" i="1"/>
  <c r="Y168" i="1"/>
  <c r="X168" i="1"/>
  <c r="W168" i="1"/>
  <c r="V168" i="1"/>
  <c r="V169" i="1" s="1"/>
  <c r="U168" i="1"/>
  <c r="T168" i="1"/>
  <c r="S168" i="1"/>
  <c r="R168" i="1"/>
  <c r="Q168" i="1"/>
  <c r="P168" i="1"/>
  <c r="O168" i="1"/>
  <c r="N168" i="1"/>
  <c r="M168" i="1"/>
  <c r="Z168" i="1" s="1"/>
  <c r="L168" i="1"/>
  <c r="K168" i="1"/>
  <c r="J168" i="1"/>
  <c r="J169" i="1" s="1"/>
  <c r="I168" i="1"/>
  <c r="H168" i="1"/>
  <c r="G168" i="1"/>
  <c r="F168" i="1"/>
  <c r="E168" i="1"/>
  <c r="D168" i="1"/>
  <c r="AA168" i="1" s="1"/>
  <c r="C168" i="1"/>
  <c r="B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A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Z166" i="1" s="1"/>
  <c r="AB166" i="1" s="1"/>
  <c r="L166" i="1"/>
  <c r="K166" i="1"/>
  <c r="J166" i="1"/>
  <c r="I166" i="1"/>
  <c r="H166" i="1"/>
  <c r="G166" i="1"/>
  <c r="F166" i="1"/>
  <c r="E166" i="1"/>
  <c r="D166" i="1"/>
  <c r="C166" i="1"/>
  <c r="B166" i="1"/>
  <c r="Y165" i="1"/>
  <c r="Y169" i="1" s="1"/>
  <c r="X165" i="1"/>
  <c r="W165" i="1"/>
  <c r="W169" i="1" s="1"/>
  <c r="V165" i="1"/>
  <c r="U165" i="1"/>
  <c r="T165" i="1"/>
  <c r="S165" i="1"/>
  <c r="S169" i="1" s="1"/>
  <c r="R165" i="1"/>
  <c r="R169" i="1" s="1"/>
  <c r="Q165" i="1"/>
  <c r="Q169" i="1" s="1"/>
  <c r="P165" i="1"/>
  <c r="P169" i="1" s="1"/>
  <c r="P171" i="1" s="1"/>
  <c r="O165" i="1"/>
  <c r="O169" i="1" s="1"/>
  <c r="N165" i="1"/>
  <c r="M165" i="1"/>
  <c r="M169" i="1" s="1"/>
  <c r="L165" i="1"/>
  <c r="K165" i="1"/>
  <c r="K169" i="1" s="1"/>
  <c r="J165" i="1"/>
  <c r="I165" i="1"/>
  <c r="H165" i="1"/>
  <c r="G165" i="1"/>
  <c r="G169" i="1" s="1"/>
  <c r="F165" i="1"/>
  <c r="F169" i="1" s="1"/>
  <c r="E165" i="1"/>
  <c r="E169" i="1" s="1"/>
  <c r="D165" i="1"/>
  <c r="C165" i="1"/>
  <c r="C169" i="1" s="1"/>
  <c r="B165" i="1"/>
  <c r="B169" i="1" s="1"/>
  <c r="Y160" i="1"/>
  <c r="X160" i="1"/>
  <c r="W160" i="1"/>
  <c r="W161" i="1" s="1"/>
  <c r="V160" i="1"/>
  <c r="V161" i="1" s="1"/>
  <c r="U160" i="1"/>
  <c r="T160" i="1"/>
  <c r="S160" i="1"/>
  <c r="S161" i="1" s="1"/>
  <c r="R160" i="1"/>
  <c r="Q160" i="1"/>
  <c r="P160" i="1"/>
  <c r="P161" i="1" s="1"/>
  <c r="O160" i="1"/>
  <c r="N160" i="1"/>
  <c r="N161" i="1" s="1"/>
  <c r="M160" i="1"/>
  <c r="L160" i="1"/>
  <c r="K160" i="1"/>
  <c r="K161" i="1" s="1"/>
  <c r="J160" i="1"/>
  <c r="J161" i="1" s="1"/>
  <c r="I160" i="1"/>
  <c r="H160" i="1"/>
  <c r="G160" i="1"/>
  <c r="G161" i="1" s="1"/>
  <c r="F160" i="1"/>
  <c r="E160" i="1"/>
  <c r="D160" i="1"/>
  <c r="C160" i="1"/>
  <c r="B160" i="1"/>
  <c r="B161" i="1" s="1"/>
  <c r="Y159" i="1"/>
  <c r="N159" i="1"/>
  <c r="M159" i="1"/>
  <c r="B159" i="1"/>
  <c r="Y158" i="1"/>
  <c r="X158" i="1"/>
  <c r="W158" i="1"/>
  <c r="V158" i="1"/>
  <c r="U158" i="1"/>
  <c r="T158" i="1"/>
  <c r="S158" i="1"/>
  <c r="R158" i="1"/>
  <c r="Q158" i="1"/>
  <c r="P158" i="1"/>
  <c r="O158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159" i="1" s="1"/>
  <c r="B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X159" i="1" s="1"/>
  <c r="W155" i="1"/>
  <c r="W159" i="1" s="1"/>
  <c r="V155" i="1"/>
  <c r="V159" i="1" s="1"/>
  <c r="U155" i="1"/>
  <c r="U159" i="1" s="1"/>
  <c r="U161" i="1" s="1"/>
  <c r="T155" i="1"/>
  <c r="T159" i="1" s="1"/>
  <c r="T161" i="1" s="1"/>
  <c r="S155" i="1"/>
  <c r="S159" i="1" s="1"/>
  <c r="R155" i="1"/>
  <c r="R159" i="1" s="1"/>
  <c r="Q155" i="1"/>
  <c r="Q159" i="1" s="1"/>
  <c r="Q161" i="1" s="1"/>
  <c r="P155" i="1"/>
  <c r="P159" i="1" s="1"/>
  <c r="O155" i="1"/>
  <c r="N155" i="1"/>
  <c r="M155" i="1"/>
  <c r="Z155" i="1" s="1"/>
  <c r="L155" i="1"/>
  <c r="L159" i="1" s="1"/>
  <c r="K155" i="1"/>
  <c r="K159" i="1" s="1"/>
  <c r="J155" i="1"/>
  <c r="J159" i="1" s="1"/>
  <c r="I155" i="1"/>
  <c r="I159" i="1" s="1"/>
  <c r="I161" i="1" s="1"/>
  <c r="H155" i="1"/>
  <c r="H159" i="1" s="1"/>
  <c r="H161" i="1" s="1"/>
  <c r="G155" i="1"/>
  <c r="G159" i="1" s="1"/>
  <c r="F155" i="1"/>
  <c r="F159" i="1" s="1"/>
  <c r="E155" i="1"/>
  <c r="E159" i="1" s="1"/>
  <c r="E161" i="1" s="1"/>
  <c r="D155" i="1"/>
  <c r="AA155" i="1" s="1"/>
  <c r="C155" i="1"/>
  <c r="B155" i="1"/>
  <c r="Y150" i="1"/>
  <c r="X150" i="1"/>
  <c r="X151" i="1" s="1"/>
  <c r="W150" i="1"/>
  <c r="V150" i="1"/>
  <c r="U150" i="1"/>
  <c r="T150" i="1"/>
  <c r="T151" i="1" s="1"/>
  <c r="S150" i="1"/>
  <c r="R150" i="1"/>
  <c r="Q150" i="1"/>
  <c r="P150" i="1"/>
  <c r="O150" i="1"/>
  <c r="O151" i="1" s="1"/>
  <c r="N150" i="1"/>
  <c r="M150" i="1"/>
  <c r="L150" i="1"/>
  <c r="L151" i="1" s="1"/>
  <c r="K150" i="1"/>
  <c r="J150" i="1"/>
  <c r="I150" i="1"/>
  <c r="H150" i="1"/>
  <c r="H151" i="1" s="1"/>
  <c r="G150" i="1"/>
  <c r="F150" i="1"/>
  <c r="F151" i="1" s="1"/>
  <c r="E150" i="1"/>
  <c r="D150" i="1"/>
  <c r="C150" i="1"/>
  <c r="C151" i="1" s="1"/>
  <c r="B150" i="1"/>
  <c r="S149" i="1"/>
  <c r="S151" i="1" s="1"/>
  <c r="R149" i="1"/>
  <c r="G149" i="1"/>
  <c r="G151" i="1" s="1"/>
  <c r="F149" i="1"/>
  <c r="Y148" i="1"/>
  <c r="X148" i="1"/>
  <c r="W148" i="1"/>
  <c r="V148" i="1"/>
  <c r="U148" i="1"/>
  <c r="T148" i="1"/>
  <c r="T149" i="1" s="1"/>
  <c r="S148" i="1"/>
  <c r="R148" i="1"/>
  <c r="Q148" i="1"/>
  <c r="P148" i="1"/>
  <c r="O148" i="1"/>
  <c r="N148" i="1"/>
  <c r="M148" i="1"/>
  <c r="L148" i="1"/>
  <c r="K148" i="1"/>
  <c r="J148" i="1"/>
  <c r="I148" i="1"/>
  <c r="H148" i="1"/>
  <c r="H149" i="1" s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Z146" i="1" s="1"/>
  <c r="L146" i="1"/>
  <c r="K146" i="1"/>
  <c r="J146" i="1"/>
  <c r="I146" i="1"/>
  <c r="H146" i="1"/>
  <c r="G146" i="1"/>
  <c r="F146" i="1"/>
  <c r="E146" i="1"/>
  <c r="D146" i="1"/>
  <c r="C146" i="1"/>
  <c r="B146" i="1"/>
  <c r="Y145" i="1"/>
  <c r="Y149" i="1" s="1"/>
  <c r="Y151" i="1" s="1"/>
  <c r="X145" i="1"/>
  <c r="X149" i="1" s="1"/>
  <c r="W145" i="1"/>
  <c r="W149" i="1" s="1"/>
  <c r="V145" i="1"/>
  <c r="U145" i="1"/>
  <c r="U149" i="1" s="1"/>
  <c r="T145" i="1"/>
  <c r="S145" i="1"/>
  <c r="R145" i="1"/>
  <c r="Q145" i="1"/>
  <c r="Q149" i="1" s="1"/>
  <c r="P145" i="1"/>
  <c r="P149" i="1" s="1"/>
  <c r="O145" i="1"/>
  <c r="O149" i="1" s="1"/>
  <c r="N145" i="1"/>
  <c r="N149" i="1" s="1"/>
  <c r="N151" i="1" s="1"/>
  <c r="M145" i="1"/>
  <c r="Z145" i="1" s="1"/>
  <c r="L145" i="1"/>
  <c r="L149" i="1" s="1"/>
  <c r="K145" i="1"/>
  <c r="K149" i="1" s="1"/>
  <c r="J145" i="1"/>
  <c r="I145" i="1"/>
  <c r="I149" i="1" s="1"/>
  <c r="H145" i="1"/>
  <c r="G145" i="1"/>
  <c r="F145" i="1"/>
  <c r="E145" i="1"/>
  <c r="E149" i="1" s="1"/>
  <c r="D145" i="1"/>
  <c r="D149" i="1" s="1"/>
  <c r="C145" i="1"/>
  <c r="C149" i="1" s="1"/>
  <c r="B145" i="1"/>
  <c r="B149" i="1" s="1"/>
  <c r="B151" i="1" s="1"/>
  <c r="R141" i="1"/>
  <c r="Y140" i="1"/>
  <c r="Y141" i="1" s="1"/>
  <c r="X140" i="1"/>
  <c r="X141" i="1" s="1"/>
  <c r="W140" i="1"/>
  <c r="V140" i="1"/>
  <c r="V141" i="1" s="1"/>
  <c r="U140" i="1"/>
  <c r="T140" i="1"/>
  <c r="S140" i="1"/>
  <c r="R140" i="1"/>
  <c r="Q140" i="1"/>
  <c r="P140" i="1"/>
  <c r="O140" i="1"/>
  <c r="N140" i="1"/>
  <c r="N141" i="1" s="1"/>
  <c r="M140" i="1"/>
  <c r="L140" i="1"/>
  <c r="L141" i="1" s="1"/>
  <c r="K140" i="1"/>
  <c r="J140" i="1"/>
  <c r="J141" i="1" s="1"/>
  <c r="I140" i="1"/>
  <c r="H140" i="1"/>
  <c r="G140" i="1"/>
  <c r="F140" i="1"/>
  <c r="E140" i="1"/>
  <c r="D140" i="1"/>
  <c r="C140" i="1"/>
  <c r="B140" i="1"/>
  <c r="B141" i="1" s="1"/>
  <c r="X139" i="1"/>
  <c r="W139" i="1"/>
  <c r="L139" i="1"/>
  <c r="K139" i="1"/>
  <c r="Y138" i="1"/>
  <c r="Y139" i="1" s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V139" i="1" s="1"/>
  <c r="U135" i="1"/>
  <c r="U139" i="1" s="1"/>
  <c r="T135" i="1"/>
  <c r="T139" i="1" s="1"/>
  <c r="S135" i="1"/>
  <c r="S139" i="1" s="1"/>
  <c r="S141" i="1" s="1"/>
  <c r="R135" i="1"/>
  <c r="R139" i="1" s="1"/>
  <c r="Q135" i="1"/>
  <c r="Q139" i="1" s="1"/>
  <c r="P135" i="1"/>
  <c r="P139" i="1" s="1"/>
  <c r="O135" i="1"/>
  <c r="O139" i="1" s="1"/>
  <c r="N135" i="1"/>
  <c r="N139" i="1" s="1"/>
  <c r="M135" i="1"/>
  <c r="L135" i="1"/>
  <c r="K135" i="1"/>
  <c r="J135" i="1"/>
  <c r="J139" i="1" s="1"/>
  <c r="I135" i="1"/>
  <c r="I139" i="1" s="1"/>
  <c r="H135" i="1"/>
  <c r="H139" i="1" s="1"/>
  <c r="G135" i="1"/>
  <c r="G139" i="1" s="1"/>
  <c r="G141" i="1" s="1"/>
  <c r="F135" i="1"/>
  <c r="F139" i="1" s="1"/>
  <c r="F141" i="1" s="1"/>
  <c r="E135" i="1"/>
  <c r="E139" i="1" s="1"/>
  <c r="D135" i="1"/>
  <c r="D139" i="1" s="1"/>
  <c r="C135" i="1"/>
  <c r="C139" i="1" s="1"/>
  <c r="B135" i="1"/>
  <c r="B139" i="1" s="1"/>
  <c r="K131" i="1"/>
  <c r="Y130" i="1"/>
  <c r="X130" i="1"/>
  <c r="W130" i="1"/>
  <c r="V130" i="1"/>
  <c r="U130" i="1"/>
  <c r="U131" i="1" s="1"/>
  <c r="T130" i="1"/>
  <c r="T131" i="1" s="1"/>
  <c r="S130" i="1"/>
  <c r="R130" i="1"/>
  <c r="Q130" i="1"/>
  <c r="Q131" i="1" s="1"/>
  <c r="P130" i="1"/>
  <c r="O130" i="1"/>
  <c r="N130" i="1"/>
  <c r="N131" i="1" s="1"/>
  <c r="M130" i="1"/>
  <c r="L130" i="1"/>
  <c r="K130" i="1"/>
  <c r="J130" i="1"/>
  <c r="I130" i="1"/>
  <c r="I131" i="1" s="1"/>
  <c r="H130" i="1"/>
  <c r="H131" i="1" s="1"/>
  <c r="G130" i="1"/>
  <c r="F130" i="1"/>
  <c r="E130" i="1"/>
  <c r="E131" i="1" s="1"/>
  <c r="D130" i="1"/>
  <c r="C130" i="1"/>
  <c r="B130" i="1"/>
  <c r="B131" i="1" s="1"/>
  <c r="Q129" i="1"/>
  <c r="P129" i="1"/>
  <c r="E129" i="1"/>
  <c r="D129" i="1"/>
  <c r="Y128" i="1"/>
  <c r="X128" i="1"/>
  <c r="W128" i="1"/>
  <c r="V128" i="1"/>
  <c r="U128" i="1"/>
  <c r="T128" i="1"/>
  <c r="S128" i="1"/>
  <c r="R128" i="1"/>
  <c r="R129" i="1" s="1"/>
  <c r="Q128" i="1"/>
  <c r="P128" i="1"/>
  <c r="O128" i="1"/>
  <c r="N128" i="1"/>
  <c r="M128" i="1"/>
  <c r="L128" i="1"/>
  <c r="K128" i="1"/>
  <c r="J128" i="1"/>
  <c r="I128" i="1"/>
  <c r="H128" i="1"/>
  <c r="G128" i="1"/>
  <c r="F128" i="1"/>
  <c r="F129" i="1" s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Z127" i="1" s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Z126" i="1" s="1"/>
  <c r="AB126" i="1" s="1"/>
  <c r="L126" i="1"/>
  <c r="K126" i="1"/>
  <c r="J126" i="1"/>
  <c r="I126" i="1"/>
  <c r="H126" i="1"/>
  <c r="G126" i="1"/>
  <c r="F126" i="1"/>
  <c r="E126" i="1"/>
  <c r="D126" i="1"/>
  <c r="C126" i="1"/>
  <c r="B126" i="1"/>
  <c r="Y125" i="1"/>
  <c r="Y129" i="1" s="1"/>
  <c r="X125" i="1"/>
  <c r="X129" i="1" s="1"/>
  <c r="X131" i="1" s="1"/>
  <c r="W125" i="1"/>
  <c r="W129" i="1" s="1"/>
  <c r="W131" i="1" s="1"/>
  <c r="V125" i="1"/>
  <c r="V129" i="1" s="1"/>
  <c r="U125" i="1"/>
  <c r="U129" i="1" s="1"/>
  <c r="T125" i="1"/>
  <c r="T129" i="1" s="1"/>
  <c r="S125" i="1"/>
  <c r="S129" i="1" s="1"/>
  <c r="R125" i="1"/>
  <c r="Q125" i="1"/>
  <c r="P125" i="1"/>
  <c r="O125" i="1"/>
  <c r="O129" i="1" s="1"/>
  <c r="N125" i="1"/>
  <c r="N129" i="1" s="1"/>
  <c r="M125" i="1"/>
  <c r="L125" i="1"/>
  <c r="L129" i="1" s="1"/>
  <c r="L131" i="1" s="1"/>
  <c r="K125" i="1"/>
  <c r="K129" i="1" s="1"/>
  <c r="J125" i="1"/>
  <c r="J129" i="1" s="1"/>
  <c r="I125" i="1"/>
  <c r="I129" i="1" s="1"/>
  <c r="H125" i="1"/>
  <c r="H129" i="1" s="1"/>
  <c r="G125" i="1"/>
  <c r="G129" i="1" s="1"/>
  <c r="F125" i="1"/>
  <c r="E125" i="1"/>
  <c r="D125" i="1"/>
  <c r="C125" i="1"/>
  <c r="C129" i="1" s="1"/>
  <c r="B125" i="1"/>
  <c r="B129" i="1" s="1"/>
  <c r="P121" i="1"/>
  <c r="Y120" i="1"/>
  <c r="X120" i="1"/>
  <c r="W120" i="1"/>
  <c r="V120" i="1"/>
  <c r="V121" i="1" s="1"/>
  <c r="U120" i="1"/>
  <c r="U121" i="1" s="1"/>
  <c r="T120" i="1"/>
  <c r="S120" i="1"/>
  <c r="R120" i="1"/>
  <c r="Q120" i="1"/>
  <c r="P120" i="1"/>
  <c r="O120" i="1"/>
  <c r="N120" i="1"/>
  <c r="M120" i="1"/>
  <c r="L120" i="1"/>
  <c r="K120" i="1"/>
  <c r="J120" i="1"/>
  <c r="J121" i="1" s="1"/>
  <c r="I120" i="1"/>
  <c r="H120" i="1"/>
  <c r="G120" i="1"/>
  <c r="F120" i="1"/>
  <c r="E120" i="1"/>
  <c r="D120" i="1"/>
  <c r="C120" i="1"/>
  <c r="B120" i="1"/>
  <c r="V119" i="1"/>
  <c r="U119" i="1"/>
  <c r="J119" i="1"/>
  <c r="I119" i="1"/>
  <c r="Y118" i="1"/>
  <c r="X118" i="1"/>
  <c r="W118" i="1"/>
  <c r="W119" i="1" s="1"/>
  <c r="V118" i="1"/>
  <c r="U118" i="1"/>
  <c r="T118" i="1"/>
  <c r="S118" i="1"/>
  <c r="R118" i="1"/>
  <c r="Q118" i="1"/>
  <c r="P118" i="1"/>
  <c r="O118" i="1"/>
  <c r="N118" i="1"/>
  <c r="M118" i="1"/>
  <c r="Z118" i="1" s="1"/>
  <c r="L118" i="1"/>
  <c r="K118" i="1"/>
  <c r="K119" i="1" s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Z117" i="1" s="1"/>
  <c r="AA117" i="1" s="1"/>
  <c r="L117" i="1"/>
  <c r="K117" i="1"/>
  <c r="J117" i="1"/>
  <c r="I117" i="1"/>
  <c r="H117" i="1"/>
  <c r="G117" i="1"/>
  <c r="F117" i="1"/>
  <c r="E117" i="1"/>
  <c r="D117" i="1"/>
  <c r="C117" i="1"/>
  <c r="B117" i="1"/>
  <c r="AB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Z116" i="1" s="1"/>
  <c r="L116" i="1"/>
  <c r="K116" i="1"/>
  <c r="J116" i="1"/>
  <c r="I116" i="1"/>
  <c r="H116" i="1"/>
  <c r="G116" i="1"/>
  <c r="F116" i="1"/>
  <c r="E116" i="1"/>
  <c r="D116" i="1"/>
  <c r="C116" i="1"/>
  <c r="B116" i="1"/>
  <c r="Y115" i="1"/>
  <c r="X115" i="1"/>
  <c r="X119" i="1" s="1"/>
  <c r="W115" i="1"/>
  <c r="V115" i="1"/>
  <c r="U115" i="1"/>
  <c r="T115" i="1"/>
  <c r="T119" i="1" s="1"/>
  <c r="S115" i="1"/>
  <c r="S119" i="1" s="1"/>
  <c r="R115" i="1"/>
  <c r="R119" i="1" s="1"/>
  <c r="Q115" i="1"/>
  <c r="Q119" i="1" s="1"/>
  <c r="Q121" i="1" s="1"/>
  <c r="P115" i="1"/>
  <c r="P119" i="1" s="1"/>
  <c r="O115" i="1"/>
  <c r="O119" i="1" s="1"/>
  <c r="N115" i="1"/>
  <c r="N119" i="1" s="1"/>
  <c r="M115" i="1"/>
  <c r="L115" i="1"/>
  <c r="L119" i="1" s="1"/>
  <c r="K115" i="1"/>
  <c r="J115" i="1"/>
  <c r="I115" i="1"/>
  <c r="H115" i="1"/>
  <c r="H119" i="1" s="1"/>
  <c r="G115" i="1"/>
  <c r="G119" i="1" s="1"/>
  <c r="F115" i="1"/>
  <c r="F119" i="1" s="1"/>
  <c r="E115" i="1"/>
  <c r="E119" i="1" s="1"/>
  <c r="E121" i="1" s="1"/>
  <c r="D115" i="1"/>
  <c r="C115" i="1"/>
  <c r="C119" i="1" s="1"/>
  <c r="B115" i="1"/>
  <c r="B119" i="1" s="1"/>
  <c r="Y110" i="1"/>
  <c r="X110" i="1"/>
  <c r="X111" i="1" s="1"/>
  <c r="W110" i="1"/>
  <c r="W111" i="1" s="1"/>
  <c r="V110" i="1"/>
  <c r="U110" i="1"/>
  <c r="T110" i="1"/>
  <c r="T111" i="1" s="1"/>
  <c r="S110" i="1"/>
  <c r="R110" i="1"/>
  <c r="Q110" i="1"/>
  <c r="Q111" i="1" s="1"/>
  <c r="P110" i="1"/>
  <c r="O110" i="1"/>
  <c r="N110" i="1"/>
  <c r="M110" i="1"/>
  <c r="L110" i="1"/>
  <c r="L111" i="1" s="1"/>
  <c r="K110" i="1"/>
  <c r="K111" i="1" s="1"/>
  <c r="J110" i="1"/>
  <c r="I110" i="1"/>
  <c r="H110" i="1"/>
  <c r="H111" i="1" s="1"/>
  <c r="G110" i="1"/>
  <c r="F110" i="1"/>
  <c r="E110" i="1"/>
  <c r="E111" i="1" s="1"/>
  <c r="D110" i="1"/>
  <c r="C110" i="1"/>
  <c r="B110" i="1"/>
  <c r="B111" i="1" s="1"/>
  <c r="O109" i="1"/>
  <c r="O111" i="1" s="1"/>
  <c r="N109" i="1"/>
  <c r="C109" i="1"/>
  <c r="C111" i="1" s="1"/>
  <c r="B109" i="1"/>
  <c r="Y108" i="1"/>
  <c r="X108" i="1"/>
  <c r="W108" i="1"/>
  <c r="V108" i="1"/>
  <c r="U108" i="1"/>
  <c r="T108" i="1"/>
  <c r="S108" i="1"/>
  <c r="R108" i="1"/>
  <c r="Q108" i="1"/>
  <c r="P108" i="1"/>
  <c r="P109" i="1" s="1"/>
  <c r="O108" i="1"/>
  <c r="N108" i="1"/>
  <c r="M108" i="1"/>
  <c r="Z108" i="1" s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Z107" i="1" s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Z106" i="1" s="1"/>
  <c r="AB106" i="1" s="1"/>
  <c r="L106" i="1"/>
  <c r="K106" i="1"/>
  <c r="J106" i="1"/>
  <c r="I106" i="1"/>
  <c r="H106" i="1"/>
  <c r="G106" i="1"/>
  <c r="F106" i="1"/>
  <c r="E106" i="1"/>
  <c r="D106" i="1"/>
  <c r="C106" i="1"/>
  <c r="B106" i="1"/>
  <c r="Y105" i="1"/>
  <c r="Y109" i="1" s="1"/>
  <c r="X105" i="1"/>
  <c r="X109" i="1" s="1"/>
  <c r="W105" i="1"/>
  <c r="W109" i="1" s="1"/>
  <c r="V105" i="1"/>
  <c r="V109" i="1" s="1"/>
  <c r="V111" i="1" s="1"/>
  <c r="U105" i="1"/>
  <c r="U109" i="1" s="1"/>
  <c r="U111" i="1" s="1"/>
  <c r="T105" i="1"/>
  <c r="T109" i="1" s="1"/>
  <c r="S105" i="1"/>
  <c r="S109" i="1" s="1"/>
  <c r="R105" i="1"/>
  <c r="R109" i="1" s="1"/>
  <c r="Q105" i="1"/>
  <c r="Q109" i="1" s="1"/>
  <c r="P105" i="1"/>
  <c r="O105" i="1"/>
  <c r="N105" i="1"/>
  <c r="M105" i="1"/>
  <c r="Z105" i="1" s="1"/>
  <c r="Z109" i="1" s="1"/>
  <c r="L105" i="1"/>
  <c r="L109" i="1" s="1"/>
  <c r="K105" i="1"/>
  <c r="K109" i="1" s="1"/>
  <c r="J105" i="1"/>
  <c r="J109" i="1" s="1"/>
  <c r="J111" i="1" s="1"/>
  <c r="I105" i="1"/>
  <c r="I109" i="1" s="1"/>
  <c r="I111" i="1" s="1"/>
  <c r="H105" i="1"/>
  <c r="H109" i="1" s="1"/>
  <c r="G105" i="1"/>
  <c r="G109" i="1" s="1"/>
  <c r="F105" i="1"/>
  <c r="F109" i="1" s="1"/>
  <c r="E105" i="1"/>
  <c r="E109" i="1" s="1"/>
  <c r="D105" i="1"/>
  <c r="C105" i="1"/>
  <c r="B105" i="1"/>
  <c r="Y100" i="1"/>
  <c r="X100" i="1"/>
  <c r="W100" i="1"/>
  <c r="V100" i="1"/>
  <c r="V101" i="1" s="1"/>
  <c r="U100" i="1"/>
  <c r="T100" i="1"/>
  <c r="T101" i="1" s="1"/>
  <c r="S100" i="1"/>
  <c r="S101" i="1" s="1"/>
  <c r="R100" i="1"/>
  <c r="R101" i="1" s="1"/>
  <c r="Q100" i="1"/>
  <c r="P100" i="1"/>
  <c r="P101" i="1" s="1"/>
  <c r="O100" i="1"/>
  <c r="N100" i="1"/>
  <c r="M100" i="1"/>
  <c r="L100" i="1"/>
  <c r="K100" i="1"/>
  <c r="J100" i="1"/>
  <c r="J101" i="1" s="1"/>
  <c r="I100" i="1"/>
  <c r="H100" i="1"/>
  <c r="H101" i="1" s="1"/>
  <c r="G100" i="1"/>
  <c r="F100" i="1"/>
  <c r="F101" i="1" s="1"/>
  <c r="E100" i="1"/>
  <c r="D100" i="1"/>
  <c r="C100" i="1"/>
  <c r="B100" i="1"/>
  <c r="T99" i="1"/>
  <c r="S99" i="1"/>
  <c r="H99" i="1"/>
  <c r="G99" i="1"/>
  <c r="Y98" i="1"/>
  <c r="X98" i="1"/>
  <c r="W98" i="1"/>
  <c r="V98" i="1"/>
  <c r="U98" i="1"/>
  <c r="U99" i="1" s="1"/>
  <c r="T98" i="1"/>
  <c r="S98" i="1"/>
  <c r="R98" i="1"/>
  <c r="Q98" i="1"/>
  <c r="P98" i="1"/>
  <c r="O98" i="1"/>
  <c r="N98" i="1"/>
  <c r="M98" i="1"/>
  <c r="L98" i="1"/>
  <c r="K98" i="1"/>
  <c r="J98" i="1"/>
  <c r="I98" i="1"/>
  <c r="I99" i="1" s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Y96" i="1"/>
  <c r="X96" i="1"/>
  <c r="W96" i="1"/>
  <c r="V96" i="1"/>
  <c r="U96" i="1"/>
  <c r="T96" i="1"/>
  <c r="S96" i="1"/>
  <c r="R96" i="1"/>
  <c r="Q96" i="1"/>
  <c r="P96" i="1"/>
  <c r="O96" i="1"/>
  <c r="N96" i="1"/>
  <c r="Z96" i="1" s="1"/>
  <c r="M96" i="1"/>
  <c r="L96" i="1"/>
  <c r="K96" i="1"/>
  <c r="J96" i="1"/>
  <c r="I96" i="1"/>
  <c r="H96" i="1"/>
  <c r="G96" i="1"/>
  <c r="F96" i="1"/>
  <c r="E96" i="1"/>
  <c r="D96" i="1"/>
  <c r="C96" i="1"/>
  <c r="B96" i="1"/>
  <c r="Y95" i="1"/>
  <c r="X95" i="1"/>
  <c r="X99" i="1" s="1"/>
  <c r="W95" i="1"/>
  <c r="V95" i="1"/>
  <c r="V99" i="1" s="1"/>
  <c r="U95" i="1"/>
  <c r="T95" i="1"/>
  <c r="S95" i="1"/>
  <c r="R95" i="1"/>
  <c r="R99" i="1" s="1"/>
  <c r="Q95" i="1"/>
  <c r="Q99" i="1" s="1"/>
  <c r="P95" i="1"/>
  <c r="P99" i="1" s="1"/>
  <c r="O95" i="1"/>
  <c r="O99" i="1" s="1"/>
  <c r="O101" i="1" s="1"/>
  <c r="N95" i="1"/>
  <c r="M95" i="1"/>
  <c r="L95" i="1"/>
  <c r="L99" i="1" s="1"/>
  <c r="K95" i="1"/>
  <c r="J95" i="1"/>
  <c r="J99" i="1" s="1"/>
  <c r="I95" i="1"/>
  <c r="H95" i="1"/>
  <c r="G95" i="1"/>
  <c r="F95" i="1"/>
  <c r="F99" i="1" s="1"/>
  <c r="E95" i="1"/>
  <c r="E99" i="1" s="1"/>
  <c r="D95" i="1"/>
  <c r="C95" i="1"/>
  <c r="C99" i="1" s="1"/>
  <c r="C101" i="1" s="1"/>
  <c r="B95" i="1"/>
  <c r="B99" i="1" s="1"/>
  <c r="B101" i="1" s="1"/>
  <c r="T91" i="1"/>
  <c r="Y90" i="1"/>
  <c r="X90" i="1"/>
  <c r="W90" i="1"/>
  <c r="W91" i="1" s="1"/>
  <c r="V90" i="1"/>
  <c r="V91" i="1" s="1"/>
  <c r="U90" i="1"/>
  <c r="U91" i="1" s="1"/>
  <c r="T90" i="1"/>
  <c r="S90" i="1"/>
  <c r="R90" i="1"/>
  <c r="R91" i="1" s="1"/>
  <c r="Q90" i="1"/>
  <c r="P90" i="1"/>
  <c r="O90" i="1"/>
  <c r="N90" i="1"/>
  <c r="N91" i="1" s="1"/>
  <c r="M90" i="1"/>
  <c r="L90" i="1"/>
  <c r="K90" i="1"/>
  <c r="K91" i="1" s="1"/>
  <c r="J90" i="1"/>
  <c r="J91" i="1" s="1"/>
  <c r="I90" i="1"/>
  <c r="I91" i="1" s="1"/>
  <c r="H90" i="1"/>
  <c r="G90" i="1"/>
  <c r="F90" i="1"/>
  <c r="F91" i="1" s="1"/>
  <c r="E90" i="1"/>
  <c r="D90" i="1"/>
  <c r="C90" i="1"/>
  <c r="B90" i="1"/>
  <c r="B91" i="1" s="1"/>
  <c r="Y89" i="1"/>
  <c r="X89" i="1"/>
  <c r="N89" i="1"/>
  <c r="M89" i="1"/>
  <c r="L89" i="1"/>
  <c r="B89" i="1"/>
  <c r="Y88" i="1"/>
  <c r="X88" i="1"/>
  <c r="W88" i="1"/>
  <c r="V88" i="1"/>
  <c r="U88" i="1"/>
  <c r="T88" i="1"/>
  <c r="S88" i="1"/>
  <c r="R88" i="1"/>
  <c r="Q88" i="1"/>
  <c r="P88" i="1"/>
  <c r="O88" i="1"/>
  <c r="N88" i="1"/>
  <c r="Z88" i="1" s="1"/>
  <c r="AA88" i="1" s="1"/>
  <c r="M88" i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Y85" i="1"/>
  <c r="X85" i="1"/>
  <c r="W85" i="1"/>
  <c r="W89" i="1" s="1"/>
  <c r="V85" i="1"/>
  <c r="V89" i="1" s="1"/>
  <c r="U85" i="1"/>
  <c r="U89" i="1" s="1"/>
  <c r="T85" i="1"/>
  <c r="T89" i="1" s="1"/>
  <c r="S85" i="1"/>
  <c r="S89" i="1" s="1"/>
  <c r="S91" i="1" s="1"/>
  <c r="R85" i="1"/>
  <c r="R89" i="1" s="1"/>
  <c r="Q85" i="1"/>
  <c r="Q89" i="1" s="1"/>
  <c r="P85" i="1"/>
  <c r="P89" i="1" s="1"/>
  <c r="O85" i="1"/>
  <c r="O89" i="1" s="1"/>
  <c r="N85" i="1"/>
  <c r="M85" i="1"/>
  <c r="L85" i="1"/>
  <c r="K85" i="1"/>
  <c r="K89" i="1" s="1"/>
  <c r="J85" i="1"/>
  <c r="J89" i="1" s="1"/>
  <c r="I85" i="1"/>
  <c r="I89" i="1" s="1"/>
  <c r="H85" i="1"/>
  <c r="H89" i="1" s="1"/>
  <c r="H91" i="1" s="1"/>
  <c r="G85" i="1"/>
  <c r="G89" i="1" s="1"/>
  <c r="G91" i="1" s="1"/>
  <c r="F85" i="1"/>
  <c r="F89" i="1" s="1"/>
  <c r="E85" i="1"/>
  <c r="E89" i="1" s="1"/>
  <c r="D85" i="1"/>
  <c r="D89" i="1" s="1"/>
  <c r="C85" i="1"/>
  <c r="C89" i="1" s="1"/>
  <c r="B85" i="1"/>
  <c r="Y80" i="1"/>
  <c r="X80" i="1"/>
  <c r="W80" i="1"/>
  <c r="V80" i="1"/>
  <c r="U80" i="1"/>
  <c r="T80" i="1"/>
  <c r="S80" i="1"/>
  <c r="R80" i="1"/>
  <c r="Q80" i="1"/>
  <c r="P80" i="1"/>
  <c r="O80" i="1"/>
  <c r="N80" i="1"/>
  <c r="Z80" i="1" s="1"/>
  <c r="M80" i="1"/>
  <c r="L80" i="1"/>
  <c r="K80" i="1"/>
  <c r="J80" i="1"/>
  <c r="I80" i="1"/>
  <c r="H80" i="1"/>
  <c r="G80" i="1"/>
  <c r="F80" i="1"/>
  <c r="E80" i="1"/>
  <c r="D80" i="1"/>
  <c r="AA80" i="1" s="1"/>
  <c r="C80" i="1"/>
  <c r="B80" i="1"/>
  <c r="V79" i="1"/>
  <c r="T79" i="1"/>
  <c r="Q79" i="1"/>
  <c r="J79" i="1"/>
  <c r="H79" i="1"/>
  <c r="H81" i="1" s="1"/>
  <c r="E79" i="1"/>
  <c r="E81" i="1" s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Z78" i="1" s="1"/>
  <c r="L78" i="1"/>
  <c r="K78" i="1"/>
  <c r="J78" i="1"/>
  <c r="I78" i="1"/>
  <c r="H78" i="1"/>
  <c r="G78" i="1"/>
  <c r="F78" i="1"/>
  <c r="E78" i="1"/>
  <c r="D78" i="1"/>
  <c r="AA78" i="1" s="1"/>
  <c r="C78" i="1"/>
  <c r="B78" i="1"/>
  <c r="Y77" i="1"/>
  <c r="Y79" i="1" s="1"/>
  <c r="Y81" i="1" s="1"/>
  <c r="X77" i="1"/>
  <c r="W77" i="1"/>
  <c r="V77" i="1"/>
  <c r="U77" i="1"/>
  <c r="T77" i="1"/>
  <c r="S77" i="1"/>
  <c r="R77" i="1"/>
  <c r="Q77" i="1"/>
  <c r="P77" i="1"/>
  <c r="O77" i="1"/>
  <c r="N77" i="1"/>
  <c r="Z77" i="1" s="1"/>
  <c r="M77" i="1"/>
  <c r="M79" i="1" s="1"/>
  <c r="M81" i="1" s="1"/>
  <c r="L77" i="1"/>
  <c r="K77" i="1"/>
  <c r="J77" i="1"/>
  <c r="I77" i="1"/>
  <c r="H77" i="1"/>
  <c r="G77" i="1"/>
  <c r="F77" i="1"/>
  <c r="E77" i="1"/>
  <c r="D77" i="1"/>
  <c r="AA77" i="1" s="1"/>
  <c r="C77" i="1"/>
  <c r="B77" i="1"/>
  <c r="Y76" i="1"/>
  <c r="X76" i="1"/>
  <c r="W76" i="1"/>
  <c r="V76" i="1"/>
  <c r="U76" i="1"/>
  <c r="U79" i="1" s="1"/>
  <c r="T76" i="1"/>
  <c r="S76" i="1"/>
  <c r="R76" i="1"/>
  <c r="Q76" i="1"/>
  <c r="P76" i="1"/>
  <c r="O76" i="1"/>
  <c r="N76" i="1"/>
  <c r="Z76" i="1" s="1"/>
  <c r="M76" i="1"/>
  <c r="L76" i="1"/>
  <c r="K76" i="1"/>
  <c r="J76" i="1"/>
  <c r="I76" i="1"/>
  <c r="I79" i="1" s="1"/>
  <c r="H76" i="1"/>
  <c r="G76" i="1"/>
  <c r="F76" i="1"/>
  <c r="E76" i="1"/>
  <c r="D76" i="1"/>
  <c r="C76" i="1"/>
  <c r="B76" i="1"/>
  <c r="Y75" i="1"/>
  <c r="X75" i="1"/>
  <c r="X79" i="1" s="1"/>
  <c r="X81" i="1" s="1"/>
  <c r="W75" i="1"/>
  <c r="W79" i="1" s="1"/>
  <c r="V75" i="1"/>
  <c r="U75" i="1"/>
  <c r="T75" i="1"/>
  <c r="S75" i="1"/>
  <c r="S79" i="1" s="1"/>
  <c r="R75" i="1"/>
  <c r="R79" i="1" s="1"/>
  <c r="Q75" i="1"/>
  <c r="P75" i="1"/>
  <c r="P79" i="1" s="1"/>
  <c r="O75" i="1"/>
  <c r="O79" i="1" s="1"/>
  <c r="N75" i="1"/>
  <c r="Z75" i="1" s="1"/>
  <c r="Z79" i="1" s="1"/>
  <c r="M75" i="1"/>
  <c r="L75" i="1"/>
  <c r="L79" i="1" s="1"/>
  <c r="L81" i="1" s="1"/>
  <c r="K75" i="1"/>
  <c r="K79" i="1" s="1"/>
  <c r="J75" i="1"/>
  <c r="I75" i="1"/>
  <c r="H75" i="1"/>
  <c r="G75" i="1"/>
  <c r="G79" i="1" s="1"/>
  <c r="F75" i="1"/>
  <c r="F79" i="1" s="1"/>
  <c r="E75" i="1"/>
  <c r="D75" i="1"/>
  <c r="AA75" i="1" s="1"/>
  <c r="C75" i="1"/>
  <c r="C79" i="1" s="1"/>
  <c r="B75" i="1"/>
  <c r="B79" i="1" s="1"/>
  <c r="Y70" i="1"/>
  <c r="X70" i="1"/>
  <c r="W70" i="1"/>
  <c r="V70" i="1"/>
  <c r="U70" i="1"/>
  <c r="U71" i="1" s="1"/>
  <c r="T70" i="1"/>
  <c r="S70" i="1"/>
  <c r="R70" i="1"/>
  <c r="Q70" i="1"/>
  <c r="P70" i="1"/>
  <c r="P71" i="1" s="1"/>
  <c r="O70" i="1"/>
  <c r="O71" i="1" s="1"/>
  <c r="N70" i="1"/>
  <c r="Z70" i="1" s="1"/>
  <c r="M70" i="1"/>
  <c r="L70" i="1"/>
  <c r="K70" i="1"/>
  <c r="J70" i="1"/>
  <c r="I70" i="1"/>
  <c r="I71" i="1" s="1"/>
  <c r="H70" i="1"/>
  <c r="G70" i="1"/>
  <c r="F70" i="1"/>
  <c r="E70" i="1"/>
  <c r="D70" i="1"/>
  <c r="C70" i="1"/>
  <c r="C71" i="1" s="1"/>
  <c r="B70" i="1"/>
  <c r="Y69" i="1"/>
  <c r="Y71" i="1" s="1"/>
  <c r="O69" i="1"/>
  <c r="M69" i="1"/>
  <c r="M71" i="1" s="1"/>
  <c r="C69" i="1"/>
  <c r="Y68" i="1"/>
  <c r="X68" i="1"/>
  <c r="W68" i="1"/>
  <c r="V68" i="1"/>
  <c r="U68" i="1"/>
  <c r="T68" i="1"/>
  <c r="S68" i="1"/>
  <c r="R68" i="1"/>
  <c r="Q68" i="1"/>
  <c r="P68" i="1"/>
  <c r="O68" i="1"/>
  <c r="N68" i="1"/>
  <c r="Z68" i="1" s="1"/>
  <c r="AA68" i="1" s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R69" i="1" s="1"/>
  <c r="R71" i="1" s="1"/>
  <c r="Q67" i="1"/>
  <c r="P67" i="1"/>
  <c r="O67" i="1"/>
  <c r="N67" i="1"/>
  <c r="Z67" i="1" s="1"/>
  <c r="M67" i="1"/>
  <c r="L67" i="1"/>
  <c r="K67" i="1"/>
  <c r="J67" i="1"/>
  <c r="I67" i="1"/>
  <c r="H67" i="1"/>
  <c r="G67" i="1"/>
  <c r="F67" i="1"/>
  <c r="F69" i="1" s="1"/>
  <c r="F71" i="1" s="1"/>
  <c r="E67" i="1"/>
  <c r="D67" i="1"/>
  <c r="C67" i="1"/>
  <c r="B67" i="1"/>
  <c r="Y66" i="1"/>
  <c r="X66" i="1"/>
  <c r="W66" i="1"/>
  <c r="V66" i="1"/>
  <c r="V69" i="1" s="1"/>
  <c r="V71" i="1" s="1"/>
  <c r="U66" i="1"/>
  <c r="T66" i="1"/>
  <c r="S66" i="1"/>
  <c r="R66" i="1"/>
  <c r="Q66" i="1"/>
  <c r="P66" i="1"/>
  <c r="O66" i="1"/>
  <c r="N66" i="1"/>
  <c r="Z66" i="1" s="1"/>
  <c r="AB66" i="1" s="1"/>
  <c r="M66" i="1"/>
  <c r="L66" i="1"/>
  <c r="K66" i="1"/>
  <c r="J66" i="1"/>
  <c r="J69" i="1" s="1"/>
  <c r="J71" i="1" s="1"/>
  <c r="I66" i="1"/>
  <c r="H66" i="1"/>
  <c r="G66" i="1"/>
  <c r="F66" i="1"/>
  <c r="E66" i="1"/>
  <c r="D66" i="1"/>
  <c r="C66" i="1"/>
  <c r="B66" i="1"/>
  <c r="Y65" i="1"/>
  <c r="X65" i="1"/>
  <c r="X69" i="1" s="1"/>
  <c r="W65" i="1"/>
  <c r="W69" i="1" s="1"/>
  <c r="V65" i="1"/>
  <c r="U65" i="1"/>
  <c r="U69" i="1" s="1"/>
  <c r="T65" i="1"/>
  <c r="T69" i="1" s="1"/>
  <c r="T71" i="1" s="1"/>
  <c r="S65" i="1"/>
  <c r="S69" i="1" s="1"/>
  <c r="R65" i="1"/>
  <c r="Q65" i="1"/>
  <c r="Q69" i="1" s="1"/>
  <c r="Q71" i="1" s="1"/>
  <c r="P65" i="1"/>
  <c r="P69" i="1" s="1"/>
  <c r="O65" i="1"/>
  <c r="N65" i="1"/>
  <c r="Z65" i="1" s="1"/>
  <c r="M65" i="1"/>
  <c r="L65" i="1"/>
  <c r="L69" i="1" s="1"/>
  <c r="K65" i="1"/>
  <c r="K69" i="1" s="1"/>
  <c r="J65" i="1"/>
  <c r="I65" i="1"/>
  <c r="I69" i="1" s="1"/>
  <c r="H65" i="1"/>
  <c r="H69" i="1" s="1"/>
  <c r="H71" i="1" s="1"/>
  <c r="G65" i="1"/>
  <c r="G69" i="1" s="1"/>
  <c r="F65" i="1"/>
  <c r="E65" i="1"/>
  <c r="E69" i="1" s="1"/>
  <c r="E71" i="1" s="1"/>
  <c r="D65" i="1"/>
  <c r="C65" i="1"/>
  <c r="B65" i="1"/>
  <c r="B69" i="1" s="1"/>
  <c r="B71" i="1" s="1"/>
  <c r="Y60" i="1"/>
  <c r="X60" i="1"/>
  <c r="W60" i="1"/>
  <c r="V60" i="1"/>
  <c r="U60" i="1"/>
  <c r="T60" i="1"/>
  <c r="T61" i="1" s="1"/>
  <c r="S60" i="1"/>
  <c r="R60" i="1"/>
  <c r="Q60" i="1"/>
  <c r="P60" i="1"/>
  <c r="O60" i="1"/>
  <c r="N60" i="1"/>
  <c r="Z60" i="1" s="1"/>
  <c r="M60" i="1"/>
  <c r="L60" i="1"/>
  <c r="K60" i="1"/>
  <c r="J60" i="1"/>
  <c r="I60" i="1"/>
  <c r="H60" i="1"/>
  <c r="H61" i="1" s="1"/>
  <c r="G60" i="1"/>
  <c r="F60" i="1"/>
  <c r="E60" i="1"/>
  <c r="D60" i="1"/>
  <c r="C60" i="1"/>
  <c r="B60" i="1"/>
  <c r="B61" i="1" s="1"/>
  <c r="T59" i="1"/>
  <c r="R59" i="1"/>
  <c r="R61" i="1" s="1"/>
  <c r="H59" i="1"/>
  <c r="F59" i="1"/>
  <c r="F61" i="1" s="1"/>
  <c r="Y58" i="1"/>
  <c r="X58" i="1"/>
  <c r="W58" i="1"/>
  <c r="V58" i="1"/>
  <c r="U58" i="1"/>
  <c r="T58" i="1"/>
  <c r="S58" i="1"/>
  <c r="R58" i="1"/>
  <c r="Q58" i="1"/>
  <c r="Q18" i="1" s="1"/>
  <c r="Q208" i="1" s="1"/>
  <c r="P58" i="1"/>
  <c r="O58" i="1"/>
  <c r="N58" i="1"/>
  <c r="Z58" i="1" s="1"/>
  <c r="M58" i="1"/>
  <c r="L58" i="1"/>
  <c r="K58" i="1"/>
  <c r="J58" i="1"/>
  <c r="I58" i="1"/>
  <c r="H58" i="1"/>
  <c r="G58" i="1"/>
  <c r="F58" i="1"/>
  <c r="E58" i="1"/>
  <c r="E18" i="1" s="1"/>
  <c r="E208" i="1" s="1"/>
  <c r="D58" i="1"/>
  <c r="AA58" i="1" s="1"/>
  <c r="C58" i="1"/>
  <c r="B58" i="1"/>
  <c r="Y57" i="1"/>
  <c r="X57" i="1"/>
  <c r="W57" i="1"/>
  <c r="V57" i="1"/>
  <c r="U57" i="1"/>
  <c r="T57" i="1"/>
  <c r="S57" i="1"/>
  <c r="S17" i="1" s="1"/>
  <c r="S207" i="1" s="1"/>
  <c r="R57" i="1"/>
  <c r="Q57" i="1"/>
  <c r="P57" i="1"/>
  <c r="O57" i="1"/>
  <c r="N57" i="1"/>
  <c r="Z57" i="1" s="1"/>
  <c r="M57" i="1"/>
  <c r="L57" i="1"/>
  <c r="K57" i="1"/>
  <c r="J57" i="1"/>
  <c r="I57" i="1"/>
  <c r="H57" i="1"/>
  <c r="G57" i="1"/>
  <c r="G17" i="1" s="1"/>
  <c r="G207" i="1" s="1"/>
  <c r="F57" i="1"/>
  <c r="E57" i="1"/>
  <c r="D57" i="1"/>
  <c r="AA57" i="1" s="1"/>
  <c r="C57" i="1"/>
  <c r="B57" i="1"/>
  <c r="Y56" i="1"/>
  <c r="X56" i="1"/>
  <c r="W56" i="1"/>
  <c r="V56" i="1"/>
  <c r="V16" i="1" s="1"/>
  <c r="U56" i="1"/>
  <c r="T56" i="1"/>
  <c r="S56" i="1"/>
  <c r="R56" i="1"/>
  <c r="Q56" i="1"/>
  <c r="P56" i="1"/>
  <c r="O56" i="1"/>
  <c r="O59" i="1" s="1"/>
  <c r="O61" i="1" s="1"/>
  <c r="N56" i="1"/>
  <c r="M56" i="1"/>
  <c r="Z56" i="1" s="1"/>
  <c r="L56" i="1"/>
  <c r="K56" i="1"/>
  <c r="J56" i="1"/>
  <c r="J16" i="1" s="1"/>
  <c r="I56" i="1"/>
  <c r="H56" i="1"/>
  <c r="G56" i="1"/>
  <c r="F56" i="1"/>
  <c r="E56" i="1"/>
  <c r="D56" i="1"/>
  <c r="C56" i="1"/>
  <c r="C59" i="1" s="1"/>
  <c r="C61" i="1" s="1"/>
  <c r="B56" i="1"/>
  <c r="Y55" i="1"/>
  <c r="Y59" i="1" s="1"/>
  <c r="Y61" i="1" s="1"/>
  <c r="X55" i="1"/>
  <c r="X59" i="1" s="1"/>
  <c r="W55" i="1"/>
  <c r="W59" i="1" s="1"/>
  <c r="V55" i="1"/>
  <c r="V59" i="1" s="1"/>
  <c r="V61" i="1" s="1"/>
  <c r="U55" i="1"/>
  <c r="U59" i="1" s="1"/>
  <c r="T55" i="1"/>
  <c r="S55" i="1"/>
  <c r="S59" i="1" s="1"/>
  <c r="S61" i="1" s="1"/>
  <c r="R55" i="1"/>
  <c r="Q55" i="1"/>
  <c r="Q59" i="1" s="1"/>
  <c r="P55" i="1"/>
  <c r="P59" i="1" s="1"/>
  <c r="O55" i="1"/>
  <c r="N55" i="1"/>
  <c r="Z55" i="1" s="1"/>
  <c r="M55" i="1"/>
  <c r="M59" i="1" s="1"/>
  <c r="M61" i="1" s="1"/>
  <c r="L55" i="1"/>
  <c r="L59" i="1" s="1"/>
  <c r="K55" i="1"/>
  <c r="K59" i="1" s="1"/>
  <c r="J55" i="1"/>
  <c r="J59" i="1" s="1"/>
  <c r="J61" i="1" s="1"/>
  <c r="I55" i="1"/>
  <c r="I59" i="1" s="1"/>
  <c r="H55" i="1"/>
  <c r="G55" i="1"/>
  <c r="G59" i="1" s="1"/>
  <c r="G61" i="1" s="1"/>
  <c r="F55" i="1"/>
  <c r="E55" i="1"/>
  <c r="E59" i="1" s="1"/>
  <c r="D55" i="1"/>
  <c r="D59" i="1" s="1"/>
  <c r="C55" i="1"/>
  <c r="B55" i="1"/>
  <c r="B59" i="1" s="1"/>
  <c r="Y50" i="1"/>
  <c r="Y51" i="1" s="1"/>
  <c r="X50" i="1"/>
  <c r="W50" i="1"/>
  <c r="V50" i="1"/>
  <c r="U50" i="1"/>
  <c r="T50" i="1"/>
  <c r="S50" i="1"/>
  <c r="S51" i="1" s="1"/>
  <c r="R50" i="1"/>
  <c r="Q50" i="1"/>
  <c r="P50" i="1"/>
  <c r="O50" i="1"/>
  <c r="N50" i="1"/>
  <c r="M50" i="1"/>
  <c r="M51" i="1" s="1"/>
  <c r="L50" i="1"/>
  <c r="K50" i="1"/>
  <c r="J50" i="1"/>
  <c r="J51" i="1" s="1"/>
  <c r="I50" i="1"/>
  <c r="H50" i="1"/>
  <c r="G50" i="1"/>
  <c r="G51" i="1" s="1"/>
  <c r="F50" i="1"/>
  <c r="E50" i="1"/>
  <c r="D50" i="1"/>
  <c r="C50" i="1"/>
  <c r="B50" i="1"/>
  <c r="Y49" i="1"/>
  <c r="W49" i="1"/>
  <c r="W51" i="1" s="1"/>
  <c r="M49" i="1"/>
  <c r="K49" i="1"/>
  <c r="K51" i="1" s="1"/>
  <c r="Y48" i="1"/>
  <c r="X48" i="1"/>
  <c r="W48" i="1"/>
  <c r="V48" i="1"/>
  <c r="V18" i="1" s="1"/>
  <c r="V208" i="1" s="1"/>
  <c r="U48" i="1"/>
  <c r="T48" i="1"/>
  <c r="S48" i="1"/>
  <c r="R48" i="1"/>
  <c r="Q48" i="1"/>
  <c r="P48" i="1"/>
  <c r="O48" i="1"/>
  <c r="O18" i="1" s="1"/>
  <c r="O208" i="1" s="1"/>
  <c r="N48" i="1"/>
  <c r="M48" i="1"/>
  <c r="Z48" i="1" s="1"/>
  <c r="AA48" i="1" s="1"/>
  <c r="L48" i="1"/>
  <c r="K48" i="1"/>
  <c r="J48" i="1"/>
  <c r="J18" i="1" s="1"/>
  <c r="J208" i="1" s="1"/>
  <c r="I48" i="1"/>
  <c r="H48" i="1"/>
  <c r="G48" i="1"/>
  <c r="F48" i="1"/>
  <c r="E48" i="1"/>
  <c r="D48" i="1"/>
  <c r="C48" i="1"/>
  <c r="C18" i="1" s="1"/>
  <c r="C208" i="1" s="1"/>
  <c r="B48" i="1"/>
  <c r="Y47" i="1"/>
  <c r="X47" i="1"/>
  <c r="X17" i="1" s="1"/>
  <c r="X207" i="1" s="1"/>
  <c r="W47" i="1"/>
  <c r="V47" i="1"/>
  <c r="U47" i="1"/>
  <c r="T47" i="1"/>
  <c r="S47" i="1"/>
  <c r="R47" i="1"/>
  <c r="Q47" i="1"/>
  <c r="Q17" i="1" s="1"/>
  <c r="Q207" i="1" s="1"/>
  <c r="P47" i="1"/>
  <c r="O47" i="1"/>
  <c r="N47" i="1"/>
  <c r="Z47" i="1" s="1"/>
  <c r="AA47" i="1" s="1"/>
  <c r="M47" i="1"/>
  <c r="L47" i="1"/>
  <c r="L17" i="1" s="1"/>
  <c r="L207" i="1" s="1"/>
  <c r="K47" i="1"/>
  <c r="J47" i="1"/>
  <c r="I47" i="1"/>
  <c r="H47" i="1"/>
  <c r="G47" i="1"/>
  <c r="F47" i="1"/>
  <c r="E47" i="1"/>
  <c r="E17" i="1" s="1"/>
  <c r="E207" i="1" s="1"/>
  <c r="D47" i="1"/>
  <c r="C47" i="1"/>
  <c r="B47" i="1"/>
  <c r="Y46" i="1"/>
  <c r="X46" i="1"/>
  <c r="W46" i="1"/>
  <c r="V46" i="1"/>
  <c r="U46" i="1"/>
  <c r="T46" i="1"/>
  <c r="T49" i="1" s="1"/>
  <c r="T51" i="1" s="1"/>
  <c r="S46" i="1"/>
  <c r="R46" i="1"/>
  <c r="Q46" i="1"/>
  <c r="P46" i="1"/>
  <c r="O46" i="1"/>
  <c r="O16" i="1" s="1"/>
  <c r="O206" i="1" s="1"/>
  <c r="N46" i="1"/>
  <c r="M46" i="1"/>
  <c r="Z46" i="1" s="1"/>
  <c r="L46" i="1"/>
  <c r="K46" i="1"/>
  <c r="J46" i="1"/>
  <c r="I46" i="1"/>
  <c r="H46" i="1"/>
  <c r="H49" i="1" s="1"/>
  <c r="H51" i="1" s="1"/>
  <c r="G46" i="1"/>
  <c r="F46" i="1"/>
  <c r="E46" i="1"/>
  <c r="D46" i="1"/>
  <c r="C46" i="1"/>
  <c r="C16" i="1" s="1"/>
  <c r="C206" i="1" s="1"/>
  <c r="B46" i="1"/>
  <c r="Y45" i="1"/>
  <c r="X45" i="1"/>
  <c r="X49" i="1" s="1"/>
  <c r="X51" i="1" s="1"/>
  <c r="W45" i="1"/>
  <c r="V45" i="1"/>
  <c r="V49" i="1" s="1"/>
  <c r="U45" i="1"/>
  <c r="U49" i="1" s="1"/>
  <c r="T45" i="1"/>
  <c r="S45" i="1"/>
  <c r="S49" i="1" s="1"/>
  <c r="R45" i="1"/>
  <c r="R49" i="1" s="1"/>
  <c r="R51" i="1" s="1"/>
  <c r="Q45" i="1"/>
  <c r="Q15" i="1" s="1"/>
  <c r="Q19" i="1" s="1"/>
  <c r="P45" i="1"/>
  <c r="P49" i="1" s="1"/>
  <c r="O45" i="1"/>
  <c r="O49" i="1" s="1"/>
  <c r="O51" i="1" s="1"/>
  <c r="N45" i="1"/>
  <c r="Z45" i="1" s="1"/>
  <c r="Z49" i="1" s="1"/>
  <c r="M45" i="1"/>
  <c r="L45" i="1"/>
  <c r="L49" i="1" s="1"/>
  <c r="L51" i="1" s="1"/>
  <c r="K45" i="1"/>
  <c r="J45" i="1"/>
  <c r="J49" i="1" s="1"/>
  <c r="I45" i="1"/>
  <c r="I49" i="1" s="1"/>
  <c r="H45" i="1"/>
  <c r="G45" i="1"/>
  <c r="G49" i="1" s="1"/>
  <c r="F45" i="1"/>
  <c r="F49" i="1" s="1"/>
  <c r="F51" i="1" s="1"/>
  <c r="E45" i="1"/>
  <c r="E15" i="1" s="1"/>
  <c r="E19" i="1" s="1"/>
  <c r="D45" i="1"/>
  <c r="C45" i="1"/>
  <c r="C49" i="1" s="1"/>
  <c r="C51" i="1" s="1"/>
  <c r="B45" i="1"/>
  <c r="B49" i="1" s="1"/>
  <c r="Z43" i="1"/>
  <c r="Y40" i="1"/>
  <c r="X40" i="1"/>
  <c r="W40" i="1"/>
  <c r="W41" i="1" s="1"/>
  <c r="V40" i="1"/>
  <c r="U40" i="1"/>
  <c r="T40" i="1"/>
  <c r="S40" i="1"/>
  <c r="S41" i="1" s="1"/>
  <c r="R40" i="1"/>
  <c r="Q40" i="1"/>
  <c r="Q41" i="1" s="1"/>
  <c r="P40" i="1"/>
  <c r="P20" i="1" s="1"/>
  <c r="O40" i="1"/>
  <c r="O41" i="1" s="1"/>
  <c r="N40" i="1"/>
  <c r="Z40" i="1" s="1"/>
  <c r="M40" i="1"/>
  <c r="L40" i="1"/>
  <c r="K40" i="1"/>
  <c r="K41" i="1" s="1"/>
  <c r="J40" i="1"/>
  <c r="I40" i="1"/>
  <c r="H40" i="1"/>
  <c r="G40" i="1"/>
  <c r="G41" i="1" s="1"/>
  <c r="F40" i="1"/>
  <c r="E40" i="1"/>
  <c r="E41" i="1" s="1"/>
  <c r="D40" i="1"/>
  <c r="D20" i="1" s="1"/>
  <c r="C40" i="1"/>
  <c r="C41" i="1" s="1"/>
  <c r="B40" i="1"/>
  <c r="S39" i="1"/>
  <c r="Q39" i="1"/>
  <c r="G39" i="1"/>
  <c r="E39" i="1"/>
  <c r="Y38" i="1"/>
  <c r="X38" i="1"/>
  <c r="W38" i="1"/>
  <c r="V38" i="1"/>
  <c r="U38" i="1"/>
  <c r="U18" i="1" s="1"/>
  <c r="U208" i="1" s="1"/>
  <c r="T38" i="1"/>
  <c r="S38" i="1"/>
  <c r="R38" i="1"/>
  <c r="Q38" i="1"/>
  <c r="P38" i="1"/>
  <c r="O38" i="1"/>
  <c r="N38" i="1"/>
  <c r="M38" i="1"/>
  <c r="Z38" i="1" s="1"/>
  <c r="L38" i="1"/>
  <c r="K38" i="1"/>
  <c r="J38" i="1"/>
  <c r="I38" i="1"/>
  <c r="I18" i="1" s="1"/>
  <c r="I208" i="1" s="1"/>
  <c r="H38" i="1"/>
  <c r="G38" i="1"/>
  <c r="F38" i="1"/>
  <c r="E38" i="1"/>
  <c r="D38" i="1"/>
  <c r="C38" i="1"/>
  <c r="B38" i="1"/>
  <c r="Y37" i="1"/>
  <c r="X37" i="1"/>
  <c r="W37" i="1"/>
  <c r="W17" i="1" s="1"/>
  <c r="W207" i="1" s="1"/>
  <c r="V37" i="1"/>
  <c r="U37" i="1"/>
  <c r="T37" i="1"/>
  <c r="S37" i="1"/>
  <c r="R37" i="1"/>
  <c r="Q37" i="1"/>
  <c r="P37" i="1"/>
  <c r="O37" i="1"/>
  <c r="N37" i="1"/>
  <c r="M37" i="1"/>
  <c r="Z37" i="1" s="1"/>
  <c r="AA37" i="1" s="1"/>
  <c r="L37" i="1"/>
  <c r="K37" i="1"/>
  <c r="K17" i="1" s="1"/>
  <c r="K207" i="1" s="1"/>
  <c r="J37" i="1"/>
  <c r="I37" i="1"/>
  <c r="H37" i="1"/>
  <c r="G37" i="1"/>
  <c r="F37" i="1"/>
  <c r="E37" i="1"/>
  <c r="D37" i="1"/>
  <c r="C37" i="1"/>
  <c r="B37" i="1"/>
  <c r="Y36" i="1"/>
  <c r="X36" i="1"/>
  <c r="W36" i="1"/>
  <c r="V36" i="1"/>
  <c r="U36" i="1"/>
  <c r="T36" i="1"/>
  <c r="S36" i="1"/>
  <c r="R36" i="1"/>
  <c r="Q36" i="1"/>
  <c r="P36" i="1"/>
  <c r="O36" i="1"/>
  <c r="N36" i="1"/>
  <c r="N16" i="1" s="1"/>
  <c r="M36" i="1"/>
  <c r="L36" i="1"/>
  <c r="K36" i="1"/>
  <c r="J36" i="1"/>
  <c r="I36" i="1"/>
  <c r="H36" i="1"/>
  <c r="G36" i="1"/>
  <c r="F36" i="1"/>
  <c r="E36" i="1"/>
  <c r="D36" i="1"/>
  <c r="C36" i="1"/>
  <c r="B36" i="1"/>
  <c r="B16" i="1" s="1"/>
  <c r="Y35" i="1"/>
  <c r="Y39" i="1" s="1"/>
  <c r="X35" i="1"/>
  <c r="X39" i="1" s="1"/>
  <c r="X41" i="1" s="1"/>
  <c r="W35" i="1"/>
  <c r="W39" i="1" s="1"/>
  <c r="V35" i="1"/>
  <c r="V39" i="1" s="1"/>
  <c r="U35" i="1"/>
  <c r="U39" i="1" s="1"/>
  <c r="U41" i="1" s="1"/>
  <c r="T35" i="1"/>
  <c r="T39" i="1" s="1"/>
  <c r="S35" i="1"/>
  <c r="R35" i="1"/>
  <c r="R39" i="1" s="1"/>
  <c r="R41" i="1" s="1"/>
  <c r="Q35" i="1"/>
  <c r="P35" i="1"/>
  <c r="P39" i="1" s="1"/>
  <c r="O35" i="1"/>
  <c r="O39" i="1" s="1"/>
  <c r="N35" i="1"/>
  <c r="Z35" i="1" s="1"/>
  <c r="M35" i="1"/>
  <c r="M39" i="1" s="1"/>
  <c r="L35" i="1"/>
  <c r="L39" i="1" s="1"/>
  <c r="L41" i="1" s="1"/>
  <c r="K35" i="1"/>
  <c r="K39" i="1" s="1"/>
  <c r="J35" i="1"/>
  <c r="J39" i="1" s="1"/>
  <c r="I35" i="1"/>
  <c r="I39" i="1" s="1"/>
  <c r="I41" i="1" s="1"/>
  <c r="H35" i="1"/>
  <c r="H39" i="1" s="1"/>
  <c r="G35" i="1"/>
  <c r="F35" i="1"/>
  <c r="F39" i="1" s="1"/>
  <c r="F41" i="1" s="1"/>
  <c r="E35" i="1"/>
  <c r="D35" i="1"/>
  <c r="D39" i="1" s="1"/>
  <c r="C35" i="1"/>
  <c r="C39" i="1" s="1"/>
  <c r="B35" i="1"/>
  <c r="Y30" i="1"/>
  <c r="Y31" i="1" s="1"/>
  <c r="X30" i="1"/>
  <c r="W30" i="1"/>
  <c r="V30" i="1"/>
  <c r="V20" i="1" s="1"/>
  <c r="U30" i="1"/>
  <c r="T30" i="1"/>
  <c r="T31" i="1" s="1"/>
  <c r="S30" i="1"/>
  <c r="R30" i="1"/>
  <c r="Q30" i="1"/>
  <c r="P30" i="1"/>
  <c r="O30" i="1"/>
  <c r="N30" i="1"/>
  <c r="Z30" i="1" s="1"/>
  <c r="M30" i="1"/>
  <c r="L30" i="1"/>
  <c r="K30" i="1"/>
  <c r="J30" i="1"/>
  <c r="J20" i="1" s="1"/>
  <c r="I30" i="1"/>
  <c r="H30" i="1"/>
  <c r="H31" i="1" s="1"/>
  <c r="G30" i="1"/>
  <c r="F30" i="1"/>
  <c r="E30" i="1"/>
  <c r="D30" i="1"/>
  <c r="C30" i="1"/>
  <c r="B30" i="1"/>
  <c r="T29" i="1"/>
  <c r="H29" i="1"/>
  <c r="Y28" i="1"/>
  <c r="X28" i="1"/>
  <c r="W28" i="1"/>
  <c r="W18" i="1" s="1"/>
  <c r="W208" i="1" s="1"/>
  <c r="V28" i="1"/>
  <c r="U28" i="1"/>
  <c r="T28" i="1"/>
  <c r="S28" i="1"/>
  <c r="R28" i="1"/>
  <c r="Q28" i="1"/>
  <c r="P28" i="1"/>
  <c r="P18" i="1" s="1"/>
  <c r="P208" i="1" s="1"/>
  <c r="O28" i="1"/>
  <c r="N28" i="1"/>
  <c r="Z28" i="1" s="1"/>
  <c r="AB28" i="1" s="1"/>
  <c r="M28" i="1"/>
  <c r="L28" i="1"/>
  <c r="K28" i="1"/>
  <c r="K18" i="1" s="1"/>
  <c r="K208" i="1" s="1"/>
  <c r="J28" i="1"/>
  <c r="I28" i="1"/>
  <c r="H28" i="1"/>
  <c r="G28" i="1"/>
  <c r="F28" i="1"/>
  <c r="E28" i="1"/>
  <c r="D28" i="1"/>
  <c r="D18" i="1" s="1"/>
  <c r="C28" i="1"/>
  <c r="B28" i="1"/>
  <c r="Y27" i="1"/>
  <c r="Y29" i="1" s="1"/>
  <c r="X27" i="1"/>
  <c r="W27" i="1"/>
  <c r="V27" i="1"/>
  <c r="U27" i="1"/>
  <c r="T27" i="1"/>
  <c r="S27" i="1"/>
  <c r="R27" i="1"/>
  <c r="R17" i="1" s="1"/>
  <c r="R207" i="1" s="1"/>
  <c r="Q27" i="1"/>
  <c r="P27" i="1"/>
  <c r="O27" i="1"/>
  <c r="N27" i="1"/>
  <c r="M27" i="1"/>
  <c r="Z27" i="1" s="1"/>
  <c r="L27" i="1"/>
  <c r="K27" i="1"/>
  <c r="J27" i="1"/>
  <c r="I27" i="1"/>
  <c r="H27" i="1"/>
  <c r="G27" i="1"/>
  <c r="F27" i="1"/>
  <c r="F17" i="1" s="1"/>
  <c r="F207" i="1" s="1"/>
  <c r="E27" i="1"/>
  <c r="D27" i="1"/>
  <c r="AA27" i="1" s="1"/>
  <c r="C27" i="1"/>
  <c r="B27" i="1"/>
  <c r="Y26" i="1"/>
  <c r="X26" i="1"/>
  <c r="W26" i="1"/>
  <c r="V26" i="1"/>
  <c r="U26" i="1"/>
  <c r="U16" i="1" s="1"/>
  <c r="T26" i="1"/>
  <c r="S26" i="1"/>
  <c r="R26" i="1"/>
  <c r="Q26" i="1"/>
  <c r="P26" i="1"/>
  <c r="P16" i="1" s="1"/>
  <c r="O26" i="1"/>
  <c r="N26" i="1"/>
  <c r="M26" i="1"/>
  <c r="Z26" i="1" s="1"/>
  <c r="AB26" i="1" s="1"/>
  <c r="L26" i="1"/>
  <c r="K26" i="1"/>
  <c r="J26" i="1"/>
  <c r="I26" i="1"/>
  <c r="I16" i="1" s="1"/>
  <c r="H26" i="1"/>
  <c r="G26" i="1"/>
  <c r="F26" i="1"/>
  <c r="E26" i="1"/>
  <c r="D26" i="1"/>
  <c r="AA26" i="1" s="1"/>
  <c r="C26" i="1"/>
  <c r="B26" i="1"/>
  <c r="Y25" i="1"/>
  <c r="X25" i="1"/>
  <c r="X15" i="1" s="1"/>
  <c r="W25" i="1"/>
  <c r="W29" i="1" s="1"/>
  <c r="W31" i="1" s="1"/>
  <c r="V25" i="1"/>
  <c r="V29" i="1" s="1"/>
  <c r="U25" i="1"/>
  <c r="U29" i="1" s="1"/>
  <c r="T25" i="1"/>
  <c r="S25" i="1"/>
  <c r="S29" i="1" s="1"/>
  <c r="S31" i="1" s="1"/>
  <c r="R25" i="1"/>
  <c r="R29" i="1" s="1"/>
  <c r="Q25" i="1"/>
  <c r="Q29" i="1" s="1"/>
  <c r="P25" i="1"/>
  <c r="P29" i="1" s="1"/>
  <c r="O25" i="1"/>
  <c r="O29" i="1" s="1"/>
  <c r="N25" i="1"/>
  <c r="N29" i="1" s="1"/>
  <c r="N31" i="1" s="1"/>
  <c r="M25" i="1"/>
  <c r="Z25" i="1" s="1"/>
  <c r="L25" i="1"/>
  <c r="L15" i="1" s="1"/>
  <c r="K25" i="1"/>
  <c r="K29" i="1" s="1"/>
  <c r="K31" i="1" s="1"/>
  <c r="J25" i="1"/>
  <c r="J29" i="1" s="1"/>
  <c r="I25" i="1"/>
  <c r="I29" i="1" s="1"/>
  <c r="H25" i="1"/>
  <c r="G25" i="1"/>
  <c r="G29" i="1" s="1"/>
  <c r="G31" i="1" s="1"/>
  <c r="F25" i="1"/>
  <c r="F29" i="1" s="1"/>
  <c r="E25" i="1"/>
  <c r="E29" i="1" s="1"/>
  <c r="D25" i="1"/>
  <c r="D29" i="1" s="1"/>
  <c r="C25" i="1"/>
  <c r="C29" i="1" s="1"/>
  <c r="B25" i="1"/>
  <c r="B29" i="1" s="1"/>
  <c r="B31" i="1" s="1"/>
  <c r="Y20" i="1"/>
  <c r="Y210" i="1" s="1"/>
  <c r="U20" i="1"/>
  <c r="U210" i="1" s="1"/>
  <c r="T20" i="1"/>
  <c r="T210" i="1" s="1"/>
  <c r="R20" i="1"/>
  <c r="R210" i="1" s="1"/>
  <c r="O20" i="1"/>
  <c r="O210" i="1" s="1"/>
  <c r="N20" i="1"/>
  <c r="N210" i="1" s="1"/>
  <c r="M20" i="1"/>
  <c r="M210" i="1" s="1"/>
  <c r="I20" i="1"/>
  <c r="I210" i="1" s="1"/>
  <c r="H20" i="1"/>
  <c r="H210" i="1" s="1"/>
  <c r="F20" i="1"/>
  <c r="F210" i="1" s="1"/>
  <c r="C20" i="1"/>
  <c r="C210" i="1" s="1"/>
  <c r="B20" i="1"/>
  <c r="B210" i="1" s="1"/>
  <c r="Y18" i="1"/>
  <c r="Y208" i="1" s="1"/>
  <c r="X18" i="1"/>
  <c r="X208" i="1" s="1"/>
  <c r="T18" i="1"/>
  <c r="T208" i="1" s="1"/>
  <c r="S18" i="1"/>
  <c r="S208" i="1" s="1"/>
  <c r="R18" i="1"/>
  <c r="R208" i="1" s="1"/>
  <c r="N18" i="1"/>
  <c r="N208" i="1" s="1"/>
  <c r="M18" i="1"/>
  <c r="M208" i="1" s="1"/>
  <c r="L18" i="1"/>
  <c r="L208" i="1" s="1"/>
  <c r="H18" i="1"/>
  <c r="H208" i="1" s="1"/>
  <c r="G18" i="1"/>
  <c r="G208" i="1" s="1"/>
  <c r="F18" i="1"/>
  <c r="F208" i="1" s="1"/>
  <c r="B18" i="1"/>
  <c r="B208" i="1" s="1"/>
  <c r="V17" i="1"/>
  <c r="V207" i="1" s="1"/>
  <c r="U17" i="1"/>
  <c r="U207" i="1" s="1"/>
  <c r="T17" i="1"/>
  <c r="T207" i="1" s="1"/>
  <c r="P17" i="1"/>
  <c r="P207" i="1" s="1"/>
  <c r="O17" i="1"/>
  <c r="O207" i="1" s="1"/>
  <c r="N17" i="1"/>
  <c r="N207" i="1" s="1"/>
  <c r="J17" i="1"/>
  <c r="J207" i="1" s="1"/>
  <c r="I17" i="1"/>
  <c r="I207" i="1" s="1"/>
  <c r="H17" i="1"/>
  <c r="H207" i="1" s="1"/>
  <c r="D17" i="1"/>
  <c r="D207" i="1" s="1"/>
  <c r="C17" i="1"/>
  <c r="C207" i="1" s="1"/>
  <c r="B17" i="1"/>
  <c r="B207" i="1" s="1"/>
  <c r="Y16" i="1"/>
  <c r="X16" i="1"/>
  <c r="W16" i="1"/>
  <c r="S16" i="1"/>
  <c r="S206" i="1" s="1"/>
  <c r="R16" i="1"/>
  <c r="R206" i="1" s="1"/>
  <c r="Q16" i="1"/>
  <c r="M16" i="1"/>
  <c r="L16" i="1"/>
  <c r="K16" i="1"/>
  <c r="G16" i="1"/>
  <c r="G206" i="1" s="1"/>
  <c r="F16" i="1"/>
  <c r="F206" i="1" s="1"/>
  <c r="E16" i="1"/>
  <c r="Y15" i="1"/>
  <c r="V15" i="1"/>
  <c r="V205" i="1" s="1"/>
  <c r="U15" i="1"/>
  <c r="U205" i="1" s="1"/>
  <c r="T15" i="1"/>
  <c r="R15" i="1"/>
  <c r="R205" i="1" s="1"/>
  <c r="O15" i="1"/>
  <c r="O19" i="1" s="1"/>
  <c r="O21" i="1" s="1"/>
  <c r="N15" i="1"/>
  <c r="M15" i="1"/>
  <c r="J15" i="1"/>
  <c r="J205" i="1" s="1"/>
  <c r="I15" i="1"/>
  <c r="I205" i="1" s="1"/>
  <c r="H15" i="1"/>
  <c r="F15" i="1"/>
  <c r="F205" i="1" s="1"/>
  <c r="C15" i="1"/>
  <c r="C19" i="1" s="1"/>
  <c r="C21" i="1" s="1"/>
  <c r="B15" i="1"/>
  <c r="B19" i="1" s="1"/>
  <c r="AA45" i="1" l="1"/>
  <c r="AA49" i="1" s="1"/>
  <c r="J210" i="1"/>
  <c r="AB25" i="1"/>
  <c r="Z29" i="1"/>
  <c r="AB29" i="1" s="1"/>
  <c r="X31" i="1"/>
  <c r="H41" i="1"/>
  <c r="T41" i="1"/>
  <c r="K61" i="1"/>
  <c r="W61" i="1"/>
  <c r="G71" i="1"/>
  <c r="S71" i="1"/>
  <c r="P51" i="1"/>
  <c r="L61" i="1"/>
  <c r="X61" i="1"/>
  <c r="B81" i="1"/>
  <c r="Z81" i="1"/>
  <c r="D208" i="1"/>
  <c r="Z31" i="1"/>
  <c r="AB31" i="1" s="1"/>
  <c r="AB30" i="1"/>
  <c r="J41" i="1"/>
  <c r="V41" i="1"/>
  <c r="Q51" i="1"/>
  <c r="AA60" i="1"/>
  <c r="Z69" i="1"/>
  <c r="O31" i="1"/>
  <c r="D31" i="1"/>
  <c r="P31" i="1"/>
  <c r="AA38" i="1"/>
  <c r="K71" i="1"/>
  <c r="W71" i="1"/>
  <c r="E31" i="1"/>
  <c r="Q31" i="1"/>
  <c r="M41" i="1"/>
  <c r="Y41" i="1"/>
  <c r="D61" i="1"/>
  <c r="P61" i="1"/>
  <c r="AA65" i="1"/>
  <c r="AA66" i="1"/>
  <c r="AA67" i="1"/>
  <c r="L71" i="1"/>
  <c r="X71" i="1"/>
  <c r="I206" i="1"/>
  <c r="I209" i="1" s="1"/>
  <c r="I211" i="1" s="1"/>
  <c r="I19" i="1"/>
  <c r="J209" i="1"/>
  <c r="C31" i="1"/>
  <c r="M19" i="1"/>
  <c r="M21" i="1" s="1"/>
  <c r="Z208" i="1"/>
  <c r="AB208" i="1" s="1"/>
  <c r="F31" i="1"/>
  <c r="R31" i="1"/>
  <c r="AB46" i="1"/>
  <c r="AA46" i="1"/>
  <c r="I51" i="1"/>
  <c r="U51" i="1"/>
  <c r="E61" i="1"/>
  <c r="Q61" i="1"/>
  <c r="AB49" i="1"/>
  <c r="AA76" i="1"/>
  <c r="AB76" i="1"/>
  <c r="U206" i="1"/>
  <c r="U19" i="1"/>
  <c r="V51" i="1"/>
  <c r="D210" i="1"/>
  <c r="P210" i="1"/>
  <c r="AA96" i="1"/>
  <c r="AB96" i="1"/>
  <c r="I31" i="1"/>
  <c r="AA79" i="1"/>
  <c r="AA81" i="1" s="1"/>
  <c r="L205" i="1"/>
  <c r="L19" i="1"/>
  <c r="V210" i="1"/>
  <c r="V21" i="1"/>
  <c r="AB56" i="1"/>
  <c r="AA56" i="1"/>
  <c r="I61" i="1"/>
  <c r="U61" i="1"/>
  <c r="U209" i="1"/>
  <c r="U31" i="1"/>
  <c r="X205" i="1"/>
  <c r="X19" i="1"/>
  <c r="B51" i="1"/>
  <c r="N51" i="1"/>
  <c r="AA55" i="1"/>
  <c r="Z59" i="1"/>
  <c r="AB59" i="1" s="1"/>
  <c r="G15" i="1"/>
  <c r="G19" i="1" s="1"/>
  <c r="S15" i="1"/>
  <c r="S19" i="1" s="1"/>
  <c r="D16" i="1"/>
  <c r="M17" i="1"/>
  <c r="Y17" i="1"/>
  <c r="Y207" i="1" s="1"/>
  <c r="E20" i="1"/>
  <c r="Q20" i="1"/>
  <c r="B21" i="1"/>
  <c r="AA28" i="1"/>
  <c r="L29" i="1"/>
  <c r="L31" i="1" s="1"/>
  <c r="X29" i="1"/>
  <c r="AA35" i="1"/>
  <c r="AA40" i="1"/>
  <c r="N69" i="1"/>
  <c r="N71" i="1" s="1"/>
  <c r="F81" i="1"/>
  <c r="R81" i="1"/>
  <c r="D99" i="1"/>
  <c r="Z97" i="1"/>
  <c r="Z98" i="1"/>
  <c r="Z128" i="1"/>
  <c r="AA128" i="1" s="1"/>
  <c r="AA156" i="1"/>
  <c r="AA170" i="1"/>
  <c r="M191" i="1"/>
  <c r="Y191" i="1"/>
  <c r="K199" i="1"/>
  <c r="K201" i="1" s="1"/>
  <c r="W199" i="1"/>
  <c r="W201" i="1" s="1"/>
  <c r="J206" i="1"/>
  <c r="V206" i="1"/>
  <c r="V209" i="1" s="1"/>
  <c r="AA200" i="1"/>
  <c r="N222" i="1"/>
  <c r="S232" i="1"/>
  <c r="AA236" i="1"/>
  <c r="Z240" i="1"/>
  <c r="Y242" i="1"/>
  <c r="G252" i="1"/>
  <c r="S252" i="1"/>
  <c r="M262" i="1"/>
  <c r="Z261" i="1"/>
  <c r="Y262" i="1"/>
  <c r="P270" i="1"/>
  <c r="P272" i="1" s="1"/>
  <c r="M448" i="1"/>
  <c r="Z268" i="1"/>
  <c r="AA268" i="1" s="1"/>
  <c r="W269" i="1"/>
  <c r="W449" i="1" s="1"/>
  <c r="R451" i="1"/>
  <c r="H282" i="1"/>
  <c r="T282" i="1"/>
  <c r="Z471" i="1"/>
  <c r="M29" i="1"/>
  <c r="M31" i="1" s="1"/>
  <c r="Z36" i="1"/>
  <c r="AB36" i="1" s="1"/>
  <c r="G81" i="1"/>
  <c r="S81" i="1"/>
  <c r="I101" i="1"/>
  <c r="U101" i="1"/>
  <c r="Y111" i="1"/>
  <c r="F121" i="1"/>
  <c r="R121" i="1"/>
  <c r="J131" i="1"/>
  <c r="V131" i="1"/>
  <c r="C141" i="1"/>
  <c r="O141" i="1"/>
  <c r="L161" i="1"/>
  <c r="X161" i="1"/>
  <c r="E171" i="1"/>
  <c r="Q171" i="1"/>
  <c r="AA175" i="1"/>
  <c r="Z179" i="1"/>
  <c r="AB179" i="1" s="1"/>
  <c r="I181" i="1"/>
  <c r="U181" i="1"/>
  <c r="K206" i="1"/>
  <c r="W206" i="1"/>
  <c r="C222" i="1"/>
  <c r="O222" i="1"/>
  <c r="B242" i="1"/>
  <c r="J19" i="1"/>
  <c r="J21" i="1" s="1"/>
  <c r="V19" i="1"/>
  <c r="G20" i="1"/>
  <c r="S20" i="1"/>
  <c r="N49" i="1"/>
  <c r="D69" i="1"/>
  <c r="D71" i="1" s="1"/>
  <c r="T81" i="1"/>
  <c r="L91" i="1"/>
  <c r="X91" i="1"/>
  <c r="N111" i="1"/>
  <c r="G121" i="1"/>
  <c r="S121" i="1"/>
  <c r="AA126" i="1"/>
  <c r="AA127" i="1"/>
  <c r="D141" i="1"/>
  <c r="P141" i="1"/>
  <c r="AA145" i="1"/>
  <c r="AB146" i="1"/>
  <c r="AA146" i="1"/>
  <c r="Z147" i="1"/>
  <c r="Z149" i="1" s="1"/>
  <c r="AB149" i="1" s="1"/>
  <c r="I151" i="1"/>
  <c r="U151" i="1"/>
  <c r="M161" i="1"/>
  <c r="Y161" i="1"/>
  <c r="F171" i="1"/>
  <c r="R171" i="1"/>
  <c r="C191" i="1"/>
  <c r="O191" i="1"/>
  <c r="M205" i="1"/>
  <c r="Y205" i="1"/>
  <c r="L206" i="1"/>
  <c r="X206" i="1"/>
  <c r="Z226" i="1"/>
  <c r="I232" i="1"/>
  <c r="U232" i="1"/>
  <c r="Z249" i="1"/>
  <c r="U252" i="1"/>
  <c r="C262" i="1"/>
  <c r="O262" i="1"/>
  <c r="I270" i="1"/>
  <c r="I272" i="1" s="1"/>
  <c r="E280" i="1"/>
  <c r="E269" i="1"/>
  <c r="E449" i="1" s="1"/>
  <c r="Q280" i="1"/>
  <c r="Q269" i="1"/>
  <c r="Q449" i="1" s="1"/>
  <c r="AA291" i="1"/>
  <c r="Z18" i="1"/>
  <c r="AB18" i="1" s="1"/>
  <c r="D41" i="1"/>
  <c r="P41" i="1"/>
  <c r="I81" i="1"/>
  <c r="U81" i="1"/>
  <c r="N81" i="1"/>
  <c r="Z90" i="1"/>
  <c r="Y91" i="1"/>
  <c r="AA97" i="1"/>
  <c r="AA98" i="1"/>
  <c r="M119" i="1"/>
  <c r="M121" i="1" s="1"/>
  <c r="Y119" i="1"/>
  <c r="H121" i="1"/>
  <c r="T121" i="1"/>
  <c r="E141" i="1"/>
  <c r="Q141" i="1"/>
  <c r="Z148" i="1"/>
  <c r="AA148" i="1" s="1"/>
  <c r="V151" i="1"/>
  <c r="L169" i="1"/>
  <c r="L171" i="1" s="1"/>
  <c r="X169" i="1"/>
  <c r="X171" i="1" s="1"/>
  <c r="G171" i="1"/>
  <c r="S171" i="1"/>
  <c r="AA176" i="1"/>
  <c r="AA177" i="1"/>
  <c r="AA178" i="1"/>
  <c r="D191" i="1"/>
  <c r="P191" i="1"/>
  <c r="B205" i="1"/>
  <c r="B199" i="1"/>
  <c r="B201" i="1" s="1"/>
  <c r="N205" i="1"/>
  <c r="N209" i="1" s="1"/>
  <c r="N211" i="1" s="1"/>
  <c r="N199" i="1"/>
  <c r="N201" i="1" s="1"/>
  <c r="Z195" i="1"/>
  <c r="Z196" i="1"/>
  <c r="Y206" i="1"/>
  <c r="Z229" i="1"/>
  <c r="AA229" i="1" s="1"/>
  <c r="P242" i="1"/>
  <c r="M250" i="1"/>
  <c r="M252" i="1" s="1"/>
  <c r="Y250" i="1"/>
  <c r="Y252" i="1" s="1"/>
  <c r="D262" i="1"/>
  <c r="P262" i="1"/>
  <c r="S266" i="1"/>
  <c r="U270" i="1"/>
  <c r="K15" i="1"/>
  <c r="W15" i="1"/>
  <c r="H16" i="1"/>
  <c r="H206" i="1" s="1"/>
  <c r="T16" i="1"/>
  <c r="T206" i="1" s="1"/>
  <c r="U211" i="1"/>
  <c r="F21" i="1"/>
  <c r="AA25" i="1"/>
  <c r="AA29" i="1" s="1"/>
  <c r="J31" i="1"/>
  <c r="V31" i="1"/>
  <c r="D49" i="1"/>
  <c r="D51" i="1" s="1"/>
  <c r="AA70" i="1"/>
  <c r="J81" i="1"/>
  <c r="V81" i="1"/>
  <c r="L101" i="1"/>
  <c r="X101" i="1"/>
  <c r="P111" i="1"/>
  <c r="I121" i="1"/>
  <c r="Z130" i="1"/>
  <c r="Y131" i="1"/>
  <c r="K151" i="1"/>
  <c r="W151" i="1"/>
  <c r="C161" i="1"/>
  <c r="O161" i="1"/>
  <c r="T171" i="1"/>
  <c r="L181" i="1"/>
  <c r="X181" i="1"/>
  <c r="B206" i="1"/>
  <c r="N206" i="1"/>
  <c r="F222" i="1"/>
  <c r="R222" i="1"/>
  <c r="AA226" i="1"/>
  <c r="AA230" i="1" s="1"/>
  <c r="AA227" i="1"/>
  <c r="E270" i="1"/>
  <c r="E272" i="1" s="1"/>
  <c r="T270" i="1"/>
  <c r="K269" i="1"/>
  <c r="K449" i="1" s="1"/>
  <c r="L282" i="1"/>
  <c r="L271" i="1"/>
  <c r="X282" i="1"/>
  <c r="X271" i="1"/>
  <c r="E49" i="1"/>
  <c r="E51" i="1" s="1"/>
  <c r="Q49" i="1"/>
  <c r="Z50" i="1"/>
  <c r="Z51" i="1" s="1"/>
  <c r="N79" i="1"/>
  <c r="K81" i="1"/>
  <c r="W81" i="1"/>
  <c r="C91" i="1"/>
  <c r="O91" i="1"/>
  <c r="M101" i="1"/>
  <c r="AA147" i="1"/>
  <c r="AA160" i="1"/>
  <c r="Z165" i="1"/>
  <c r="Z169" i="1" s="1"/>
  <c r="AA195" i="1"/>
  <c r="AA249" i="1"/>
  <c r="F451" i="1"/>
  <c r="P451" i="1"/>
  <c r="AB326" i="1"/>
  <c r="AB327" i="1"/>
  <c r="AA327" i="1"/>
  <c r="N19" i="1"/>
  <c r="N21" i="1" s="1"/>
  <c r="K20" i="1"/>
  <c r="W20" i="1"/>
  <c r="AA30" i="1"/>
  <c r="AA31" i="1" s="1"/>
  <c r="AA50" i="1"/>
  <c r="AA51" i="1" s="1"/>
  <c r="Z85" i="1"/>
  <c r="Z86" i="1"/>
  <c r="AB86" i="1" s="1"/>
  <c r="Z87" i="1"/>
  <c r="D91" i="1"/>
  <c r="P91" i="1"/>
  <c r="Z100" i="1"/>
  <c r="F111" i="1"/>
  <c r="R111" i="1"/>
  <c r="AA116" i="1"/>
  <c r="K121" i="1"/>
  <c r="W121" i="1"/>
  <c r="C131" i="1"/>
  <c r="O131" i="1"/>
  <c r="Z137" i="1"/>
  <c r="AA137" i="1" s="1"/>
  <c r="H141" i="1"/>
  <c r="T141" i="1"/>
  <c r="Z150" i="1"/>
  <c r="Z167" i="1"/>
  <c r="AA167" i="1" s="1"/>
  <c r="J171" i="1"/>
  <c r="V171" i="1"/>
  <c r="B181" i="1"/>
  <c r="G191" i="1"/>
  <c r="S191" i="1"/>
  <c r="E205" i="1"/>
  <c r="Q205" i="1"/>
  <c r="AA196" i="1"/>
  <c r="P206" i="1"/>
  <c r="Z216" i="1"/>
  <c r="M220" i="1"/>
  <c r="Z217" i="1"/>
  <c r="AB217" i="1" s="1"/>
  <c r="Z218" i="1"/>
  <c r="Z231" i="1"/>
  <c r="AA246" i="1"/>
  <c r="AA247" i="1"/>
  <c r="G266" i="1"/>
  <c r="V270" i="1"/>
  <c r="V272" i="1" s="1"/>
  <c r="B282" i="1"/>
  <c r="N282" i="1"/>
  <c r="Z461" i="1"/>
  <c r="L20" i="1"/>
  <c r="X20" i="1"/>
  <c r="I21" i="1"/>
  <c r="U21" i="1"/>
  <c r="N59" i="1"/>
  <c r="N61" i="1" s="1"/>
  <c r="D79" i="1"/>
  <c r="D81" i="1" s="1"/>
  <c r="E91" i="1"/>
  <c r="Q91" i="1"/>
  <c r="K99" i="1"/>
  <c r="K101" i="1" s="1"/>
  <c r="W99" i="1"/>
  <c r="W101" i="1" s="1"/>
  <c r="G111" i="1"/>
  <c r="S111" i="1"/>
  <c r="AA118" i="1"/>
  <c r="L121" i="1"/>
  <c r="X121" i="1"/>
  <c r="D131" i="1"/>
  <c r="P131" i="1"/>
  <c r="Z136" i="1"/>
  <c r="AB136" i="1" s="1"/>
  <c r="M139" i="1"/>
  <c r="M141" i="1" s="1"/>
  <c r="Z138" i="1"/>
  <c r="AA138" i="1" s="1"/>
  <c r="I141" i="1"/>
  <c r="U141" i="1"/>
  <c r="F161" i="1"/>
  <c r="R161" i="1"/>
  <c r="AA165" i="1"/>
  <c r="AA169" i="1" s="1"/>
  <c r="K171" i="1"/>
  <c r="W171" i="1"/>
  <c r="C181" i="1"/>
  <c r="O181" i="1"/>
  <c r="Z185" i="1"/>
  <c r="Z189" i="1" s="1"/>
  <c r="AB189" i="1" s="1"/>
  <c r="H191" i="1"/>
  <c r="T191" i="1"/>
  <c r="E206" i="1"/>
  <c r="Q206" i="1"/>
  <c r="Z219" i="1"/>
  <c r="AB219" i="1" s="1"/>
  <c r="Z239" i="1"/>
  <c r="AA239" i="1" s="1"/>
  <c r="Z251" i="1"/>
  <c r="Z258" i="1"/>
  <c r="H270" i="1"/>
  <c r="C282" i="1"/>
  <c r="Z287" i="1"/>
  <c r="AB287" i="1" s="1"/>
  <c r="AB406" i="1"/>
  <c r="Z410" i="1"/>
  <c r="B39" i="1"/>
  <c r="B41" i="1" s="1"/>
  <c r="N39" i="1"/>
  <c r="N41" i="1" s="1"/>
  <c r="D101" i="1"/>
  <c r="AA100" i="1"/>
  <c r="Y121" i="1"/>
  <c r="S205" i="1"/>
  <c r="S209" i="1" s="1"/>
  <c r="Z276" i="1"/>
  <c r="M280" i="1"/>
  <c r="M282" i="1" s="1"/>
  <c r="M266" i="1"/>
  <c r="Y280" i="1"/>
  <c r="Y282" i="1" s="1"/>
  <c r="Y266" i="1"/>
  <c r="D15" i="1"/>
  <c r="P15" i="1"/>
  <c r="P19" i="1" s="1"/>
  <c r="P21" i="1" s="1"/>
  <c r="Z20" i="1"/>
  <c r="C81" i="1"/>
  <c r="O81" i="1"/>
  <c r="AA86" i="1"/>
  <c r="AA87" i="1"/>
  <c r="M99" i="1"/>
  <c r="Y99" i="1"/>
  <c r="Y101" i="1" s="1"/>
  <c r="E101" i="1"/>
  <c r="Q101" i="1"/>
  <c r="B121" i="1"/>
  <c r="N121" i="1"/>
  <c r="F131" i="1"/>
  <c r="R131" i="1"/>
  <c r="K141" i="1"/>
  <c r="W141" i="1"/>
  <c r="D151" i="1"/>
  <c r="P151" i="1"/>
  <c r="Z156" i="1"/>
  <c r="AB156" i="1" s="1"/>
  <c r="Z158" i="1"/>
  <c r="AA158" i="1" s="1"/>
  <c r="M171" i="1"/>
  <c r="Y171" i="1"/>
  <c r="E181" i="1"/>
  <c r="Q181" i="1"/>
  <c r="J191" i="1"/>
  <c r="V191" i="1"/>
  <c r="H205" i="1"/>
  <c r="H209" i="1" s="1"/>
  <c r="H211" i="1" s="1"/>
  <c r="T205" i="1"/>
  <c r="T209" i="1" s="1"/>
  <c r="T211" i="1" s="1"/>
  <c r="AA218" i="1"/>
  <c r="AA219" i="1"/>
  <c r="K222" i="1"/>
  <c r="W222" i="1"/>
  <c r="P232" i="1"/>
  <c r="J270" i="1"/>
  <c r="J272" i="1" s="1"/>
  <c r="Y448" i="1"/>
  <c r="E282" i="1"/>
  <c r="Q282" i="1"/>
  <c r="B468" i="1"/>
  <c r="B492" i="1"/>
  <c r="F19" i="1"/>
  <c r="R19" i="1"/>
  <c r="R21" i="1" s="1"/>
  <c r="O211" i="1"/>
  <c r="P81" i="1"/>
  <c r="Z95" i="1"/>
  <c r="AA95" i="1" s="1"/>
  <c r="AA99" i="1" s="1"/>
  <c r="C121" i="1"/>
  <c r="O121" i="1"/>
  <c r="G131" i="1"/>
  <c r="S131" i="1"/>
  <c r="J149" i="1"/>
  <c r="J151" i="1" s="1"/>
  <c r="V149" i="1"/>
  <c r="E151" i="1"/>
  <c r="Q151" i="1"/>
  <c r="Z157" i="1"/>
  <c r="AA157" i="1" s="1"/>
  <c r="B171" i="1"/>
  <c r="F181" i="1"/>
  <c r="R181" i="1"/>
  <c r="AA185" i="1"/>
  <c r="AA186" i="1"/>
  <c r="AA187" i="1"/>
  <c r="L222" i="1"/>
  <c r="X222" i="1"/>
  <c r="E232" i="1"/>
  <c r="Q232" i="1"/>
  <c r="D240" i="1"/>
  <c r="D242" i="1" s="1"/>
  <c r="Z256" i="1"/>
  <c r="Z257" i="1"/>
  <c r="AA258" i="1"/>
  <c r="C446" i="1"/>
  <c r="C270" i="1"/>
  <c r="O446" i="1"/>
  <c r="O270" i="1"/>
  <c r="AA286" i="1"/>
  <c r="Z289" i="1"/>
  <c r="AA289" i="1" s="1"/>
  <c r="G448" i="1"/>
  <c r="S448" i="1"/>
  <c r="AB478" i="1"/>
  <c r="Z482" i="1"/>
  <c r="AB482" i="1" s="1"/>
  <c r="AB480" i="1"/>
  <c r="AA480" i="1"/>
  <c r="F209" i="1"/>
  <c r="F211" i="1" s="1"/>
  <c r="R209" i="1"/>
  <c r="R211" i="1" s="1"/>
  <c r="Q81" i="1"/>
  <c r="G101" i="1"/>
  <c r="AA105" i="1"/>
  <c r="AA106" i="1"/>
  <c r="AA107" i="1"/>
  <c r="D109" i="1"/>
  <c r="AB109" i="1" s="1"/>
  <c r="AA108" i="1"/>
  <c r="Z125" i="1"/>
  <c r="M129" i="1"/>
  <c r="M131" i="1" s="1"/>
  <c r="R151" i="1"/>
  <c r="M222" i="1"/>
  <c r="L242" i="1"/>
  <c r="X242" i="1"/>
  <c r="F252" i="1"/>
  <c r="R252" i="1"/>
  <c r="AA277" i="1"/>
  <c r="AA85" i="1"/>
  <c r="AA90" i="1"/>
  <c r="M91" i="1"/>
  <c r="Z135" i="1"/>
  <c r="Z140" i="1"/>
  <c r="N169" i="1"/>
  <c r="N171" i="1" s="1"/>
  <c r="D189" i="1"/>
  <c r="C205" i="1"/>
  <c r="C209" i="1" s="1"/>
  <c r="C211" i="1" s="1"/>
  <c r="O205" i="1"/>
  <c r="O209" i="1" s="1"/>
  <c r="Z242" i="1"/>
  <c r="Y290" i="1"/>
  <c r="Y292" i="1" s="1"/>
  <c r="G292" i="1"/>
  <c r="S292" i="1"/>
  <c r="AB307" i="1"/>
  <c r="AA307" i="1"/>
  <c r="Z317" i="1"/>
  <c r="AB317" i="1" s="1"/>
  <c r="I322" i="1"/>
  <c r="U322" i="1"/>
  <c r="B332" i="1"/>
  <c r="N332" i="1"/>
  <c r="H342" i="1"/>
  <c r="T342" i="1"/>
  <c r="D372" i="1"/>
  <c r="P372" i="1"/>
  <c r="Z376" i="1"/>
  <c r="AB377" i="1"/>
  <c r="AA377" i="1"/>
  <c r="J382" i="1"/>
  <c r="V382" i="1"/>
  <c r="AA391" i="1"/>
  <c r="M400" i="1"/>
  <c r="Z396" i="1"/>
  <c r="Z417" i="1"/>
  <c r="AB417" i="1" s="1"/>
  <c r="Z419" i="1"/>
  <c r="AA419" i="1" s="1"/>
  <c r="L442" i="1"/>
  <c r="X442" i="1"/>
  <c r="T462" i="1"/>
  <c r="T464" i="1"/>
  <c r="V484" i="1"/>
  <c r="Z614" i="1"/>
  <c r="N99" i="1"/>
  <c r="N101" i="1" s="1"/>
  <c r="D111" i="1"/>
  <c r="D119" i="1"/>
  <c r="D121" i="1" s="1"/>
  <c r="AA140" i="1"/>
  <c r="M149" i="1"/>
  <c r="M151" i="1" s="1"/>
  <c r="Z190" i="1"/>
  <c r="D205" i="1"/>
  <c r="P205" i="1"/>
  <c r="P209" i="1" s="1"/>
  <c r="M206" i="1"/>
  <c r="N230" i="1"/>
  <c r="N232" i="1" s="1"/>
  <c r="D250" i="1"/>
  <c r="D252" i="1" s="1"/>
  <c r="B266" i="1"/>
  <c r="N266" i="1"/>
  <c r="K267" i="1"/>
  <c r="W267" i="1"/>
  <c r="F269" i="1"/>
  <c r="F449" i="1" s="1"/>
  <c r="R269" i="1"/>
  <c r="R449" i="1" s="1"/>
  <c r="D270" i="1"/>
  <c r="M271" i="1"/>
  <c r="Y271" i="1"/>
  <c r="Z286" i="1"/>
  <c r="D290" i="1"/>
  <c r="D292" i="1" s="1"/>
  <c r="H292" i="1"/>
  <c r="T292" i="1"/>
  <c r="P292" i="1"/>
  <c r="H300" i="1"/>
  <c r="T300" i="1"/>
  <c r="J302" i="1"/>
  <c r="V302" i="1"/>
  <c r="Z309" i="1"/>
  <c r="I312" i="1"/>
  <c r="U312" i="1"/>
  <c r="J322" i="1"/>
  <c r="V322" i="1"/>
  <c r="C332" i="1"/>
  <c r="D352" i="1"/>
  <c r="P352" i="1"/>
  <c r="Z356" i="1"/>
  <c r="Z357" i="1"/>
  <c r="Z359" i="1"/>
  <c r="J362" i="1"/>
  <c r="V362" i="1"/>
  <c r="Z378" i="1"/>
  <c r="AA378" i="1" s="1"/>
  <c r="Z397" i="1"/>
  <c r="AB397" i="1" s="1"/>
  <c r="Z398" i="1"/>
  <c r="Z399" i="1"/>
  <c r="AA399" i="1" s="1"/>
  <c r="F412" i="1"/>
  <c r="R412" i="1"/>
  <c r="L422" i="1"/>
  <c r="X422" i="1"/>
  <c r="G432" i="1"/>
  <c r="S432" i="1"/>
  <c r="AA438" i="1"/>
  <c r="Y442" i="1"/>
  <c r="W462" i="1"/>
  <c r="K472" i="1"/>
  <c r="K474" i="1" s="1"/>
  <c r="M459" i="1"/>
  <c r="Z459" i="1" s="1"/>
  <c r="Z469" i="1"/>
  <c r="AA471" i="1"/>
  <c r="K484" i="1"/>
  <c r="W484" i="1"/>
  <c r="Z489" i="1"/>
  <c r="AB489" i="1" s="1"/>
  <c r="Z115" i="1"/>
  <c r="Z119" i="1" s="1"/>
  <c r="Z120" i="1"/>
  <c r="Z121" i="1" s="1"/>
  <c r="AB121" i="1" s="1"/>
  <c r="D169" i="1"/>
  <c r="D171" i="1" s="1"/>
  <c r="AA190" i="1"/>
  <c r="M199" i="1"/>
  <c r="M201" i="1" s="1"/>
  <c r="Y199" i="1"/>
  <c r="Y201" i="1" s="1"/>
  <c r="D222" i="1"/>
  <c r="L267" i="1"/>
  <c r="X267" i="1"/>
  <c r="B271" i="1"/>
  <c r="N271" i="1"/>
  <c r="I292" i="1"/>
  <c r="U292" i="1"/>
  <c r="J312" i="1"/>
  <c r="V312" i="1"/>
  <c r="AA317" i="1"/>
  <c r="AA319" i="1"/>
  <c r="P332" i="1"/>
  <c r="Z336" i="1"/>
  <c r="Z337" i="1"/>
  <c r="AB337" i="1" s="1"/>
  <c r="Z338" i="1"/>
  <c r="AA338" i="1" s="1"/>
  <c r="Z339" i="1"/>
  <c r="Z358" i="1"/>
  <c r="AA358" i="1" s="1"/>
  <c r="AA376" i="1"/>
  <c r="F392" i="1"/>
  <c r="R392" i="1"/>
  <c r="X402" i="1"/>
  <c r="G412" i="1"/>
  <c r="S412" i="1"/>
  <c r="AA418" i="1"/>
  <c r="Y422" i="1"/>
  <c r="K430" i="1"/>
  <c r="K432" i="1" s="1"/>
  <c r="W430" i="1"/>
  <c r="W432" i="1" s="1"/>
  <c r="P472" i="1"/>
  <c r="P458" i="1"/>
  <c r="P462" i="1" s="1"/>
  <c r="I482" i="1"/>
  <c r="I484" i="1" s="1"/>
  <c r="I468" i="1"/>
  <c r="U482" i="1"/>
  <c r="U484" i="1" s="1"/>
  <c r="U468" i="1"/>
  <c r="I470" i="1"/>
  <c r="I460" i="1" s="1"/>
  <c r="Z170" i="1"/>
  <c r="Z171" i="1" s="1"/>
  <c r="D230" i="1"/>
  <c r="D232" i="1" s="1"/>
  <c r="Z246" i="1"/>
  <c r="D446" i="1"/>
  <c r="P446" i="1"/>
  <c r="M447" i="1"/>
  <c r="Y447" i="1"/>
  <c r="J448" i="1"/>
  <c r="V448" i="1"/>
  <c r="H449" i="1"/>
  <c r="T449" i="1"/>
  <c r="R270" i="1"/>
  <c r="R272" i="1" s="1"/>
  <c r="C271" i="1"/>
  <c r="O271" i="1"/>
  <c r="J292" i="1"/>
  <c r="V292" i="1"/>
  <c r="X302" i="1"/>
  <c r="AA308" i="1"/>
  <c r="K312" i="1"/>
  <c r="W312" i="1"/>
  <c r="AA356" i="1"/>
  <c r="M382" i="1"/>
  <c r="Z381" i="1"/>
  <c r="AA397" i="1"/>
  <c r="AA398" i="1"/>
  <c r="M402" i="1"/>
  <c r="I432" i="1"/>
  <c r="W474" i="1"/>
  <c r="M463" i="1"/>
  <c r="Y463" i="1"/>
  <c r="L472" i="1"/>
  <c r="L458" i="1"/>
  <c r="L462" i="1" s="1"/>
  <c r="N260" i="1"/>
  <c r="N262" i="1" s="1"/>
  <c r="E446" i="1"/>
  <c r="Q446" i="1"/>
  <c r="B447" i="1"/>
  <c r="N447" i="1"/>
  <c r="K448" i="1"/>
  <c r="W448" i="1"/>
  <c r="I449" i="1"/>
  <c r="U449" i="1"/>
  <c r="D271" i="1"/>
  <c r="K292" i="1"/>
  <c r="W292" i="1"/>
  <c r="M302" i="1"/>
  <c r="Z301" i="1"/>
  <c r="Y302" i="1"/>
  <c r="G310" i="1"/>
  <c r="G312" i="1" s="1"/>
  <c r="S310" i="1"/>
  <c r="AA309" i="1"/>
  <c r="L312" i="1"/>
  <c r="X312" i="1"/>
  <c r="G320" i="1"/>
  <c r="G322" i="1" s="1"/>
  <c r="S320" i="1"/>
  <c r="S322" i="1" s="1"/>
  <c r="M322" i="1"/>
  <c r="Z321" i="1"/>
  <c r="Y322" i="1"/>
  <c r="AA336" i="1"/>
  <c r="L342" i="1"/>
  <c r="X342" i="1"/>
  <c r="AA359" i="1"/>
  <c r="M362" i="1"/>
  <c r="Z361" i="1"/>
  <c r="Y362" i="1"/>
  <c r="F380" i="1"/>
  <c r="F382" i="1" s="1"/>
  <c r="R380" i="1"/>
  <c r="R382" i="1" s="1"/>
  <c r="B382" i="1"/>
  <c r="N382" i="1"/>
  <c r="K390" i="1"/>
  <c r="K392" i="1" s="1"/>
  <c r="W390" i="1"/>
  <c r="W392" i="1" s="1"/>
  <c r="I412" i="1"/>
  <c r="U412" i="1"/>
  <c r="C422" i="1"/>
  <c r="D442" i="1"/>
  <c r="B463" i="1"/>
  <c r="J471" i="1"/>
  <c r="J461" i="1" s="1"/>
  <c r="J462" i="1" s="1"/>
  <c r="J464" i="1" s="1"/>
  <c r="N492" i="1"/>
  <c r="N468" i="1"/>
  <c r="M109" i="1"/>
  <c r="M111" i="1" s="1"/>
  <c r="N179" i="1"/>
  <c r="N181" i="1" s="1"/>
  <c r="D199" i="1"/>
  <c r="D201" i="1" s="1"/>
  <c r="M240" i="1"/>
  <c r="M242" i="1" s="1"/>
  <c r="F446" i="1"/>
  <c r="R446" i="1"/>
  <c r="C447" i="1"/>
  <c r="O447" i="1"/>
  <c r="L448" i="1"/>
  <c r="X448" i="1"/>
  <c r="J449" i="1"/>
  <c r="V449" i="1"/>
  <c r="L292" i="1"/>
  <c r="X292" i="1"/>
  <c r="B302" i="1"/>
  <c r="N302" i="1"/>
  <c r="H310" i="1"/>
  <c r="H312" i="1" s="1"/>
  <c r="T310" i="1"/>
  <c r="T312" i="1" s="1"/>
  <c r="Z311" i="1"/>
  <c r="H320" i="1"/>
  <c r="T320" i="1"/>
  <c r="B322" i="1"/>
  <c r="N322" i="1"/>
  <c r="L330" i="1"/>
  <c r="L332" i="1" s="1"/>
  <c r="X330" i="1"/>
  <c r="X332" i="1" s="1"/>
  <c r="G332" i="1"/>
  <c r="S332" i="1"/>
  <c r="AA339" i="1"/>
  <c r="M342" i="1"/>
  <c r="Z341" i="1"/>
  <c r="H352" i="1"/>
  <c r="T352" i="1"/>
  <c r="F360" i="1"/>
  <c r="F362" i="1" s="1"/>
  <c r="R360" i="1"/>
  <c r="R362" i="1" s="1"/>
  <c r="L370" i="1"/>
  <c r="L372" i="1" s="1"/>
  <c r="X370" i="1"/>
  <c r="X372" i="1" s="1"/>
  <c r="I392" i="1"/>
  <c r="U392" i="1"/>
  <c r="O402" i="1"/>
  <c r="M410" i="1"/>
  <c r="M412" i="1" s="1"/>
  <c r="Y410" i="1"/>
  <c r="J412" i="1"/>
  <c r="V412" i="1"/>
  <c r="P422" i="1"/>
  <c r="AB426" i="1"/>
  <c r="Z427" i="1"/>
  <c r="AB427" i="1" s="1"/>
  <c r="V462" i="1"/>
  <c r="V464" i="1" s="1"/>
  <c r="L482" i="1"/>
  <c r="L484" i="1" s="1"/>
  <c r="X482" i="1"/>
  <c r="X484" i="1" s="1"/>
  <c r="H446" i="1"/>
  <c r="T446" i="1"/>
  <c r="E447" i="1"/>
  <c r="Q447" i="1"/>
  <c r="B448" i="1"/>
  <c r="N448" i="1"/>
  <c r="G451" i="1"/>
  <c r="S451" i="1"/>
  <c r="Z296" i="1"/>
  <c r="D302" i="1"/>
  <c r="P302" i="1"/>
  <c r="P322" i="1"/>
  <c r="Z329" i="1"/>
  <c r="AA329" i="1" s="1"/>
  <c r="C342" i="1"/>
  <c r="O342" i="1"/>
  <c r="AB346" i="1"/>
  <c r="AA346" i="1"/>
  <c r="Z350" i="1"/>
  <c r="AB350" i="1" s="1"/>
  <c r="AB347" i="1"/>
  <c r="AA347" i="1"/>
  <c r="J352" i="1"/>
  <c r="H360" i="1"/>
  <c r="T360" i="1"/>
  <c r="P362" i="1"/>
  <c r="AB366" i="1"/>
  <c r="AA366" i="1"/>
  <c r="AB367" i="1"/>
  <c r="AA367" i="1"/>
  <c r="Z369" i="1"/>
  <c r="AA369" i="1" s="1"/>
  <c r="E382" i="1"/>
  <c r="Q382" i="1"/>
  <c r="AB386" i="1"/>
  <c r="Z390" i="1"/>
  <c r="Z387" i="1"/>
  <c r="AB387" i="1" s="1"/>
  <c r="D430" i="1"/>
  <c r="D432" i="1" s="1"/>
  <c r="E463" i="1"/>
  <c r="E464" i="1" s="1"/>
  <c r="E474" i="1"/>
  <c r="Q463" i="1"/>
  <c r="Q464" i="1" s="1"/>
  <c r="Q474" i="1"/>
  <c r="Z180" i="1"/>
  <c r="I450" i="1"/>
  <c r="C448" i="1"/>
  <c r="O448" i="1"/>
  <c r="M449" i="1"/>
  <c r="Y449" i="1"/>
  <c r="H451" i="1"/>
  <c r="T451" i="1"/>
  <c r="Z281" i="1"/>
  <c r="AA406" i="1"/>
  <c r="AA410" i="1" s="1"/>
  <c r="AA407" i="1"/>
  <c r="D410" i="1"/>
  <c r="D412" i="1" s="1"/>
  <c r="Y412" i="1"/>
  <c r="C472" i="1"/>
  <c r="C474" i="1" s="1"/>
  <c r="C458" i="1"/>
  <c r="C462" i="1" s="1"/>
  <c r="C464" i="1" s="1"/>
  <c r="O472" i="1"/>
  <c r="O474" i="1" s="1"/>
  <c r="O458" i="1"/>
  <c r="O462" i="1" s="1"/>
  <c r="O464" i="1" s="1"/>
  <c r="Z481" i="1"/>
  <c r="Z110" i="1"/>
  <c r="Z111" i="1" s="1"/>
  <c r="AB111" i="1" s="1"/>
  <c r="D159" i="1"/>
  <c r="D161" i="1" s="1"/>
  <c r="Z221" i="1"/>
  <c r="AA221" i="1" s="1"/>
  <c r="J446" i="1"/>
  <c r="V446" i="1"/>
  <c r="V450" i="1" s="1"/>
  <c r="G447" i="1"/>
  <c r="S447" i="1"/>
  <c r="D448" i="1"/>
  <c r="P448" i="1"/>
  <c r="B449" i="1"/>
  <c r="N449" i="1"/>
  <c r="I451" i="1"/>
  <c r="I452" i="1" s="1"/>
  <c r="U451" i="1"/>
  <c r="AA296" i="1"/>
  <c r="AA326" i="1"/>
  <c r="AA328" i="1"/>
  <c r="AA368" i="1"/>
  <c r="M372" i="1"/>
  <c r="Y372" i="1"/>
  <c r="AA387" i="1"/>
  <c r="AA390" i="1" s="1"/>
  <c r="D390" i="1"/>
  <c r="D392" i="1" s="1"/>
  <c r="M392" i="1"/>
  <c r="Y392" i="1"/>
  <c r="G402" i="1"/>
  <c r="S402" i="1"/>
  <c r="C432" i="1"/>
  <c r="O432" i="1"/>
  <c r="I442" i="1"/>
  <c r="U442" i="1"/>
  <c r="D458" i="1"/>
  <c r="AA479" i="1"/>
  <c r="G484" i="1"/>
  <c r="S473" i="1"/>
  <c r="S484" i="1"/>
  <c r="Z160" i="1"/>
  <c r="K446" i="1"/>
  <c r="W446" i="1"/>
  <c r="H447" i="1"/>
  <c r="T447" i="1"/>
  <c r="E448" i="1"/>
  <c r="Q448" i="1"/>
  <c r="C449" i="1"/>
  <c r="O449" i="1"/>
  <c r="J451" i="1"/>
  <c r="V451" i="1"/>
  <c r="V452" i="1" s="1"/>
  <c r="H272" i="1"/>
  <c r="T272" i="1"/>
  <c r="E292" i="1"/>
  <c r="Q292" i="1"/>
  <c r="AA297" i="1"/>
  <c r="Z306" i="1"/>
  <c r="Y310" i="1"/>
  <c r="Y312" i="1" s="1"/>
  <c r="F312" i="1"/>
  <c r="R312" i="1"/>
  <c r="AA348" i="1"/>
  <c r="Y352" i="1"/>
  <c r="G362" i="1"/>
  <c r="S362" i="1"/>
  <c r="B372" i="1"/>
  <c r="H382" i="1"/>
  <c r="T382" i="1"/>
  <c r="C412" i="1"/>
  <c r="O412" i="1"/>
  <c r="I422" i="1"/>
  <c r="U422" i="1"/>
  <c r="M440" i="1"/>
  <c r="M442" i="1" s="1"/>
  <c r="Z436" i="1"/>
  <c r="AA436" i="1" s="1"/>
  <c r="N463" i="1"/>
  <c r="AA481" i="1"/>
  <c r="AA489" i="1"/>
  <c r="L446" i="1"/>
  <c r="X446" i="1"/>
  <c r="I447" i="1"/>
  <c r="U447" i="1"/>
  <c r="U450" i="1" s="1"/>
  <c r="F448" i="1"/>
  <c r="R448" i="1"/>
  <c r="D449" i="1"/>
  <c r="P449" i="1"/>
  <c r="K451" i="1"/>
  <c r="W451" i="1"/>
  <c r="U272" i="1"/>
  <c r="X290" i="1"/>
  <c r="F300" i="1"/>
  <c r="F302" i="1" s="1"/>
  <c r="R300" i="1"/>
  <c r="R302" i="1" s="1"/>
  <c r="AA299" i="1"/>
  <c r="H302" i="1"/>
  <c r="T302" i="1"/>
  <c r="S312" i="1"/>
  <c r="Z316" i="1"/>
  <c r="Z318" i="1"/>
  <c r="AA318" i="1" s="1"/>
  <c r="H322" i="1"/>
  <c r="T322" i="1"/>
  <c r="Y332" i="1"/>
  <c r="G342" i="1"/>
  <c r="S342" i="1"/>
  <c r="AA349" i="1"/>
  <c r="B352" i="1"/>
  <c r="N352" i="1"/>
  <c r="H362" i="1"/>
  <c r="T362" i="1"/>
  <c r="C392" i="1"/>
  <c r="O392" i="1"/>
  <c r="I402" i="1"/>
  <c r="U402" i="1"/>
  <c r="AA411" i="1"/>
  <c r="AA412" i="1" s="1"/>
  <c r="M420" i="1"/>
  <c r="M422" i="1" s="1"/>
  <c r="Z416" i="1"/>
  <c r="AA416" i="1" s="1"/>
  <c r="Z437" i="1"/>
  <c r="AB437" i="1" s="1"/>
  <c r="Z439" i="1"/>
  <c r="AA439" i="1" s="1"/>
  <c r="Q462" i="1"/>
  <c r="N664" i="1"/>
  <c r="AB671" i="1"/>
  <c r="AA671" i="1"/>
  <c r="Z675" i="1"/>
  <c r="AB675" i="1" s="1"/>
  <c r="AB672" i="1"/>
  <c r="AA672" i="1"/>
  <c r="D420" i="1"/>
  <c r="D422" i="1" s="1"/>
  <c r="D440" i="1"/>
  <c r="C492" i="1"/>
  <c r="C494" i="1" s="1"/>
  <c r="O492" i="1"/>
  <c r="Z498" i="1"/>
  <c r="J504" i="1"/>
  <c r="V504" i="1"/>
  <c r="C514" i="1"/>
  <c r="O514" i="1"/>
  <c r="H524" i="1"/>
  <c r="T524" i="1"/>
  <c r="E532" i="1"/>
  <c r="E534" i="1" s="1"/>
  <c r="Q532" i="1"/>
  <c r="L493" i="1"/>
  <c r="L534" i="1"/>
  <c r="X493" i="1"/>
  <c r="X534" i="1"/>
  <c r="AA570" i="1"/>
  <c r="AA571" i="1"/>
  <c r="L574" i="1"/>
  <c r="X574" i="1"/>
  <c r="H584" i="1"/>
  <c r="T584" i="1"/>
  <c r="D594" i="1"/>
  <c r="P594" i="1"/>
  <c r="AA598" i="1"/>
  <c r="AA602" i="1" s="1"/>
  <c r="AA604" i="1" s="1"/>
  <c r="AA599" i="1"/>
  <c r="AA600" i="1"/>
  <c r="AA601" i="1"/>
  <c r="J604" i="1"/>
  <c r="V604" i="1"/>
  <c r="C614" i="1"/>
  <c r="O614" i="1"/>
  <c r="K624" i="1"/>
  <c r="W624" i="1"/>
  <c r="G644" i="1"/>
  <c r="S644" i="1"/>
  <c r="E654" i="1"/>
  <c r="Q654" i="1"/>
  <c r="AB685" i="1"/>
  <c r="AA685" i="1"/>
  <c r="G690" i="1"/>
  <c r="S690" i="1"/>
  <c r="K705" i="1"/>
  <c r="K695" i="1" s="1"/>
  <c r="AA321" i="1"/>
  <c r="AA341" i="1"/>
  <c r="AA361" i="1"/>
  <c r="Z401" i="1"/>
  <c r="AA401" i="1" s="1"/>
  <c r="Z421" i="1"/>
  <c r="AA421" i="1" s="1"/>
  <c r="Z441" i="1"/>
  <c r="D461" i="1"/>
  <c r="AA461" i="1" s="1"/>
  <c r="K463" i="1"/>
  <c r="K464" i="1" s="1"/>
  <c r="W463" i="1"/>
  <c r="W464" i="1" s="1"/>
  <c r="F468" i="1"/>
  <c r="R468" i="1"/>
  <c r="D473" i="1"/>
  <c r="P473" i="1"/>
  <c r="Z518" i="1"/>
  <c r="M534" i="1"/>
  <c r="Y534" i="1"/>
  <c r="K542" i="1"/>
  <c r="W542" i="1"/>
  <c r="AA543" i="1"/>
  <c r="M552" i="1"/>
  <c r="M554" i="1" s="1"/>
  <c r="Z548" i="1"/>
  <c r="AA548" i="1" s="1"/>
  <c r="Z549" i="1"/>
  <c r="Z550" i="1"/>
  <c r="AA550" i="1" s="1"/>
  <c r="I554" i="1"/>
  <c r="U554" i="1"/>
  <c r="E564" i="1"/>
  <c r="Q564" i="1"/>
  <c r="AA573" i="1"/>
  <c r="AB578" i="1"/>
  <c r="Z582" i="1"/>
  <c r="E594" i="1"/>
  <c r="Q594" i="1"/>
  <c r="K604" i="1"/>
  <c r="W604" i="1"/>
  <c r="D614" i="1"/>
  <c r="P614" i="1"/>
  <c r="AA618" i="1"/>
  <c r="J634" i="1"/>
  <c r="V634" i="1"/>
  <c r="P664" i="1"/>
  <c r="AA673" i="1"/>
  <c r="AA674" i="1"/>
  <c r="AA684" i="1"/>
  <c r="AA688" i="1" s="1"/>
  <c r="Z688" i="1"/>
  <c r="AB688" i="1" s="1"/>
  <c r="M310" i="1"/>
  <c r="M312" i="1" s="1"/>
  <c r="M330" i="1"/>
  <c r="M332" i="1" s="1"/>
  <c r="M350" i="1"/>
  <c r="M352" i="1" s="1"/>
  <c r="AA441" i="1"/>
  <c r="D469" i="1"/>
  <c r="D472" i="1" s="1"/>
  <c r="M470" i="1"/>
  <c r="M482" i="1"/>
  <c r="E492" i="1"/>
  <c r="L492" i="1"/>
  <c r="N494" i="1"/>
  <c r="L504" i="1"/>
  <c r="X504" i="1"/>
  <c r="E514" i="1"/>
  <c r="Q514" i="1"/>
  <c r="B534" i="1"/>
  <c r="N534" i="1"/>
  <c r="E544" i="1"/>
  <c r="Q544" i="1"/>
  <c r="F564" i="1"/>
  <c r="R564" i="1"/>
  <c r="B574" i="1"/>
  <c r="N574" i="1"/>
  <c r="J584" i="1"/>
  <c r="V584" i="1"/>
  <c r="F594" i="1"/>
  <c r="R594" i="1"/>
  <c r="L604" i="1"/>
  <c r="X604" i="1"/>
  <c r="E614" i="1"/>
  <c r="Q614" i="1"/>
  <c r="N370" i="1"/>
  <c r="N372" i="1" s="1"/>
  <c r="F492" i="1"/>
  <c r="Z490" i="1"/>
  <c r="AA490" i="1" s="1"/>
  <c r="O494" i="1"/>
  <c r="AA498" i="1"/>
  <c r="AA502" i="1" s="1"/>
  <c r="K524" i="1"/>
  <c r="W524" i="1"/>
  <c r="Z538" i="1"/>
  <c r="Z539" i="1"/>
  <c r="AB539" i="1" s="1"/>
  <c r="F544" i="1"/>
  <c r="R544" i="1"/>
  <c r="K554" i="1"/>
  <c r="W554" i="1"/>
  <c r="K584" i="1"/>
  <c r="W584" i="1"/>
  <c r="G594" i="1"/>
  <c r="S594" i="1"/>
  <c r="B624" i="1"/>
  <c r="N624" i="1"/>
  <c r="AB628" i="1"/>
  <c r="AA628" i="1"/>
  <c r="Z632" i="1"/>
  <c r="AB632" i="1" s="1"/>
  <c r="N390" i="1"/>
  <c r="N392" i="1" s="1"/>
  <c r="N410" i="1"/>
  <c r="N412" i="1" s="1"/>
  <c r="N430" i="1"/>
  <c r="N432" i="1" s="1"/>
  <c r="J472" i="1"/>
  <c r="J474" i="1" s="1"/>
  <c r="V472" i="1"/>
  <c r="V474" i="1" s="1"/>
  <c r="C482" i="1"/>
  <c r="C484" i="1" s="1"/>
  <c r="O482" i="1"/>
  <c r="O484" i="1" s="1"/>
  <c r="G488" i="1"/>
  <c r="G492" i="1" s="1"/>
  <c r="S488" i="1"/>
  <c r="S492" i="1" s="1"/>
  <c r="P494" i="1"/>
  <c r="B504" i="1"/>
  <c r="N504" i="1"/>
  <c r="G514" i="1"/>
  <c r="S514" i="1"/>
  <c r="AA519" i="1"/>
  <c r="D534" i="1"/>
  <c r="P534" i="1"/>
  <c r="AA582" i="1"/>
  <c r="AA579" i="1"/>
  <c r="AA581" i="1"/>
  <c r="L584" i="1"/>
  <c r="X584" i="1"/>
  <c r="M634" i="1"/>
  <c r="Y634" i="1"/>
  <c r="AB638" i="1"/>
  <c r="Z642" i="1"/>
  <c r="AB642" i="1" s="1"/>
  <c r="AB639" i="1"/>
  <c r="AA639" i="1"/>
  <c r="K644" i="1"/>
  <c r="W644" i="1"/>
  <c r="G664" i="1"/>
  <c r="S664" i="1"/>
  <c r="D330" i="1"/>
  <c r="D332" i="1" s="1"/>
  <c r="AA478" i="1"/>
  <c r="AA482" i="1" s="1"/>
  <c r="H492" i="1"/>
  <c r="H494" i="1" s="1"/>
  <c r="T492" i="1"/>
  <c r="B494" i="1"/>
  <c r="Q494" i="1"/>
  <c r="Q534" i="1"/>
  <c r="AB558" i="1"/>
  <c r="AA558" i="1"/>
  <c r="AA562" i="1" s="1"/>
  <c r="Z562" i="1"/>
  <c r="AB562" i="1" s="1"/>
  <c r="AB589" i="1"/>
  <c r="AA589" i="1"/>
  <c r="AB608" i="1"/>
  <c r="AA608" i="1"/>
  <c r="Z612" i="1"/>
  <c r="AB612" i="1" s="1"/>
  <c r="AA629" i="1"/>
  <c r="AA630" i="1"/>
  <c r="AA631" i="1"/>
  <c r="J654" i="1"/>
  <c r="V654" i="1"/>
  <c r="Z331" i="1"/>
  <c r="Z351" i="1"/>
  <c r="Z352" i="1" s="1"/>
  <c r="AB352" i="1" s="1"/>
  <c r="Z371" i="1"/>
  <c r="AA371" i="1" s="1"/>
  <c r="Z483" i="1"/>
  <c r="I492" i="1"/>
  <c r="I494" i="1" s="1"/>
  <c r="U492" i="1"/>
  <c r="T494" i="1"/>
  <c r="Z508" i="1"/>
  <c r="AA539" i="1"/>
  <c r="W705" i="1"/>
  <c r="W695" i="1" s="1"/>
  <c r="AA331" i="1"/>
  <c r="Z379" i="1"/>
  <c r="AA379" i="1" s="1"/>
  <c r="Z391" i="1"/>
  <c r="Z411" i="1"/>
  <c r="Z412" i="1" s="1"/>
  <c r="Z431" i="1"/>
  <c r="AA431" i="1" s="1"/>
  <c r="X468" i="1"/>
  <c r="H474" i="1"/>
  <c r="T474" i="1"/>
  <c r="AA483" i="1"/>
  <c r="AA484" i="1" s="1"/>
  <c r="M484" i="1"/>
  <c r="Y484" i="1"/>
  <c r="J492" i="1"/>
  <c r="J494" i="1" s="1"/>
  <c r="V492" i="1"/>
  <c r="D494" i="1"/>
  <c r="U494" i="1"/>
  <c r="J514" i="1"/>
  <c r="V514" i="1"/>
  <c r="C524" i="1"/>
  <c r="O524" i="1"/>
  <c r="G534" i="1"/>
  <c r="S534" i="1"/>
  <c r="K564" i="1"/>
  <c r="W564" i="1"/>
  <c r="G574" i="1"/>
  <c r="S574" i="1"/>
  <c r="K594" i="1"/>
  <c r="W594" i="1"/>
  <c r="AA609" i="1"/>
  <c r="AA611" i="1"/>
  <c r="D634" i="1"/>
  <c r="P634" i="1"/>
  <c r="AA638" i="1"/>
  <c r="B644" i="1"/>
  <c r="N644" i="1"/>
  <c r="AB648" i="1"/>
  <c r="AA648" i="1"/>
  <c r="Z652" i="1"/>
  <c r="AB652" i="1" s="1"/>
  <c r="AB649" i="1"/>
  <c r="AA649" i="1"/>
  <c r="J664" i="1"/>
  <c r="V664" i="1"/>
  <c r="B690" i="1"/>
  <c r="K492" i="1"/>
  <c r="K494" i="1" s="1"/>
  <c r="W492" i="1"/>
  <c r="W494" i="1" s="1"/>
  <c r="E494" i="1"/>
  <c r="V494" i="1"/>
  <c r="AA508" i="1"/>
  <c r="M532" i="1"/>
  <c r="Z528" i="1"/>
  <c r="H534" i="1"/>
  <c r="T534" i="1"/>
  <c r="K544" i="1"/>
  <c r="W544" i="1"/>
  <c r="E634" i="1"/>
  <c r="Q634" i="1"/>
  <c r="M654" i="1"/>
  <c r="Y654" i="1"/>
  <c r="AB659" i="1"/>
  <c r="AA659" i="1"/>
  <c r="AA662" i="1" s="1"/>
  <c r="K664" i="1"/>
  <c r="W664" i="1"/>
  <c r="I677" i="1"/>
  <c r="U677" i="1"/>
  <c r="G493" i="1"/>
  <c r="G494" i="1" s="1"/>
  <c r="G504" i="1"/>
  <c r="S493" i="1"/>
  <c r="S494" i="1" s="1"/>
  <c r="S504" i="1"/>
  <c r="AB529" i="1"/>
  <c r="AA529" i="1"/>
  <c r="AB569" i="1"/>
  <c r="AA569" i="1"/>
  <c r="AA593" i="1"/>
  <c r="AB598" i="1"/>
  <c r="Z602" i="1"/>
  <c r="AB602" i="1" s="1"/>
  <c r="D644" i="1"/>
  <c r="AB658" i="1"/>
  <c r="Z662" i="1"/>
  <c r="D690" i="1"/>
  <c r="P690" i="1"/>
  <c r="M488" i="1"/>
  <c r="Y488" i="1"/>
  <c r="AA511" i="1"/>
  <c r="M514" i="1"/>
  <c r="Z513" i="1"/>
  <c r="Y514" i="1"/>
  <c r="F493" i="1"/>
  <c r="F524" i="1"/>
  <c r="R493" i="1"/>
  <c r="R524" i="1"/>
  <c r="Z531" i="1"/>
  <c r="AA531" i="1" s="1"/>
  <c r="F554" i="1"/>
  <c r="R554" i="1"/>
  <c r="F584" i="1"/>
  <c r="R584" i="1"/>
  <c r="B594" i="1"/>
  <c r="N594" i="1"/>
  <c r="AB618" i="1"/>
  <c r="Z622" i="1"/>
  <c r="AB619" i="1"/>
  <c r="AA619" i="1"/>
  <c r="I624" i="1"/>
  <c r="U624" i="1"/>
  <c r="E644" i="1"/>
  <c r="Q644" i="1"/>
  <c r="K677" i="1"/>
  <c r="W677" i="1"/>
  <c r="E690" i="1"/>
  <c r="Q690" i="1"/>
  <c r="I761" i="1"/>
  <c r="I763" i="1" s="1"/>
  <c r="I717" i="1"/>
  <c r="U761" i="1"/>
  <c r="U763" i="1" s="1"/>
  <c r="U717" i="1"/>
  <c r="Z767" i="1"/>
  <c r="AA829" i="1"/>
  <c r="AB842" i="1"/>
  <c r="AA842" i="1"/>
  <c r="AA860" i="1"/>
  <c r="D552" i="1"/>
  <c r="D554" i="1" s="1"/>
  <c r="Z568" i="1"/>
  <c r="AA568" i="1" s="1"/>
  <c r="AA572" i="1" s="1"/>
  <c r="D572" i="1"/>
  <c r="D574" i="1" s="1"/>
  <c r="Z588" i="1"/>
  <c r="AA588" i="1" s="1"/>
  <c r="AA592" i="1" s="1"/>
  <c r="D592" i="1"/>
  <c r="D718" i="1"/>
  <c r="AA728" i="1"/>
  <c r="P718" i="1"/>
  <c r="P705" i="1" s="1"/>
  <c r="P695" i="1" s="1"/>
  <c r="M733" i="1"/>
  <c r="Y733" i="1"/>
  <c r="G743" i="1"/>
  <c r="S743" i="1"/>
  <c r="D717" i="1"/>
  <c r="AA747" i="1"/>
  <c r="D751" i="1"/>
  <c r="D753" i="1" s="1"/>
  <c r="P717" i="1"/>
  <c r="P751" i="1"/>
  <c r="P753" i="1" s="1"/>
  <c r="Y753" i="1"/>
  <c r="Z768" i="1"/>
  <c r="Z770" i="1"/>
  <c r="AA770" i="1" s="1"/>
  <c r="I773" i="1"/>
  <c r="U773" i="1"/>
  <c r="G717" i="1"/>
  <c r="G781" i="1"/>
  <c r="G783" i="1" s="1"/>
  <c r="S717" i="1"/>
  <c r="S781" i="1"/>
  <c r="S783" i="1" s="1"/>
  <c r="B783" i="1"/>
  <c r="N783" i="1"/>
  <c r="F793" i="1"/>
  <c r="R793" i="1"/>
  <c r="AA797" i="1"/>
  <c r="Z817" i="1"/>
  <c r="AA830" i="1"/>
  <c r="C843" i="1"/>
  <c r="O843" i="1"/>
  <c r="H853" i="1"/>
  <c r="T853" i="1"/>
  <c r="L863" i="1"/>
  <c r="X863" i="1"/>
  <c r="Q873" i="1"/>
  <c r="AB877" i="1"/>
  <c r="I883" i="1"/>
  <c r="U883" i="1"/>
  <c r="Z533" i="1"/>
  <c r="AA533" i="1" s="1"/>
  <c r="Z553" i="1"/>
  <c r="AA553" i="1" s="1"/>
  <c r="N717" i="1"/>
  <c r="B733" i="1"/>
  <c r="N733" i="1"/>
  <c r="AA749" i="1"/>
  <c r="AA750" i="1"/>
  <c r="B753" i="1"/>
  <c r="N753" i="1"/>
  <c r="F763" i="1"/>
  <c r="R763" i="1"/>
  <c r="AA767" i="1"/>
  <c r="G793" i="1"/>
  <c r="S793" i="1"/>
  <c r="E717" i="1"/>
  <c r="E801" i="1"/>
  <c r="E803" i="1" s="1"/>
  <c r="Q717" i="1"/>
  <c r="Q801" i="1"/>
  <c r="Q803" i="1" s="1"/>
  <c r="L803" i="1"/>
  <c r="X803" i="1"/>
  <c r="D813" i="1"/>
  <c r="P813" i="1"/>
  <c r="Z819" i="1"/>
  <c r="AA819" i="1" s="1"/>
  <c r="I823" i="1"/>
  <c r="U823" i="1"/>
  <c r="AB832" i="1"/>
  <c r="Z847" i="1"/>
  <c r="Z850" i="1"/>
  <c r="AA850" i="1" s="1"/>
  <c r="Z862" i="1"/>
  <c r="Y863" i="1"/>
  <c r="F873" i="1"/>
  <c r="R873" i="1"/>
  <c r="Z880" i="1"/>
  <c r="AA880" i="1" s="1"/>
  <c r="J883" i="1"/>
  <c r="V883" i="1"/>
  <c r="P893" i="1"/>
  <c r="M502" i="1"/>
  <c r="M504" i="1" s="1"/>
  <c r="Z633" i="1"/>
  <c r="Z634" i="1" s="1"/>
  <c r="AB634" i="1" s="1"/>
  <c r="Z653" i="1"/>
  <c r="Z676" i="1"/>
  <c r="R721" i="1"/>
  <c r="L741" i="1"/>
  <c r="L743" i="1" s="1"/>
  <c r="L717" i="1"/>
  <c r="X741" i="1"/>
  <c r="X743" i="1" s="1"/>
  <c r="X717" i="1"/>
  <c r="I743" i="1"/>
  <c r="U743" i="1"/>
  <c r="C753" i="1"/>
  <c r="C722" i="1"/>
  <c r="O753" i="1"/>
  <c r="O722" i="1"/>
  <c r="G763" i="1"/>
  <c r="S763" i="1"/>
  <c r="K773" i="1"/>
  <c r="W773" i="1"/>
  <c r="D783" i="1"/>
  <c r="P783" i="1"/>
  <c r="AB788" i="1"/>
  <c r="AA788" i="1"/>
  <c r="J811" i="1"/>
  <c r="J813" i="1" s="1"/>
  <c r="J717" i="1"/>
  <c r="V811" i="1"/>
  <c r="V813" i="1" s="1"/>
  <c r="V717" i="1"/>
  <c r="E813" i="1"/>
  <c r="Q813" i="1"/>
  <c r="C717" i="1"/>
  <c r="C821" i="1"/>
  <c r="C823" i="1" s="1"/>
  <c r="O717" i="1"/>
  <c r="O821" i="1"/>
  <c r="O823" i="1" s="1"/>
  <c r="J823" i="1"/>
  <c r="V823" i="1"/>
  <c r="B833" i="1"/>
  <c r="N833" i="1"/>
  <c r="Z849" i="1"/>
  <c r="AA849" i="1" s="1"/>
  <c r="AA879" i="1"/>
  <c r="M522" i="1"/>
  <c r="M524" i="1" s="1"/>
  <c r="M542" i="1"/>
  <c r="M544" i="1" s="1"/>
  <c r="M562" i="1"/>
  <c r="M564" i="1" s="1"/>
  <c r="M582" i="1"/>
  <c r="M584" i="1" s="1"/>
  <c r="M602" i="1"/>
  <c r="M604" i="1" s="1"/>
  <c r="AA613" i="1"/>
  <c r="AA653" i="1"/>
  <c r="P733" i="1"/>
  <c r="Z737" i="1"/>
  <c r="Z738" i="1"/>
  <c r="AB738" i="1" s="1"/>
  <c r="Z739" i="1"/>
  <c r="AA739" i="1" s="1"/>
  <c r="Z740" i="1"/>
  <c r="J743" i="1"/>
  <c r="V743" i="1"/>
  <c r="Z757" i="1"/>
  <c r="Y761" i="1"/>
  <c r="Y763" i="1" s="1"/>
  <c r="Z759" i="1"/>
  <c r="AA759" i="1" s="1"/>
  <c r="H763" i="1"/>
  <c r="H722" i="1"/>
  <c r="T763" i="1"/>
  <c r="T722" i="1"/>
  <c r="F771" i="1"/>
  <c r="F773" i="1" s="1"/>
  <c r="R771" i="1"/>
  <c r="R773" i="1" s="1"/>
  <c r="L773" i="1"/>
  <c r="X773" i="1"/>
  <c r="E783" i="1"/>
  <c r="Q783" i="1"/>
  <c r="Z789" i="1"/>
  <c r="AA789" i="1" s="1"/>
  <c r="I793" i="1"/>
  <c r="U793" i="1"/>
  <c r="B803" i="1"/>
  <c r="N803" i="1"/>
  <c r="AB802" i="1"/>
  <c r="H831" i="1"/>
  <c r="H833" i="1" s="1"/>
  <c r="H717" i="1"/>
  <c r="T831" i="1"/>
  <c r="T833" i="1" s="1"/>
  <c r="T717" i="1"/>
  <c r="C833" i="1"/>
  <c r="O833" i="1"/>
  <c r="F843" i="1"/>
  <c r="R843" i="1"/>
  <c r="AA847" i="1"/>
  <c r="AA851" i="1" s="1"/>
  <c r="AA848" i="1"/>
  <c r="K853" i="1"/>
  <c r="W853" i="1"/>
  <c r="Z867" i="1"/>
  <c r="M622" i="1"/>
  <c r="M624" i="1" s="1"/>
  <c r="M642" i="1"/>
  <c r="M644" i="1" s="1"/>
  <c r="M662" i="1"/>
  <c r="M664" i="1" s="1"/>
  <c r="M688" i="1"/>
  <c r="M690" i="1" s="1"/>
  <c r="E722" i="1"/>
  <c r="E733" i="1"/>
  <c r="Q722" i="1"/>
  <c r="Q733" i="1"/>
  <c r="K743" i="1"/>
  <c r="K722" i="1"/>
  <c r="W743" i="1"/>
  <c r="W722" i="1"/>
  <c r="AB758" i="1"/>
  <c r="AA758" i="1"/>
  <c r="Z760" i="1"/>
  <c r="M720" i="1"/>
  <c r="M773" i="1"/>
  <c r="Z772" i="1"/>
  <c r="M722" i="1"/>
  <c r="Y773" i="1"/>
  <c r="Y722" i="1"/>
  <c r="F783" i="1"/>
  <c r="F722" i="1"/>
  <c r="R783" i="1"/>
  <c r="R722" i="1"/>
  <c r="J793" i="1"/>
  <c r="V793" i="1"/>
  <c r="G813" i="1"/>
  <c r="S813" i="1"/>
  <c r="AA818" i="1"/>
  <c r="L823" i="1"/>
  <c r="X823" i="1"/>
  <c r="G843" i="1"/>
  <c r="S843" i="1"/>
  <c r="L853" i="1"/>
  <c r="X853" i="1"/>
  <c r="D863" i="1"/>
  <c r="P863" i="1"/>
  <c r="AB887" i="1"/>
  <c r="Z891" i="1"/>
  <c r="D502" i="1"/>
  <c r="D504" i="1" s="1"/>
  <c r="N662" i="1"/>
  <c r="N688" i="1"/>
  <c r="N690" i="1" s="1"/>
  <c r="F733" i="1"/>
  <c r="R733" i="1"/>
  <c r="AA787" i="1"/>
  <c r="AA790" i="1"/>
  <c r="D722" i="1"/>
  <c r="D803" i="1"/>
  <c r="AA802" i="1"/>
  <c r="P722" i="1"/>
  <c r="P803" i="1"/>
  <c r="Z808" i="1"/>
  <c r="AB808" i="1" s="1"/>
  <c r="Z809" i="1"/>
  <c r="AA809" i="1" s="1"/>
  <c r="AB838" i="1"/>
  <c r="AA838" i="1"/>
  <c r="H893" i="1"/>
  <c r="T893" i="1"/>
  <c r="Z503" i="1"/>
  <c r="D522" i="1"/>
  <c r="D524" i="1" s="1"/>
  <c r="D582" i="1"/>
  <c r="D584" i="1" s="1"/>
  <c r="D602" i="1"/>
  <c r="D604" i="1" s="1"/>
  <c r="L709" i="1"/>
  <c r="AA737" i="1"/>
  <c r="AA740" i="1"/>
  <c r="D720" i="1"/>
  <c r="J751" i="1"/>
  <c r="V751" i="1"/>
  <c r="K763" i="1"/>
  <c r="W763" i="1"/>
  <c r="C773" i="1"/>
  <c r="O773" i="1"/>
  <c r="Z777" i="1"/>
  <c r="M781" i="1"/>
  <c r="M783" i="1" s="1"/>
  <c r="Y781" i="1"/>
  <c r="Y783" i="1" s="1"/>
  <c r="H783" i="1"/>
  <c r="T783" i="1"/>
  <c r="I720" i="1"/>
  <c r="I707" i="1" s="1"/>
  <c r="I697" i="1" s="1"/>
  <c r="U720" i="1"/>
  <c r="U707" i="1" s="1"/>
  <c r="U697" i="1" s="1"/>
  <c r="Z807" i="1"/>
  <c r="B720" i="1"/>
  <c r="N720" i="1"/>
  <c r="Z810" i="1"/>
  <c r="I813" i="1"/>
  <c r="I722" i="1"/>
  <c r="U813" i="1"/>
  <c r="U722" i="1"/>
  <c r="G821" i="1"/>
  <c r="G823" i="1" s="1"/>
  <c r="S821" i="1"/>
  <c r="S823" i="1" s="1"/>
  <c r="B823" i="1"/>
  <c r="B722" i="1"/>
  <c r="N823" i="1"/>
  <c r="N722" i="1"/>
  <c r="Z822" i="1"/>
  <c r="Z837" i="1"/>
  <c r="Z839" i="1"/>
  <c r="AA839" i="1" s="1"/>
  <c r="I843" i="1"/>
  <c r="U843" i="1"/>
  <c r="B853" i="1"/>
  <c r="N853" i="1"/>
  <c r="AB852" i="1"/>
  <c r="C883" i="1"/>
  <c r="O883" i="1"/>
  <c r="AA503" i="1"/>
  <c r="Z523" i="1"/>
  <c r="AA523" i="1" s="1"/>
  <c r="Z543" i="1"/>
  <c r="Z563" i="1"/>
  <c r="Z564" i="1" s="1"/>
  <c r="AB564" i="1" s="1"/>
  <c r="Z583" i="1"/>
  <c r="Z584" i="1" s="1"/>
  <c r="D622" i="1"/>
  <c r="D624" i="1" s="1"/>
  <c r="D642" i="1"/>
  <c r="D662" i="1"/>
  <c r="D664" i="1" s="1"/>
  <c r="K731" i="1"/>
  <c r="W731" i="1"/>
  <c r="H733" i="1"/>
  <c r="H753" i="1"/>
  <c r="T753" i="1"/>
  <c r="AA760" i="1"/>
  <c r="L763" i="1"/>
  <c r="X763" i="1"/>
  <c r="AA772" i="1"/>
  <c r="P773" i="1"/>
  <c r="I783" i="1"/>
  <c r="U783" i="1"/>
  <c r="Y793" i="1"/>
  <c r="K801" i="1"/>
  <c r="K803" i="1" s="1"/>
  <c r="W801" i="1"/>
  <c r="W803" i="1" s="1"/>
  <c r="F803" i="1"/>
  <c r="R803" i="1"/>
  <c r="S707" i="1"/>
  <c r="S697" i="1" s="1"/>
  <c r="L831" i="1"/>
  <c r="L833" i="1" s="1"/>
  <c r="X831" i="1"/>
  <c r="X833" i="1" s="1"/>
  <c r="G833" i="1"/>
  <c r="G722" i="1"/>
  <c r="S833" i="1"/>
  <c r="S722" i="1"/>
  <c r="G863" i="1"/>
  <c r="S863" i="1"/>
  <c r="AA868" i="1"/>
  <c r="AA869" i="1"/>
  <c r="AA870" i="1"/>
  <c r="L873" i="1"/>
  <c r="X873" i="1"/>
  <c r="AA882" i="1"/>
  <c r="AA887" i="1"/>
  <c r="AA888" i="1"/>
  <c r="AA889" i="1"/>
  <c r="AA890" i="1"/>
  <c r="J893" i="1"/>
  <c r="V893" i="1"/>
  <c r="Z623" i="1"/>
  <c r="Z643" i="1"/>
  <c r="Z663" i="1"/>
  <c r="Z689" i="1"/>
  <c r="M763" i="1"/>
  <c r="K771" i="1"/>
  <c r="W771" i="1"/>
  <c r="E773" i="1"/>
  <c r="Q773" i="1"/>
  <c r="AB792" i="1"/>
  <c r="AA792" i="1"/>
  <c r="K719" i="1"/>
  <c r="K706" i="1" s="1"/>
  <c r="K696" i="1" s="1"/>
  <c r="W719" i="1"/>
  <c r="W706" i="1" s="1"/>
  <c r="W696" i="1" s="1"/>
  <c r="S803" i="1"/>
  <c r="AA807" i="1"/>
  <c r="D719" i="1"/>
  <c r="P719" i="1"/>
  <c r="P706" i="1" s="1"/>
  <c r="P696" i="1" s="1"/>
  <c r="AA810" i="1"/>
  <c r="L720" i="1"/>
  <c r="X720" i="1"/>
  <c r="AA837" i="1"/>
  <c r="AA840" i="1"/>
  <c r="I851" i="1"/>
  <c r="I853" i="1" s="1"/>
  <c r="U851" i="1"/>
  <c r="U853" i="1" s="1"/>
  <c r="D853" i="1"/>
  <c r="AA852" i="1"/>
  <c r="AA853" i="1" s="1"/>
  <c r="Z858" i="1"/>
  <c r="AB858" i="1" s="1"/>
  <c r="Z859" i="1"/>
  <c r="AA859" i="1" s="1"/>
  <c r="AA861" i="1" s="1"/>
  <c r="Q707" i="1"/>
  <c r="Q697" i="1" s="1"/>
  <c r="B717" i="1"/>
  <c r="D743" i="1"/>
  <c r="J753" i="1"/>
  <c r="V753" i="1"/>
  <c r="AB762" i="1"/>
  <c r="AA777" i="1"/>
  <c r="AB827" i="1"/>
  <c r="Z829" i="1"/>
  <c r="Z861" i="1"/>
  <c r="AB861" i="1" s="1"/>
  <c r="AB857" i="1"/>
  <c r="Z872" i="1"/>
  <c r="AA872" i="1" s="1"/>
  <c r="F717" i="1"/>
  <c r="M719" i="1"/>
  <c r="Z729" i="1"/>
  <c r="AA729" i="1" s="1"/>
  <c r="Z730" i="1"/>
  <c r="AB730" i="1" s="1"/>
  <c r="K733" i="1"/>
  <c r="W733" i="1"/>
  <c r="AB747" i="1"/>
  <c r="M718" i="1"/>
  <c r="M721" i="1" s="1"/>
  <c r="Z748" i="1"/>
  <c r="AB748" i="1" s="1"/>
  <c r="AB797" i="1"/>
  <c r="Z798" i="1"/>
  <c r="AB798" i="1" s="1"/>
  <c r="AB812" i="1"/>
  <c r="AA812" i="1"/>
  <c r="J833" i="1"/>
  <c r="K851" i="1"/>
  <c r="W851" i="1"/>
  <c r="L881" i="1"/>
  <c r="L883" i="1" s="1"/>
  <c r="X881" i="1"/>
  <c r="X883" i="1" s="1"/>
  <c r="D773" i="1"/>
  <c r="N793" i="1"/>
  <c r="D831" i="1"/>
  <c r="D833" i="1" s="1"/>
  <c r="N843" i="1"/>
  <c r="AA862" i="1"/>
  <c r="D881" i="1"/>
  <c r="D883" i="1" s="1"/>
  <c r="AA910" i="1"/>
  <c r="D914" i="1"/>
  <c r="P914" i="1"/>
  <c r="P900" i="1"/>
  <c r="P904" i="1" s="1"/>
  <c r="Z913" i="1"/>
  <c r="F926" i="1"/>
  <c r="R926" i="1"/>
  <c r="AA930" i="1"/>
  <c r="D934" i="1"/>
  <c r="D936" i="1" s="1"/>
  <c r="M936" i="1"/>
  <c r="Y936" i="1"/>
  <c r="Z953" i="1"/>
  <c r="AA981" i="1"/>
  <c r="AA983" i="1"/>
  <c r="Z1023" i="1"/>
  <c r="AA1023" i="1" s="1"/>
  <c r="Z1045" i="1"/>
  <c r="K1054" i="1"/>
  <c r="K1056" i="1" s="1"/>
  <c r="W1054" i="1"/>
  <c r="W1056" i="1" s="1"/>
  <c r="Z1061" i="1"/>
  <c r="Z1063" i="1"/>
  <c r="AA1071" i="1"/>
  <c r="I1076" i="1"/>
  <c r="U1076" i="1"/>
  <c r="V1084" i="1"/>
  <c r="H1092" i="1"/>
  <c r="H1082" i="1" s="1"/>
  <c r="H706" i="1" s="1"/>
  <c r="H696" i="1" s="1"/>
  <c r="H2072" i="1" s="1"/>
  <c r="H2082" i="1" s="1"/>
  <c r="T1092" i="1"/>
  <c r="T1082" i="1" s="1"/>
  <c r="T706" i="1" s="1"/>
  <c r="T696" i="1" s="1"/>
  <c r="AA1212" i="1"/>
  <c r="M751" i="1"/>
  <c r="M753" i="1" s="1"/>
  <c r="AA762" i="1"/>
  <c r="D781" i="1"/>
  <c r="N801" i="1"/>
  <c r="M813" i="1"/>
  <c r="N851" i="1"/>
  <c r="M863" i="1"/>
  <c r="Z882" i="1"/>
  <c r="B903" i="1"/>
  <c r="B904" i="1" s="1"/>
  <c r="AA911" i="1"/>
  <c r="Z915" i="1"/>
  <c r="Y916" i="1"/>
  <c r="W944" i="1"/>
  <c r="W900" i="1"/>
  <c r="AA951" i="1"/>
  <c r="D901" i="1"/>
  <c r="AA901" i="1" s="1"/>
  <c r="C966" i="1"/>
  <c r="O966" i="1"/>
  <c r="Y974" i="1"/>
  <c r="Z972" i="1"/>
  <c r="AA972" i="1" s="1"/>
  <c r="H905" i="1"/>
  <c r="H976" i="1"/>
  <c r="T905" i="1"/>
  <c r="T906" i="1" s="1"/>
  <c r="T976" i="1"/>
  <c r="K986" i="1"/>
  <c r="W986" i="1"/>
  <c r="M996" i="1"/>
  <c r="Y996" i="1"/>
  <c r="J903" i="1"/>
  <c r="J707" i="1" s="1"/>
  <c r="J697" i="1" s="1"/>
  <c r="J1004" i="1"/>
  <c r="V903" i="1"/>
  <c r="V707" i="1" s="1"/>
  <c r="V697" i="1" s="1"/>
  <c r="V1004" i="1"/>
  <c r="Z1011" i="1"/>
  <c r="AB1011" i="1" s="1"/>
  <c r="AA1020" i="1"/>
  <c r="I1026" i="1"/>
  <c r="U1026" i="1"/>
  <c r="B1046" i="1"/>
  <c r="N1046" i="1"/>
  <c r="Z1060" i="1"/>
  <c r="G1066" i="1"/>
  <c r="S1066" i="1"/>
  <c r="AA1072" i="1"/>
  <c r="Z1081" i="1"/>
  <c r="AB1081" i="1" s="1"/>
  <c r="Z727" i="1"/>
  <c r="Z731" i="1" s="1"/>
  <c r="AB731" i="1" s="1"/>
  <c r="D731" i="1"/>
  <c r="D733" i="1" s="1"/>
  <c r="Z782" i="1"/>
  <c r="AA808" i="1"/>
  <c r="M821" i="1"/>
  <c r="M823" i="1" s="1"/>
  <c r="AA858" i="1"/>
  <c r="M871" i="1"/>
  <c r="M873" i="1" s="1"/>
  <c r="N903" i="1"/>
  <c r="N904" i="1" s="1"/>
  <c r="AA913" i="1"/>
  <c r="B916" i="1"/>
  <c r="N916" i="1"/>
  <c r="G946" i="1"/>
  <c r="S946" i="1"/>
  <c r="AA952" i="1"/>
  <c r="AA953" i="1"/>
  <c r="P966" i="1"/>
  <c r="Z971" i="1"/>
  <c r="M903" i="1"/>
  <c r="Z973" i="1"/>
  <c r="L1004" i="1"/>
  <c r="L1006" i="1" s="1"/>
  <c r="X1004" i="1"/>
  <c r="X1006" i="1" s="1"/>
  <c r="E905" i="1"/>
  <c r="E1006" i="1"/>
  <c r="Q905" i="1"/>
  <c r="Q1006" i="1"/>
  <c r="G903" i="1"/>
  <c r="G707" i="1" s="1"/>
  <c r="G697" i="1" s="1"/>
  <c r="G2073" i="1" s="1"/>
  <c r="G2083" i="1" s="1"/>
  <c r="G1034" i="1"/>
  <c r="G1036" i="1" s="1"/>
  <c r="S903" i="1"/>
  <c r="S1034" i="1"/>
  <c r="Z732" i="1"/>
  <c r="Z733" i="1" s="1"/>
  <c r="Z828" i="1"/>
  <c r="AB828" i="1" s="1"/>
  <c r="Z878" i="1"/>
  <c r="AB878" i="1" s="1"/>
  <c r="O904" i="1"/>
  <c r="C905" i="1"/>
  <c r="C916" i="1"/>
  <c r="O905" i="1"/>
  <c r="O916" i="1"/>
  <c r="D905" i="1"/>
  <c r="P905" i="1"/>
  <c r="P906" i="1" s="1"/>
  <c r="P936" i="1"/>
  <c r="Z943" i="1"/>
  <c r="AA943" i="1" s="1"/>
  <c r="H946" i="1"/>
  <c r="T946" i="1"/>
  <c r="AA955" i="1"/>
  <c r="E966" i="1"/>
  <c r="Q966" i="1"/>
  <c r="J976" i="1"/>
  <c r="V976" i="1"/>
  <c r="B905" i="1"/>
  <c r="B1036" i="1"/>
  <c r="N905" i="1"/>
  <c r="N1036" i="1"/>
  <c r="Z1035" i="1"/>
  <c r="AA1035" i="1" s="1"/>
  <c r="AA1036" i="1" s="1"/>
  <c r="AA1060" i="1"/>
  <c r="AA1063" i="1"/>
  <c r="D1064" i="1"/>
  <c r="D1066" i="1" s="1"/>
  <c r="K1091" i="1"/>
  <c r="K1081" i="1" s="1"/>
  <c r="K1084" i="1" s="1"/>
  <c r="K1086" i="1" s="1"/>
  <c r="W1091" i="1"/>
  <c r="W1081" i="1" s="1"/>
  <c r="W1084" i="1" s="1"/>
  <c r="W1086" i="1" s="1"/>
  <c r="AA732" i="1"/>
  <c r="Z778" i="1"/>
  <c r="AB778" i="1" s="1"/>
  <c r="M891" i="1"/>
  <c r="M893" i="1" s="1"/>
  <c r="D900" i="1"/>
  <c r="Q904" i="1"/>
  <c r="H914" i="1"/>
  <c r="H916" i="1" s="1"/>
  <c r="T914" i="1"/>
  <c r="T916" i="1" s="1"/>
  <c r="D916" i="1"/>
  <c r="P916" i="1"/>
  <c r="Z920" i="1"/>
  <c r="Z921" i="1"/>
  <c r="AB921" i="1" s="1"/>
  <c r="Z922" i="1"/>
  <c r="AA922" i="1" s="1"/>
  <c r="Z940" i="1"/>
  <c r="Z944" i="1" s="1"/>
  <c r="B956" i="1"/>
  <c r="N956" i="1"/>
  <c r="F966" i="1"/>
  <c r="R966" i="1"/>
  <c r="AA970" i="1"/>
  <c r="K976" i="1"/>
  <c r="W976" i="1"/>
  <c r="AA985" i="1"/>
  <c r="Z1000" i="1"/>
  <c r="AA1001" i="1"/>
  <c r="Z1003" i="1"/>
  <c r="G1006" i="1"/>
  <c r="S1006" i="1"/>
  <c r="AA1011" i="1"/>
  <c r="AA1012" i="1"/>
  <c r="AA1013" i="1"/>
  <c r="I1016" i="1"/>
  <c r="U1016" i="1"/>
  <c r="L1026" i="1"/>
  <c r="E1046" i="1"/>
  <c r="Q1046" i="1"/>
  <c r="Z1052" i="1"/>
  <c r="Z1054" i="1" s="1"/>
  <c r="AB1054" i="1" s="1"/>
  <c r="L1086" i="1"/>
  <c r="M741" i="1"/>
  <c r="M743" i="1" s="1"/>
  <c r="Z752" i="1"/>
  <c r="M791" i="1"/>
  <c r="M793" i="1" s="1"/>
  <c r="R900" i="1"/>
  <c r="R904" i="1" s="1"/>
  <c r="E916" i="1"/>
  <c r="Q916" i="1"/>
  <c r="K926" i="1"/>
  <c r="W926" i="1"/>
  <c r="I934" i="1"/>
  <c r="U934" i="1"/>
  <c r="U936" i="1" s="1"/>
  <c r="F936" i="1"/>
  <c r="R936" i="1"/>
  <c r="J946" i="1"/>
  <c r="V946" i="1"/>
  <c r="C956" i="1"/>
  <c r="O956" i="1"/>
  <c r="AA973" i="1"/>
  <c r="L976" i="1"/>
  <c r="X976" i="1"/>
  <c r="J984" i="1"/>
  <c r="J986" i="1" s="1"/>
  <c r="V984" i="1"/>
  <c r="V986" i="1" s="1"/>
  <c r="C986" i="1"/>
  <c r="O986" i="1"/>
  <c r="Z1002" i="1"/>
  <c r="AA1002" i="1" s="1"/>
  <c r="H1006" i="1"/>
  <c r="T1006" i="1"/>
  <c r="E903" i="1"/>
  <c r="E904" i="1" s="1"/>
  <c r="E1014" i="1"/>
  <c r="E1016" i="1" s="1"/>
  <c r="Q903" i="1"/>
  <c r="Q1014" i="1"/>
  <c r="Q1016" i="1" s="1"/>
  <c r="D1036" i="1"/>
  <c r="P1036" i="1"/>
  <c r="Z1040" i="1"/>
  <c r="Z1042" i="1"/>
  <c r="F1046" i="1"/>
  <c r="R1046" i="1"/>
  <c r="AA1050" i="1"/>
  <c r="D1054" i="1"/>
  <c r="D1056" i="1" s="1"/>
  <c r="AA1051" i="1"/>
  <c r="I1056" i="1"/>
  <c r="K1066" i="1"/>
  <c r="W1066" i="1"/>
  <c r="B1076" i="1"/>
  <c r="M1084" i="1"/>
  <c r="Y1096" i="1"/>
  <c r="Y1085" i="1"/>
  <c r="Y1086" i="1" s="1"/>
  <c r="F904" i="1"/>
  <c r="S904" i="1"/>
  <c r="I906" i="1"/>
  <c r="L926" i="1"/>
  <c r="D903" i="1"/>
  <c r="K946" i="1"/>
  <c r="K905" i="1"/>
  <c r="K906" i="1" s="1"/>
  <c r="W946" i="1"/>
  <c r="W905" i="1"/>
  <c r="M964" i="1"/>
  <c r="Z960" i="1"/>
  <c r="Z964" i="1" s="1"/>
  <c r="AB964" i="1" s="1"/>
  <c r="Y976" i="1"/>
  <c r="AA1000" i="1"/>
  <c r="Z1043" i="1"/>
  <c r="M1096" i="1"/>
  <c r="M1085" i="1"/>
  <c r="N1082" i="1"/>
  <c r="N706" i="1" s="1"/>
  <c r="N696" i="1" s="1"/>
  <c r="Z1150" i="1"/>
  <c r="AA822" i="1"/>
  <c r="D891" i="1"/>
  <c r="D893" i="1" s="1"/>
  <c r="T904" i="1"/>
  <c r="U905" i="1"/>
  <c r="G916" i="1"/>
  <c r="S916" i="1"/>
  <c r="AA921" i="1"/>
  <c r="AA923" i="1"/>
  <c r="Z925" i="1"/>
  <c r="K934" i="1"/>
  <c r="K936" i="1" s="1"/>
  <c r="W934" i="1"/>
  <c r="W936" i="1" s="1"/>
  <c r="E956" i="1"/>
  <c r="Q956" i="1"/>
  <c r="I966" i="1"/>
  <c r="U966" i="1"/>
  <c r="E986" i="1"/>
  <c r="Q986" i="1"/>
  <c r="Z991" i="1"/>
  <c r="AB991" i="1" s="1"/>
  <c r="Z992" i="1"/>
  <c r="G996" i="1"/>
  <c r="S996" i="1"/>
  <c r="AA1003" i="1"/>
  <c r="J1006" i="1"/>
  <c r="V1006" i="1"/>
  <c r="L905" i="1"/>
  <c r="L1016" i="1"/>
  <c r="X905" i="1"/>
  <c r="X1016" i="1"/>
  <c r="C1026" i="1"/>
  <c r="O1026" i="1"/>
  <c r="M1066" i="1"/>
  <c r="Y1066" i="1"/>
  <c r="T1094" i="1"/>
  <c r="T1080" i="1"/>
  <c r="T1084" i="1" s="1"/>
  <c r="AB1231" i="1"/>
  <c r="AA1231" i="1"/>
  <c r="D741" i="1"/>
  <c r="M761" i="1"/>
  <c r="D791" i="1"/>
  <c r="D793" i="1" s="1"/>
  <c r="N811" i="1"/>
  <c r="N813" i="1" s="1"/>
  <c r="D841" i="1"/>
  <c r="D843" i="1" s="1"/>
  <c r="N861" i="1"/>
  <c r="N863" i="1" s="1"/>
  <c r="Z892" i="1"/>
  <c r="AA892" i="1" s="1"/>
  <c r="H904" i="1"/>
  <c r="U904" i="1"/>
  <c r="I936" i="1"/>
  <c r="M946" i="1"/>
  <c r="Y946" i="1"/>
  <c r="K954" i="1"/>
  <c r="K956" i="1" s="1"/>
  <c r="W954" i="1"/>
  <c r="W956" i="1" s="1"/>
  <c r="F905" i="1"/>
  <c r="F956" i="1"/>
  <c r="R905" i="1"/>
  <c r="R906" i="1" s="1"/>
  <c r="R956" i="1"/>
  <c r="J966" i="1"/>
  <c r="V966" i="1"/>
  <c r="Z980" i="1"/>
  <c r="Y984" i="1"/>
  <c r="Y986" i="1" s="1"/>
  <c r="R986" i="1"/>
  <c r="C994" i="1"/>
  <c r="C996" i="1" s="1"/>
  <c r="C903" i="1"/>
  <c r="C707" i="1" s="1"/>
  <c r="C697" i="1" s="1"/>
  <c r="O994" i="1"/>
  <c r="O996" i="1" s="1"/>
  <c r="O903" i="1"/>
  <c r="O707" i="1" s="1"/>
  <c r="O697" i="1" s="1"/>
  <c r="D1026" i="1"/>
  <c r="Z1030" i="1"/>
  <c r="AA1030" i="1" s="1"/>
  <c r="AA1034" i="1" s="1"/>
  <c r="Z1033" i="1"/>
  <c r="S1036" i="1"/>
  <c r="AA1042" i="1"/>
  <c r="AA1043" i="1"/>
  <c r="I1046" i="1"/>
  <c r="U1046" i="1"/>
  <c r="L1056" i="1"/>
  <c r="X1056" i="1"/>
  <c r="Q1086" i="1"/>
  <c r="H1094" i="1"/>
  <c r="H1080" i="1"/>
  <c r="H1084" i="1" s="1"/>
  <c r="Z742" i="1"/>
  <c r="I904" i="1"/>
  <c r="V904" i="1"/>
  <c r="Y914" i="1"/>
  <c r="C926" i="1"/>
  <c r="O926" i="1"/>
  <c r="J936" i="1"/>
  <c r="V936" i="1"/>
  <c r="N946" i="1"/>
  <c r="AA960" i="1"/>
  <c r="AA962" i="1"/>
  <c r="Z982" i="1"/>
  <c r="AA982" i="1" s="1"/>
  <c r="AA990" i="1"/>
  <c r="AA992" i="1"/>
  <c r="AB1031" i="1"/>
  <c r="AA1031" i="1"/>
  <c r="M1056" i="1"/>
  <c r="M1074" i="1"/>
  <c r="M1076" i="1" s="1"/>
  <c r="Y1074" i="1"/>
  <c r="Y1076" i="1" s="1"/>
  <c r="Z1082" i="1"/>
  <c r="AA1082" i="1" s="1"/>
  <c r="Q1084" i="1"/>
  <c r="J904" i="1"/>
  <c r="M901" i="1"/>
  <c r="Z901" i="1" s="1"/>
  <c r="Z911" i="1"/>
  <c r="AB911" i="1" s="1"/>
  <c r="J916" i="1"/>
  <c r="V916" i="1"/>
  <c r="Z931" i="1"/>
  <c r="AB931" i="1" s="1"/>
  <c r="Z933" i="1"/>
  <c r="AA933" i="1" s="1"/>
  <c r="AA950" i="1"/>
  <c r="Z954" i="1"/>
  <c r="AB954" i="1" s="1"/>
  <c r="J996" i="1"/>
  <c r="J905" i="1"/>
  <c r="V996" i="1"/>
  <c r="V905" i="1"/>
  <c r="M1006" i="1"/>
  <c r="Y1006" i="1"/>
  <c r="L903" i="1"/>
  <c r="L904" i="1" s="1"/>
  <c r="L1024" i="1"/>
  <c r="X903" i="1"/>
  <c r="X904" i="1" s="1"/>
  <c r="X1024" i="1"/>
  <c r="X1026" i="1" s="1"/>
  <c r="K1046" i="1"/>
  <c r="W1046" i="1"/>
  <c r="AA1070" i="1"/>
  <c r="Z1074" i="1"/>
  <c r="AB1074" i="1" s="1"/>
  <c r="AA1083" i="1"/>
  <c r="AA1125" i="1"/>
  <c r="R1146" i="1"/>
  <c r="K904" i="1"/>
  <c r="Y900" i="1"/>
  <c r="E926" i="1"/>
  <c r="Q926" i="1"/>
  <c r="Z932" i="1"/>
  <c r="AA932" i="1" s="1"/>
  <c r="L936" i="1"/>
  <c r="X936" i="1"/>
  <c r="P946" i="1"/>
  <c r="M902" i="1"/>
  <c r="Z902" i="1" s="1"/>
  <c r="AA902" i="1" s="1"/>
  <c r="Z952" i="1"/>
  <c r="Y902" i="1"/>
  <c r="Y706" i="1" s="1"/>
  <c r="Y696" i="1" s="1"/>
  <c r="I956" i="1"/>
  <c r="U956" i="1"/>
  <c r="M905" i="1"/>
  <c r="M966" i="1"/>
  <c r="Z965" i="1"/>
  <c r="Y905" i="1"/>
  <c r="Y966" i="1"/>
  <c r="Z1021" i="1"/>
  <c r="AB1021" i="1" s="1"/>
  <c r="Z1022" i="1"/>
  <c r="AA1022" i="1" s="1"/>
  <c r="G905" i="1"/>
  <c r="G1026" i="1"/>
  <c r="S905" i="1"/>
  <c r="S1026" i="1"/>
  <c r="AA1033" i="1"/>
  <c r="J1036" i="1"/>
  <c r="V1036" i="1"/>
  <c r="L1046" i="1"/>
  <c r="X1046" i="1"/>
  <c r="Z1073" i="1"/>
  <c r="AA1073" i="1" s="1"/>
  <c r="H1076" i="1"/>
  <c r="T1076" i="1"/>
  <c r="M1306" i="1"/>
  <c r="M916" i="1"/>
  <c r="M924" i="1"/>
  <c r="M926" i="1" s="1"/>
  <c r="D1006" i="1"/>
  <c r="M1044" i="1"/>
  <c r="M1046" i="1" s="1"/>
  <c r="D1084" i="1"/>
  <c r="D1086" i="1" s="1"/>
  <c r="C1106" i="1"/>
  <c r="O1106" i="1"/>
  <c r="K1114" i="1"/>
  <c r="K1116" i="1" s="1"/>
  <c r="W1114" i="1"/>
  <c r="W1116" i="1" s="1"/>
  <c r="D1116" i="1"/>
  <c r="P1116" i="1"/>
  <c r="L1124" i="1"/>
  <c r="X1124" i="1"/>
  <c r="R1136" i="1"/>
  <c r="B1144" i="1"/>
  <c r="N1144" i="1"/>
  <c r="Z1140" i="1"/>
  <c r="G1146" i="1"/>
  <c r="S1146" i="1"/>
  <c r="Z1153" i="1"/>
  <c r="AA1153" i="1" s="1"/>
  <c r="M1166" i="1"/>
  <c r="Z1165" i="1"/>
  <c r="Y1166" i="1"/>
  <c r="F1176" i="1"/>
  <c r="R1176" i="1"/>
  <c r="AA1180" i="1"/>
  <c r="G1206" i="1"/>
  <c r="S1206" i="1"/>
  <c r="L1216" i="1"/>
  <c r="X1216" i="1"/>
  <c r="P1226" i="1"/>
  <c r="M1246" i="1"/>
  <c r="Z1245" i="1"/>
  <c r="Y1246" i="1"/>
  <c r="F1256" i="1"/>
  <c r="R1256" i="1"/>
  <c r="L1266" i="1"/>
  <c r="X1266" i="1"/>
  <c r="H1276" i="1"/>
  <c r="T1276" i="1"/>
  <c r="B1306" i="1"/>
  <c r="D944" i="1"/>
  <c r="D946" i="1" s="1"/>
  <c r="AA965" i="1"/>
  <c r="M974" i="1"/>
  <c r="M976" i="1" s="1"/>
  <c r="Z1010" i="1"/>
  <c r="Z1015" i="1"/>
  <c r="K1104" i="1"/>
  <c r="K1106" i="1" s="1"/>
  <c r="W1104" i="1"/>
  <c r="W1106" i="1" s="1"/>
  <c r="P1106" i="1"/>
  <c r="R1126" i="1"/>
  <c r="B1134" i="1"/>
  <c r="N1134" i="1"/>
  <c r="N1136" i="1" s="1"/>
  <c r="Z1130" i="1"/>
  <c r="Z1131" i="1"/>
  <c r="AB1131" i="1" s="1"/>
  <c r="J1156" i="1"/>
  <c r="H1164" i="1"/>
  <c r="T1164" i="1"/>
  <c r="T1166" i="1" s="1"/>
  <c r="B1166" i="1"/>
  <c r="N1166" i="1"/>
  <c r="L1174" i="1"/>
  <c r="X1174" i="1"/>
  <c r="G1176" i="1"/>
  <c r="S1176" i="1"/>
  <c r="AA1182" i="1"/>
  <c r="Z1200" i="1"/>
  <c r="Z1201" i="1"/>
  <c r="H1206" i="1"/>
  <c r="M1216" i="1"/>
  <c r="Y1216" i="1"/>
  <c r="K1224" i="1"/>
  <c r="K1226" i="1" s="1"/>
  <c r="W1224" i="1"/>
  <c r="W1226" i="1" s="1"/>
  <c r="Z1233" i="1"/>
  <c r="AA1233" i="1" s="1"/>
  <c r="J1236" i="1"/>
  <c r="H1244" i="1"/>
  <c r="T1244" i="1"/>
  <c r="B1246" i="1"/>
  <c r="N1246" i="1"/>
  <c r="L1254" i="1"/>
  <c r="X1254" i="1"/>
  <c r="G1256" i="1"/>
  <c r="S1256" i="1"/>
  <c r="I1286" i="1"/>
  <c r="G1284" i="1"/>
  <c r="S1284" i="1"/>
  <c r="Z945" i="1"/>
  <c r="Z1065" i="1"/>
  <c r="AA1065" i="1" s="1"/>
  <c r="C1086" i="1"/>
  <c r="O1086" i="1"/>
  <c r="K1094" i="1"/>
  <c r="K1096" i="1" s="1"/>
  <c r="W1094" i="1"/>
  <c r="W1096" i="1" s="1"/>
  <c r="Z1120" i="1"/>
  <c r="AA1120" i="1" s="1"/>
  <c r="AA1124" i="1" s="1"/>
  <c r="AA1140" i="1"/>
  <c r="AA1144" i="1" s="1"/>
  <c r="AA1151" i="1"/>
  <c r="AA1152" i="1"/>
  <c r="AB1171" i="1"/>
  <c r="AA1171" i="1"/>
  <c r="L1186" i="1"/>
  <c r="X1186" i="1"/>
  <c r="Z1202" i="1"/>
  <c r="F1226" i="1"/>
  <c r="R1226" i="1"/>
  <c r="AA1230" i="1"/>
  <c r="AA1232" i="1"/>
  <c r="AB1251" i="1"/>
  <c r="AA1251" i="1"/>
  <c r="N1266" i="1"/>
  <c r="M954" i="1"/>
  <c r="M956" i="1" s="1"/>
  <c r="Z995" i="1"/>
  <c r="P1086" i="1"/>
  <c r="L1094" i="1"/>
  <c r="X1094" i="1"/>
  <c r="F1106" i="1"/>
  <c r="R1106" i="1"/>
  <c r="Z1110" i="1"/>
  <c r="Z1111" i="1"/>
  <c r="AB1111" i="1" s="1"/>
  <c r="G1116" i="1"/>
  <c r="S1116" i="1"/>
  <c r="Z1123" i="1"/>
  <c r="H1126" i="1"/>
  <c r="T1126" i="1"/>
  <c r="AA1130" i="1"/>
  <c r="I1136" i="1"/>
  <c r="U1136" i="1"/>
  <c r="E1144" i="1"/>
  <c r="E1146" i="1" s="1"/>
  <c r="Q1144" i="1"/>
  <c r="Q1146" i="1" s="1"/>
  <c r="AA1141" i="1"/>
  <c r="AA1142" i="1"/>
  <c r="J1146" i="1"/>
  <c r="V1146" i="1"/>
  <c r="F1154" i="1"/>
  <c r="R1154" i="1"/>
  <c r="AA1165" i="1"/>
  <c r="P1166" i="1"/>
  <c r="Z1173" i="1"/>
  <c r="AA1173" i="1" s="1"/>
  <c r="M1186" i="1"/>
  <c r="Z1185" i="1"/>
  <c r="Y1186" i="1"/>
  <c r="F1196" i="1"/>
  <c r="R1196" i="1"/>
  <c r="AA1200" i="1"/>
  <c r="G1226" i="1"/>
  <c r="S1226" i="1"/>
  <c r="X1236" i="1"/>
  <c r="D1246" i="1"/>
  <c r="P1246" i="1"/>
  <c r="K1286" i="1"/>
  <c r="D974" i="1"/>
  <c r="D976" i="1" s="1"/>
  <c r="N1074" i="1"/>
  <c r="N1076" i="1" s="1"/>
  <c r="R1096" i="1"/>
  <c r="B1104" i="1"/>
  <c r="B1106" i="1" s="1"/>
  <c r="N1104" i="1"/>
  <c r="N1106" i="1" s="1"/>
  <c r="Z1100" i="1"/>
  <c r="AA1100" i="1" s="1"/>
  <c r="Z1101" i="1"/>
  <c r="AB1101" i="1" s="1"/>
  <c r="G1106" i="1"/>
  <c r="S1106" i="1"/>
  <c r="H1116" i="1"/>
  <c r="E1134" i="1"/>
  <c r="E1136" i="1" s="1"/>
  <c r="Q1134" i="1"/>
  <c r="Q1136" i="1" s="1"/>
  <c r="AA1131" i="1"/>
  <c r="AA1132" i="1"/>
  <c r="J1136" i="1"/>
  <c r="V1136" i="1"/>
  <c r="F1144" i="1"/>
  <c r="F1146" i="1" s="1"/>
  <c r="R1144" i="1"/>
  <c r="AA1143" i="1"/>
  <c r="M1156" i="1"/>
  <c r="Y1156" i="1"/>
  <c r="K1164" i="1"/>
  <c r="K1166" i="1" s="1"/>
  <c r="W1164" i="1"/>
  <c r="W1166" i="1" s="1"/>
  <c r="J1176" i="1"/>
  <c r="V1176" i="1"/>
  <c r="H1184" i="1"/>
  <c r="T1184" i="1"/>
  <c r="B1186" i="1"/>
  <c r="N1186" i="1"/>
  <c r="L1194" i="1"/>
  <c r="X1194" i="1"/>
  <c r="X1196" i="1" s="1"/>
  <c r="G1196" i="1"/>
  <c r="S1196" i="1"/>
  <c r="AA1202" i="1"/>
  <c r="AA1203" i="1"/>
  <c r="Z1220" i="1"/>
  <c r="Z1221" i="1"/>
  <c r="T1226" i="1"/>
  <c r="M1236" i="1"/>
  <c r="Y1236" i="1"/>
  <c r="K1244" i="1"/>
  <c r="K1246" i="1" s="1"/>
  <c r="W1244" i="1"/>
  <c r="W1246" i="1" s="1"/>
  <c r="Z1253" i="1"/>
  <c r="J1256" i="1"/>
  <c r="V1256" i="1"/>
  <c r="AA1270" i="1"/>
  <c r="AA1274" i="1" s="1"/>
  <c r="AA1271" i="1"/>
  <c r="AA1292" i="1"/>
  <c r="AA1293" i="1"/>
  <c r="F1306" i="1"/>
  <c r="M934" i="1"/>
  <c r="Z975" i="1"/>
  <c r="N1004" i="1"/>
  <c r="N1006" i="1" s="1"/>
  <c r="D1024" i="1"/>
  <c r="M1054" i="1"/>
  <c r="F1086" i="1"/>
  <c r="R1086" i="1"/>
  <c r="B1090" i="1"/>
  <c r="N1090" i="1"/>
  <c r="Z1091" i="1"/>
  <c r="AB1091" i="1" s="1"/>
  <c r="G1095" i="1"/>
  <c r="S1095" i="1"/>
  <c r="Z1102" i="1"/>
  <c r="AA1110" i="1"/>
  <c r="AA1121" i="1"/>
  <c r="AA1122" i="1"/>
  <c r="J1126" i="1"/>
  <c r="V1126" i="1"/>
  <c r="F1134" i="1"/>
  <c r="F1136" i="1" s="1"/>
  <c r="R1134" i="1"/>
  <c r="AA1133" i="1"/>
  <c r="L1146" i="1"/>
  <c r="B1156" i="1"/>
  <c r="N1156" i="1"/>
  <c r="F1166" i="1"/>
  <c r="R1166" i="1"/>
  <c r="AA1170" i="1"/>
  <c r="AA1172" i="1"/>
  <c r="AB1191" i="1"/>
  <c r="AA1191" i="1"/>
  <c r="H1196" i="1"/>
  <c r="T1196" i="1"/>
  <c r="F1204" i="1"/>
  <c r="F1206" i="1" s="1"/>
  <c r="R1204" i="1"/>
  <c r="R1206" i="1" s="1"/>
  <c r="L1206" i="1"/>
  <c r="X1206" i="1"/>
  <c r="Z1222" i="1"/>
  <c r="AA1222" i="1" s="1"/>
  <c r="B1236" i="1"/>
  <c r="N1236" i="1"/>
  <c r="F1246" i="1"/>
  <c r="R1246" i="1"/>
  <c r="AA1252" i="1"/>
  <c r="M1276" i="1"/>
  <c r="Y1276" i="1"/>
  <c r="Y1285" i="1"/>
  <c r="K1284" i="1"/>
  <c r="W1284" i="1"/>
  <c r="W1286" i="1" s="1"/>
  <c r="S1306" i="1"/>
  <c r="M914" i="1"/>
  <c r="AA975" i="1"/>
  <c r="M984" i="1"/>
  <c r="M986" i="1" s="1"/>
  <c r="Z1093" i="1"/>
  <c r="AA1093" i="1" s="1"/>
  <c r="H1096" i="1"/>
  <c r="T1096" i="1"/>
  <c r="I1106" i="1"/>
  <c r="U1106" i="1"/>
  <c r="E1114" i="1"/>
  <c r="E1116" i="1" s="1"/>
  <c r="Q1114" i="1"/>
  <c r="Q1116" i="1" s="1"/>
  <c r="AA1111" i="1"/>
  <c r="AA1112" i="1"/>
  <c r="F1124" i="1"/>
  <c r="F1126" i="1" s="1"/>
  <c r="R1124" i="1"/>
  <c r="AA1123" i="1"/>
  <c r="L1136" i="1"/>
  <c r="X1136" i="1"/>
  <c r="H1144" i="1"/>
  <c r="H1146" i="1" s="1"/>
  <c r="T1144" i="1"/>
  <c r="T1146" i="1" s="1"/>
  <c r="M1146" i="1"/>
  <c r="Z1145" i="1"/>
  <c r="Y1146" i="1"/>
  <c r="G1166" i="1"/>
  <c r="S1166" i="1"/>
  <c r="L1176" i="1"/>
  <c r="X1176" i="1"/>
  <c r="AA1185" i="1"/>
  <c r="P1186" i="1"/>
  <c r="Z1193" i="1"/>
  <c r="M1206" i="1"/>
  <c r="Z1205" i="1"/>
  <c r="Y1206" i="1"/>
  <c r="F1216" i="1"/>
  <c r="R1216" i="1"/>
  <c r="AA1220" i="1"/>
  <c r="G1246" i="1"/>
  <c r="S1246" i="1"/>
  <c r="AA1253" i="1"/>
  <c r="L1256" i="1"/>
  <c r="X1256" i="1"/>
  <c r="F1266" i="1"/>
  <c r="R1266" i="1"/>
  <c r="B1276" i="1"/>
  <c r="N1276" i="1"/>
  <c r="F1280" i="1"/>
  <c r="F1284" i="1" s="1"/>
  <c r="H1306" i="1"/>
  <c r="AA1025" i="1"/>
  <c r="Z1075" i="1"/>
  <c r="H1086" i="1"/>
  <c r="T1086" i="1"/>
  <c r="E1104" i="1"/>
  <c r="E1106" i="1" s="1"/>
  <c r="Q1104" i="1"/>
  <c r="Q1106" i="1" s="1"/>
  <c r="AA1102" i="1"/>
  <c r="J1106" i="1"/>
  <c r="L1126" i="1"/>
  <c r="X1126" i="1"/>
  <c r="H1134" i="1"/>
  <c r="H1136" i="1" s="1"/>
  <c r="T1134" i="1"/>
  <c r="T1136" i="1" s="1"/>
  <c r="M1136" i="1"/>
  <c r="Z1135" i="1"/>
  <c r="B1146" i="1"/>
  <c r="N1146" i="1"/>
  <c r="Z1160" i="1"/>
  <c r="AA1161" i="1"/>
  <c r="AB1161" i="1"/>
  <c r="H1166" i="1"/>
  <c r="M1176" i="1"/>
  <c r="Y1176" i="1"/>
  <c r="K1184" i="1"/>
  <c r="K1186" i="1" s="1"/>
  <c r="W1184" i="1"/>
  <c r="W1186" i="1" s="1"/>
  <c r="J1196" i="1"/>
  <c r="H1204" i="1"/>
  <c r="T1204" i="1"/>
  <c r="T1206" i="1" s="1"/>
  <c r="L1214" i="1"/>
  <c r="X1214" i="1"/>
  <c r="G1216" i="1"/>
  <c r="S1216" i="1"/>
  <c r="Z1240" i="1"/>
  <c r="AA1240" i="1" s="1"/>
  <c r="AA1244" i="1" s="1"/>
  <c r="AA1241" i="1"/>
  <c r="AB1241" i="1"/>
  <c r="H1246" i="1"/>
  <c r="T1246" i="1"/>
  <c r="M1256" i="1"/>
  <c r="Y1256" i="1"/>
  <c r="O1286" i="1"/>
  <c r="AA1300" i="1"/>
  <c r="AA1301" i="1"/>
  <c r="AB1301" i="1"/>
  <c r="Z1005" i="1"/>
  <c r="AA1005" i="1" s="1"/>
  <c r="I1086" i="1"/>
  <c r="U1086" i="1"/>
  <c r="E1094" i="1"/>
  <c r="E1096" i="1" s="1"/>
  <c r="Q1094" i="1"/>
  <c r="Q1096" i="1" s="1"/>
  <c r="J1096" i="1"/>
  <c r="M1126" i="1"/>
  <c r="Z1125" i="1"/>
  <c r="B1136" i="1"/>
  <c r="Z1162" i="1"/>
  <c r="AA1162" i="1" s="1"/>
  <c r="F1186" i="1"/>
  <c r="R1186" i="1"/>
  <c r="AA1192" i="1"/>
  <c r="AB1211" i="1"/>
  <c r="AA1211" i="1"/>
  <c r="L1226" i="1"/>
  <c r="X1226" i="1"/>
  <c r="Z1242" i="1"/>
  <c r="AA1275" i="1"/>
  <c r="N1356" i="1"/>
  <c r="Z935" i="1"/>
  <c r="AA935" i="1" s="1"/>
  <c r="Z1055" i="1"/>
  <c r="AA1055" i="1" s="1"/>
  <c r="J1086" i="1"/>
  <c r="V1086" i="1"/>
  <c r="F1094" i="1"/>
  <c r="F1096" i="1" s="1"/>
  <c r="R1094" i="1"/>
  <c r="L1106" i="1"/>
  <c r="X1106" i="1"/>
  <c r="T1114" i="1"/>
  <c r="T1116" i="1" s="1"/>
  <c r="M1116" i="1"/>
  <c r="Z1115" i="1"/>
  <c r="Y1116" i="1"/>
  <c r="B1126" i="1"/>
  <c r="N1126" i="1"/>
  <c r="C1136" i="1"/>
  <c r="O1136" i="1"/>
  <c r="K1144" i="1"/>
  <c r="K1146" i="1" s="1"/>
  <c r="W1144" i="1"/>
  <c r="W1146" i="1" s="1"/>
  <c r="AA1145" i="1"/>
  <c r="AA1146" i="1" s="1"/>
  <c r="P1146" i="1"/>
  <c r="L1154" i="1"/>
  <c r="L1156" i="1" s="1"/>
  <c r="X1154" i="1"/>
  <c r="X1156" i="1" s="1"/>
  <c r="F1156" i="1"/>
  <c r="R1156" i="1"/>
  <c r="AA1160" i="1"/>
  <c r="G1186" i="1"/>
  <c r="S1186" i="1"/>
  <c r="AA1193" i="1"/>
  <c r="L1196" i="1"/>
  <c r="AA1205" i="1"/>
  <c r="P1206" i="1"/>
  <c r="M1226" i="1"/>
  <c r="Z1225" i="1"/>
  <c r="Y1226" i="1"/>
  <c r="F1236" i="1"/>
  <c r="R1236" i="1"/>
  <c r="AA1261" i="1"/>
  <c r="AB1261" i="1"/>
  <c r="L1096" i="1"/>
  <c r="X1096" i="1"/>
  <c r="H1104" i="1"/>
  <c r="H1106" i="1" s="1"/>
  <c r="T1104" i="1"/>
  <c r="T1106" i="1" s="1"/>
  <c r="M1106" i="1"/>
  <c r="Z1105" i="1"/>
  <c r="Y1106" i="1"/>
  <c r="B1116" i="1"/>
  <c r="N1116" i="1"/>
  <c r="K1134" i="1"/>
  <c r="K1136" i="1" s="1"/>
  <c r="W1134" i="1"/>
  <c r="W1136" i="1" s="1"/>
  <c r="P1136" i="1"/>
  <c r="L1144" i="1"/>
  <c r="X1144" i="1"/>
  <c r="X1146" i="1" s="1"/>
  <c r="G1156" i="1"/>
  <c r="S1156" i="1"/>
  <c r="AA1163" i="1"/>
  <c r="Z1180" i="1"/>
  <c r="Z1181" i="1"/>
  <c r="H1186" i="1"/>
  <c r="T1186" i="1"/>
  <c r="M1196" i="1"/>
  <c r="Y1196" i="1"/>
  <c r="K1204" i="1"/>
  <c r="K1206" i="1" s="1"/>
  <c r="W1204" i="1"/>
  <c r="W1206" i="1" s="1"/>
  <c r="Z1213" i="1"/>
  <c r="AA1213" i="1" s="1"/>
  <c r="J1216" i="1"/>
  <c r="V1216" i="1"/>
  <c r="H1224" i="1"/>
  <c r="H1226" i="1" s="1"/>
  <c r="T1224" i="1"/>
  <c r="B1226" i="1"/>
  <c r="N1226" i="1"/>
  <c r="L1234" i="1"/>
  <c r="L1236" i="1" s="1"/>
  <c r="X1234" i="1"/>
  <c r="G1236" i="1"/>
  <c r="S1236" i="1"/>
  <c r="AA1242" i="1"/>
  <c r="AA1243" i="1"/>
  <c r="Z1260" i="1"/>
  <c r="N1264" i="1"/>
  <c r="AA1303" i="1"/>
  <c r="X1306" i="1"/>
  <c r="S1386" i="1"/>
  <c r="D1146" i="1"/>
  <c r="D1166" i="1"/>
  <c r="D1186" i="1"/>
  <c r="D1206" i="1"/>
  <c r="D1274" i="1"/>
  <c r="D1276" i="1" s="1"/>
  <c r="H1280" i="1"/>
  <c r="H1284" i="1" s="1"/>
  <c r="E1281" i="1"/>
  <c r="E705" i="1" s="1"/>
  <c r="E695" i="1" s="1"/>
  <c r="Q1281" i="1"/>
  <c r="Q705" i="1" s="1"/>
  <c r="Q695" i="1" s="1"/>
  <c r="N1282" i="1"/>
  <c r="G1285" i="1"/>
  <c r="G1286" i="1" s="1"/>
  <c r="S1285" i="1"/>
  <c r="S1286" i="1" s="1"/>
  <c r="I1296" i="1"/>
  <c r="U1296" i="1"/>
  <c r="N1316" i="1"/>
  <c r="L1326" i="1"/>
  <c r="X1326" i="1"/>
  <c r="F1336" i="1"/>
  <c r="R1336" i="1"/>
  <c r="AA1340" i="1"/>
  <c r="AA1341" i="1"/>
  <c r="U1355" i="1"/>
  <c r="U1356" i="1" s="1"/>
  <c r="K1394" i="1"/>
  <c r="K1396" i="1" s="1"/>
  <c r="W1394" i="1"/>
  <c r="W1396" i="1" s="1"/>
  <c r="H1396" i="1"/>
  <c r="T1396" i="1"/>
  <c r="J1416" i="1"/>
  <c r="V1416" i="1"/>
  <c r="F1426" i="1"/>
  <c r="R1426" i="1"/>
  <c r="Z1464" i="1"/>
  <c r="AB1464" i="1" s="1"/>
  <c r="B1496" i="1"/>
  <c r="N1496" i="1"/>
  <c r="AA1500" i="1"/>
  <c r="Z1504" i="1"/>
  <c r="AB1504" i="1" s="1"/>
  <c r="Z1170" i="1"/>
  <c r="Z1190" i="1"/>
  <c r="AA1190" i="1" s="1"/>
  <c r="AA1194" i="1" s="1"/>
  <c r="Z1210" i="1"/>
  <c r="Z1230" i="1"/>
  <c r="Z1250" i="1"/>
  <c r="Z1270" i="1"/>
  <c r="Z1275" i="1"/>
  <c r="Z1290" i="1"/>
  <c r="Z1302" i="1"/>
  <c r="Z1304" i="1" s="1"/>
  <c r="AB1304" i="1" s="1"/>
  <c r="D1311" i="1"/>
  <c r="C1456" i="1"/>
  <c r="O1456" i="1"/>
  <c r="I1466" i="1"/>
  <c r="U1466" i="1"/>
  <c r="I1486" i="1"/>
  <c r="U1486" i="1"/>
  <c r="I1506" i="1"/>
  <c r="U1506" i="1"/>
  <c r="Z1155" i="1"/>
  <c r="Z1175" i="1"/>
  <c r="Z1195" i="1"/>
  <c r="Z1215" i="1"/>
  <c r="Z1235" i="1"/>
  <c r="Z1255" i="1"/>
  <c r="D1282" i="1"/>
  <c r="N1283" i="1"/>
  <c r="Z1283" i="1" s="1"/>
  <c r="Z1295" i="1"/>
  <c r="K1296" i="1"/>
  <c r="W1296" i="1"/>
  <c r="K1304" i="1"/>
  <c r="K1306" i="1" s="1"/>
  <c r="W1304" i="1"/>
  <c r="W1306" i="1" s="1"/>
  <c r="G1314" i="1"/>
  <c r="G1316" i="1" s="1"/>
  <c r="W1314" i="1"/>
  <c r="Z1311" i="1"/>
  <c r="AA1323" i="1"/>
  <c r="B1326" i="1"/>
  <c r="N1326" i="1"/>
  <c r="H1336" i="1"/>
  <c r="T1336" i="1"/>
  <c r="L1346" i="1"/>
  <c r="X1346" i="1"/>
  <c r="AA1363" i="1"/>
  <c r="B1384" i="1"/>
  <c r="Z1390" i="1"/>
  <c r="J1396" i="1"/>
  <c r="V1396" i="1"/>
  <c r="P1406" i="1"/>
  <c r="AA1411" i="1"/>
  <c r="AA1413" i="1"/>
  <c r="H1384" i="1"/>
  <c r="T1384" i="1"/>
  <c r="P1436" i="1"/>
  <c r="AA1442" i="1"/>
  <c r="AA1443" i="1"/>
  <c r="AA1455" i="1"/>
  <c r="J1466" i="1"/>
  <c r="V1466" i="1"/>
  <c r="AA1480" i="1"/>
  <c r="AA1481" i="1"/>
  <c r="D1496" i="1"/>
  <c r="P1496" i="1"/>
  <c r="AA1501" i="1"/>
  <c r="AA1502" i="1"/>
  <c r="AA1503" i="1"/>
  <c r="AA1155" i="1"/>
  <c r="AA1175" i="1"/>
  <c r="F1294" i="1"/>
  <c r="F1296" i="1" s="1"/>
  <c r="R1294" i="1"/>
  <c r="R1296" i="1" s="1"/>
  <c r="I1306" i="1"/>
  <c r="U1306" i="1"/>
  <c r="I1314" i="1"/>
  <c r="I1316" i="1" s="1"/>
  <c r="F1324" i="1"/>
  <c r="F1310" i="1"/>
  <c r="F1314" i="1" s="1"/>
  <c r="R1324" i="1"/>
  <c r="R1310" i="1"/>
  <c r="R1314" i="1" s="1"/>
  <c r="Y1346" i="1"/>
  <c r="I1384" i="1"/>
  <c r="I1386" i="1" s="1"/>
  <c r="I1350" i="1"/>
  <c r="I1354" i="1" s="1"/>
  <c r="Z1391" i="1"/>
  <c r="AB1391" i="1" s="1"/>
  <c r="I1426" i="1"/>
  <c r="U1426" i="1"/>
  <c r="E1436" i="1"/>
  <c r="Q1436" i="1"/>
  <c r="K1446" i="1"/>
  <c r="W1446" i="1"/>
  <c r="E1476" i="1"/>
  <c r="Q1476" i="1"/>
  <c r="L1280" i="1"/>
  <c r="L1284" i="1" s="1"/>
  <c r="L1286" i="1" s="1"/>
  <c r="X1280" i="1"/>
  <c r="X1284" i="1" s="1"/>
  <c r="X1286" i="1" s="1"/>
  <c r="D1283" i="1"/>
  <c r="Z1291" i="1"/>
  <c r="M1296" i="1"/>
  <c r="Y1296" i="1"/>
  <c r="M1304" i="1"/>
  <c r="Y1304" i="1"/>
  <c r="Y1306" i="1" s="1"/>
  <c r="M1334" i="1"/>
  <c r="M1310" i="1"/>
  <c r="M1280" i="1" s="1"/>
  <c r="Z1330" i="1"/>
  <c r="Y1334" i="1"/>
  <c r="Y1336" i="1" s="1"/>
  <c r="Y1310" i="1"/>
  <c r="Y1314" i="1" s="1"/>
  <c r="Z1331" i="1"/>
  <c r="AB1331" i="1" s="1"/>
  <c r="Z1332" i="1"/>
  <c r="Z1333" i="1"/>
  <c r="AA1333" i="1" s="1"/>
  <c r="J1336" i="1"/>
  <c r="H1344" i="1"/>
  <c r="H1346" i="1" s="1"/>
  <c r="H1310" i="1"/>
  <c r="H1314" i="1" s="1"/>
  <c r="T1344" i="1"/>
  <c r="T1310" i="1"/>
  <c r="T1314" i="1" s="1"/>
  <c r="B1346" i="1"/>
  <c r="N1346" i="1"/>
  <c r="G1352" i="1"/>
  <c r="G706" i="1" s="1"/>
  <c r="G696" i="1" s="1"/>
  <c r="G2072" i="1" s="1"/>
  <c r="G2082" i="1" s="1"/>
  <c r="S1352" i="1"/>
  <c r="S706" i="1" s="1"/>
  <c r="S696" i="1" s="1"/>
  <c r="S2072" i="1" s="1"/>
  <c r="S2082" i="1" s="1"/>
  <c r="B1366" i="1"/>
  <c r="N1366" i="1"/>
  <c r="L1374" i="1"/>
  <c r="L1376" i="1" s="1"/>
  <c r="X1374" i="1"/>
  <c r="X1376" i="1" s="1"/>
  <c r="G1376" i="1"/>
  <c r="S1376" i="1"/>
  <c r="N1384" i="1"/>
  <c r="N1386" i="1" s="1"/>
  <c r="Z1392" i="1"/>
  <c r="AA1392" i="1" s="1"/>
  <c r="Z1393" i="1"/>
  <c r="AA1393" i="1" s="1"/>
  <c r="L1396" i="1"/>
  <c r="X1396" i="1"/>
  <c r="B1416" i="1"/>
  <c r="N1416" i="1"/>
  <c r="J1426" i="1"/>
  <c r="V1426" i="1"/>
  <c r="L1446" i="1"/>
  <c r="X1446" i="1"/>
  <c r="F1456" i="1"/>
  <c r="R1456" i="1"/>
  <c r="L1486" i="1"/>
  <c r="X1486" i="1"/>
  <c r="C1346" i="1"/>
  <c r="O1346" i="1"/>
  <c r="H1364" i="1"/>
  <c r="H1350" i="1"/>
  <c r="H1354" i="1" s="1"/>
  <c r="T1364" i="1"/>
  <c r="T1350" i="1"/>
  <c r="T1354" i="1" s="1"/>
  <c r="U1384" i="1"/>
  <c r="U1386" i="1" s="1"/>
  <c r="U1350" i="1"/>
  <c r="U1354" i="1" s="1"/>
  <c r="AA1390" i="1"/>
  <c r="D1394" i="1"/>
  <c r="D1396" i="1" s="1"/>
  <c r="D1380" i="1"/>
  <c r="P1394" i="1"/>
  <c r="P1396" i="1" s="1"/>
  <c r="P1380" i="1"/>
  <c r="AA1391" i="1"/>
  <c r="G1406" i="1"/>
  <c r="S1406" i="1"/>
  <c r="C1416" i="1"/>
  <c r="O1416" i="1"/>
  <c r="G1436" i="1"/>
  <c r="S1436" i="1"/>
  <c r="AA1445" i="1"/>
  <c r="G1456" i="1"/>
  <c r="S1456" i="1"/>
  <c r="M1466" i="1"/>
  <c r="Y1466" i="1"/>
  <c r="AB1471" i="1"/>
  <c r="AA1471" i="1"/>
  <c r="G1384" i="1"/>
  <c r="G1386" i="1" s="1"/>
  <c r="G1350" i="1"/>
  <c r="S1384" i="1"/>
  <c r="S1350" i="1"/>
  <c r="S1354" i="1" s="1"/>
  <c r="Z1486" i="1"/>
  <c r="G1496" i="1"/>
  <c r="S1496" i="1"/>
  <c r="Z1272" i="1"/>
  <c r="AA1272" i="1" s="1"/>
  <c r="B1280" i="1"/>
  <c r="B1284" i="1" s="1"/>
  <c r="B1286" i="1" s="1"/>
  <c r="N1280" i="1"/>
  <c r="N1284" i="1" s="1"/>
  <c r="N1286" i="1" s="1"/>
  <c r="C1296" i="1"/>
  <c r="O1296" i="1"/>
  <c r="E1316" i="1"/>
  <c r="V1316" i="1"/>
  <c r="F1315" i="1"/>
  <c r="F1326" i="1"/>
  <c r="R1315" i="1"/>
  <c r="R1326" i="1"/>
  <c r="L1336" i="1"/>
  <c r="X1336" i="1"/>
  <c r="P1366" i="1"/>
  <c r="B1350" i="1"/>
  <c r="B1354" i="1" s="1"/>
  <c r="B1356" i="1" s="1"/>
  <c r="B1374" i="1"/>
  <c r="N1350" i="1"/>
  <c r="N1354" i="1" s="1"/>
  <c r="N1374" i="1"/>
  <c r="N1376" i="1" s="1"/>
  <c r="Z1370" i="1"/>
  <c r="Z1371" i="1"/>
  <c r="Z1373" i="1"/>
  <c r="Z1383" i="1"/>
  <c r="H1406" i="1"/>
  <c r="T1406" i="1"/>
  <c r="H1355" i="1"/>
  <c r="H1386" i="1"/>
  <c r="T1355" i="1"/>
  <c r="T1386" i="1"/>
  <c r="B1466" i="1"/>
  <c r="Z1474" i="1"/>
  <c r="AB1474" i="1" s="1"/>
  <c r="AA1470" i="1"/>
  <c r="H1476" i="1"/>
  <c r="T1476" i="1"/>
  <c r="AB1491" i="1"/>
  <c r="AA1491" i="1"/>
  <c r="W1316" i="1"/>
  <c r="AA1330" i="1"/>
  <c r="AA1331" i="1"/>
  <c r="AA1332" i="1"/>
  <c r="M1336" i="1"/>
  <c r="M1315" i="1"/>
  <c r="Z1335" i="1"/>
  <c r="Y1315" i="1"/>
  <c r="Y1316" i="1" s="1"/>
  <c r="M1355" i="1"/>
  <c r="Y1355" i="1"/>
  <c r="Z1353" i="1"/>
  <c r="C1355" i="1"/>
  <c r="O1355" i="1"/>
  <c r="Z1265" i="1"/>
  <c r="E1296" i="1"/>
  <c r="Q1296" i="1"/>
  <c r="E1304" i="1"/>
  <c r="E1306" i="1" s="1"/>
  <c r="Q1304" i="1"/>
  <c r="Q1306" i="1" s="1"/>
  <c r="Z1305" i="1"/>
  <c r="O1314" i="1"/>
  <c r="O1316" i="1" s="1"/>
  <c r="AA1313" i="1"/>
  <c r="X1316" i="1"/>
  <c r="K1324" i="1"/>
  <c r="W1324" i="1"/>
  <c r="H1326" i="1"/>
  <c r="T1326" i="1"/>
  <c r="B1336" i="1"/>
  <c r="N1336" i="1"/>
  <c r="F1366" i="1"/>
  <c r="R1366" i="1"/>
  <c r="K1376" i="1"/>
  <c r="W1376" i="1"/>
  <c r="D1385" i="1"/>
  <c r="P1385" i="1"/>
  <c r="Z1404" i="1"/>
  <c r="F1355" i="1"/>
  <c r="R1355" i="1"/>
  <c r="AB1431" i="1"/>
  <c r="AA1431" i="1"/>
  <c r="AA1450" i="1"/>
  <c r="AA1454" i="1" s="1"/>
  <c r="J1456" i="1"/>
  <c r="V1456" i="1"/>
  <c r="AA1472" i="1"/>
  <c r="D1486" i="1"/>
  <c r="P1486" i="1"/>
  <c r="J1496" i="1"/>
  <c r="V1496" i="1"/>
  <c r="D1506" i="1"/>
  <c r="P1314" i="1"/>
  <c r="P1316" i="1" s="1"/>
  <c r="U1326" i="1"/>
  <c r="Z1344" i="1"/>
  <c r="AB1344" i="1" s="1"/>
  <c r="Z1342" i="1"/>
  <c r="AA1342" i="1" s="1"/>
  <c r="G1355" i="1"/>
  <c r="G1366" i="1"/>
  <c r="S1355" i="1"/>
  <c r="S1356" i="1" s="1"/>
  <c r="S1366" i="1"/>
  <c r="AA1373" i="1"/>
  <c r="B1386" i="1"/>
  <c r="C1426" i="1"/>
  <c r="O1426" i="1"/>
  <c r="E1355" i="1"/>
  <c r="Q1355" i="1"/>
  <c r="G1304" i="1"/>
  <c r="G1306" i="1" s="1"/>
  <c r="S1304" i="1"/>
  <c r="Q1314" i="1"/>
  <c r="Q1316" i="1" s="1"/>
  <c r="K1316" i="1"/>
  <c r="Z1320" i="1"/>
  <c r="AA1320" i="1" s="1"/>
  <c r="Y1324" i="1"/>
  <c r="Y1326" i="1" s="1"/>
  <c r="Z1321" i="1"/>
  <c r="AB1321" i="1" s="1"/>
  <c r="J1326" i="1"/>
  <c r="V1326" i="1"/>
  <c r="Z1313" i="1"/>
  <c r="H1315" i="1"/>
  <c r="T1315" i="1"/>
  <c r="T1346" i="1"/>
  <c r="H1366" i="1"/>
  <c r="T1366" i="1"/>
  <c r="M1376" i="1"/>
  <c r="Y1376" i="1"/>
  <c r="D1352" i="1"/>
  <c r="AA1352" i="1" s="1"/>
  <c r="I1355" i="1"/>
  <c r="I1356" i="1" s="1"/>
  <c r="I1394" i="1"/>
  <c r="I1396" i="1" s="1"/>
  <c r="U1394" i="1"/>
  <c r="U1396" i="1" s="1"/>
  <c r="F1396" i="1"/>
  <c r="R1396" i="1"/>
  <c r="AA1400" i="1"/>
  <c r="AA1401" i="1"/>
  <c r="AA1403" i="1"/>
  <c r="H1416" i="1"/>
  <c r="T1416" i="1"/>
  <c r="AA1430" i="1"/>
  <c r="C1314" i="1"/>
  <c r="C1316" i="1" s="1"/>
  <c r="M1312" i="1"/>
  <c r="Z1322" i="1"/>
  <c r="AA1322" i="1" s="1"/>
  <c r="K1326" i="1"/>
  <c r="W1326" i="1"/>
  <c r="Z1362" i="1"/>
  <c r="AA1362" i="1" s="1"/>
  <c r="B1376" i="1"/>
  <c r="Z1375" i="1"/>
  <c r="M1406" i="1"/>
  <c r="Y1406" i="1"/>
  <c r="AA1410" i="1"/>
  <c r="Z1382" i="1"/>
  <c r="AA1382" i="1" s="1"/>
  <c r="M1352" i="1"/>
  <c r="Z1352" i="1" s="1"/>
  <c r="M1436" i="1"/>
  <c r="Y1436" i="1"/>
  <c r="Z1444" i="1"/>
  <c r="AB1444" i="1" s="1"/>
  <c r="AA1440" i="1"/>
  <c r="Z1381" i="1"/>
  <c r="AB1381" i="1" s="1"/>
  <c r="M1351" i="1"/>
  <c r="Z1351" i="1" s="1"/>
  <c r="G1446" i="1"/>
  <c r="S1446" i="1"/>
  <c r="AB1461" i="1"/>
  <c r="AA1461" i="1"/>
  <c r="AA1464" i="1" s="1"/>
  <c r="Z1484" i="1"/>
  <c r="AB1484" i="1" s="1"/>
  <c r="S1506" i="1"/>
  <c r="Z1482" i="1"/>
  <c r="AA1482" i="1" s="1"/>
  <c r="Z1490" i="1"/>
  <c r="Z1494" i="1" s="1"/>
  <c r="AB1494" i="1" s="1"/>
  <c r="Z1495" i="1"/>
  <c r="Z1496" i="1" s="1"/>
  <c r="AB1496" i="1" s="1"/>
  <c r="AA1510" i="1"/>
  <c r="G1516" i="1"/>
  <c r="S1516" i="1"/>
  <c r="J1586" i="1"/>
  <c r="AA1610" i="1"/>
  <c r="AA1614" i="1" s="1"/>
  <c r="M1624" i="1"/>
  <c r="M1626" i="1" s="1"/>
  <c r="N1654" i="1"/>
  <c r="I2073" i="1"/>
  <c r="I2083" i="1" s="1"/>
  <c r="J1380" i="1"/>
  <c r="V1380" i="1"/>
  <c r="J1385" i="1"/>
  <c r="V1385" i="1"/>
  <c r="Z1412" i="1"/>
  <c r="Z1414" i="1" s="1"/>
  <c r="AB1414" i="1" s="1"/>
  <c r="Z1420" i="1"/>
  <c r="Z1424" i="1" s="1"/>
  <c r="AB1424" i="1" s="1"/>
  <c r="Z1425" i="1"/>
  <c r="Z1426" i="1" s="1"/>
  <c r="AB1426" i="1" s="1"/>
  <c r="Z1433" i="1"/>
  <c r="Z1434" i="1" s="1"/>
  <c r="Z1441" i="1"/>
  <c r="AB1441" i="1" s="1"/>
  <c r="D1466" i="1"/>
  <c r="AA1495" i="1"/>
  <c r="M1504" i="1"/>
  <c r="M1506" i="1" s="1"/>
  <c r="AA1511" i="1"/>
  <c r="Z1513" i="1"/>
  <c r="AA1513" i="1" s="1"/>
  <c r="M1526" i="1"/>
  <c r="Z1525" i="1"/>
  <c r="Y1526" i="1"/>
  <c r="E1606" i="1"/>
  <c r="Q1606" i="1"/>
  <c r="I1616" i="1"/>
  <c r="U1616" i="1"/>
  <c r="L1624" i="1"/>
  <c r="L1570" i="1"/>
  <c r="X1624" i="1"/>
  <c r="X1570" i="1"/>
  <c r="H1636" i="1"/>
  <c r="M1651" i="1"/>
  <c r="Z1651" i="1" s="1"/>
  <c r="AB1651" i="1" s="1"/>
  <c r="Z1661" i="1"/>
  <c r="AB1661" i="1" s="1"/>
  <c r="K2072" i="1"/>
  <c r="K2082" i="1" s="1"/>
  <c r="Q2073" i="1"/>
  <c r="Q2083" i="1" s="1"/>
  <c r="M1344" i="1"/>
  <c r="M1346" i="1" s="1"/>
  <c r="K1380" i="1"/>
  <c r="W1380" i="1"/>
  <c r="D1383" i="1"/>
  <c r="K1385" i="1"/>
  <c r="W1385" i="1"/>
  <c r="D1404" i="1"/>
  <c r="D1406" i="1" s="1"/>
  <c r="F1416" i="1"/>
  <c r="R1416" i="1"/>
  <c r="M1426" i="1"/>
  <c r="Y1426" i="1"/>
  <c r="H1436" i="1"/>
  <c r="C1446" i="1"/>
  <c r="O1446" i="1"/>
  <c r="E1466" i="1"/>
  <c r="Q1466" i="1"/>
  <c r="Z1475" i="1"/>
  <c r="L1476" i="1"/>
  <c r="X1476" i="1"/>
  <c r="S1486" i="1"/>
  <c r="N1504" i="1"/>
  <c r="K1506" i="1"/>
  <c r="W1506" i="1"/>
  <c r="I1516" i="1"/>
  <c r="U1516" i="1"/>
  <c r="F1524" i="1"/>
  <c r="F1526" i="1" s="1"/>
  <c r="R1524" i="1"/>
  <c r="R1526" i="1" s="1"/>
  <c r="B1526" i="1"/>
  <c r="N1526" i="1"/>
  <c r="G1534" i="1"/>
  <c r="G1536" i="1" s="1"/>
  <c r="S1534" i="1"/>
  <c r="S1536" i="1" s="1"/>
  <c r="J1546" i="1"/>
  <c r="V1546" i="1"/>
  <c r="L1586" i="1"/>
  <c r="X1586" i="1"/>
  <c r="J1596" i="1"/>
  <c r="V1596" i="1"/>
  <c r="P1624" i="1"/>
  <c r="E1626" i="1"/>
  <c r="H1646" i="1"/>
  <c r="T1646" i="1"/>
  <c r="M1364" i="1"/>
  <c r="M1366" i="1" s="1"/>
  <c r="Y1364" i="1"/>
  <c r="Y1366" i="1" s="1"/>
  <c r="L1380" i="1"/>
  <c r="X1380" i="1"/>
  <c r="Z1405" i="1"/>
  <c r="Z1406" i="1" s="1"/>
  <c r="L1506" i="1"/>
  <c r="X1506" i="1"/>
  <c r="AA1512" i="1"/>
  <c r="V1516" i="1"/>
  <c r="AA1523" i="1"/>
  <c r="D1524" i="1"/>
  <c r="AA1540" i="1"/>
  <c r="Z1544" i="1"/>
  <c r="AB1544" i="1" s="1"/>
  <c r="AB1541" i="1"/>
  <c r="AA1541" i="1"/>
  <c r="Y1564" i="1"/>
  <c r="M1561" i="1"/>
  <c r="Y1574" i="1"/>
  <c r="Y1561" i="1"/>
  <c r="M1565" i="1"/>
  <c r="Y1576" i="1"/>
  <c r="Y1565" i="1"/>
  <c r="Y1566" i="1" s="1"/>
  <c r="AA1630" i="1"/>
  <c r="J1575" i="1"/>
  <c r="V1575" i="1"/>
  <c r="I1646" i="1"/>
  <c r="L2072" i="1"/>
  <c r="L2082" i="1" s="1"/>
  <c r="V2073" i="1"/>
  <c r="V2083" i="1" s="1"/>
  <c r="M1324" i="1"/>
  <c r="M1326" i="1" s="1"/>
  <c r="M1380" i="1"/>
  <c r="Y1380" i="1"/>
  <c r="Y1384" i="1" s="1"/>
  <c r="Y1386" i="1" s="1"/>
  <c r="M1414" i="1"/>
  <c r="M1416" i="1" s="1"/>
  <c r="Z1455" i="1"/>
  <c r="Z1456" i="1" s="1"/>
  <c r="AB1456" i="1" s="1"/>
  <c r="Z1505" i="1"/>
  <c r="H1514" i="1"/>
  <c r="H1516" i="1" s="1"/>
  <c r="T1514" i="1"/>
  <c r="T1516" i="1" s="1"/>
  <c r="D1514" i="1"/>
  <c r="D1526" i="1"/>
  <c r="P1526" i="1"/>
  <c r="AA1535" i="1"/>
  <c r="L1546" i="1"/>
  <c r="X1546" i="1"/>
  <c r="H1556" i="1"/>
  <c r="T1556" i="1"/>
  <c r="B1570" i="1"/>
  <c r="B1573" i="1"/>
  <c r="B1563" i="1" s="1"/>
  <c r="N1573" i="1"/>
  <c r="N1563" i="1" s="1"/>
  <c r="Z1594" i="1"/>
  <c r="Z1596" i="1" s="1"/>
  <c r="AB1596" i="1" s="1"/>
  <c r="H1606" i="1"/>
  <c r="T1606" i="1"/>
  <c r="L1616" i="1"/>
  <c r="X1616" i="1"/>
  <c r="Z1623" i="1"/>
  <c r="W1636" i="1"/>
  <c r="P1664" i="1"/>
  <c r="P1666" i="1" s="1"/>
  <c r="P1650" i="1"/>
  <c r="P1654" i="1" s="1"/>
  <c r="N2071" i="1"/>
  <c r="N2081" i="1" s="1"/>
  <c r="D1434" i="1"/>
  <c r="D1436" i="1" s="1"/>
  <c r="B1506" i="1"/>
  <c r="N1506" i="1"/>
  <c r="Y1546" i="1"/>
  <c r="C1565" i="1"/>
  <c r="C1566" i="1" s="1"/>
  <c r="C1576" i="1"/>
  <c r="O1565" i="1"/>
  <c r="O1566" i="1" s="1"/>
  <c r="O1576" i="1"/>
  <c r="M1596" i="1"/>
  <c r="Y1596" i="1"/>
  <c r="AB1601" i="1"/>
  <c r="AA1601" i="1"/>
  <c r="K1626" i="1"/>
  <c r="L1575" i="1"/>
  <c r="L1626" i="1"/>
  <c r="X1575" i="1"/>
  <c r="X1626" i="1"/>
  <c r="Z1345" i="1"/>
  <c r="Z1346" i="1" s="1"/>
  <c r="AB1346" i="1" s="1"/>
  <c r="Z1360" i="1"/>
  <c r="AA1360" i="1" s="1"/>
  <c r="D1364" i="1"/>
  <c r="D1366" i="1" s="1"/>
  <c r="C1380" i="1"/>
  <c r="O1380" i="1"/>
  <c r="M1394" i="1"/>
  <c r="M1396" i="1" s="1"/>
  <c r="N1464" i="1"/>
  <c r="N1466" i="1" s="1"/>
  <c r="D1484" i="1"/>
  <c r="Y1516" i="1"/>
  <c r="F1536" i="1"/>
  <c r="R1536" i="1"/>
  <c r="AB1551" i="1"/>
  <c r="AA1551" i="1"/>
  <c r="AA1554" i="1" s="1"/>
  <c r="AA1556" i="1" s="1"/>
  <c r="J1556" i="1"/>
  <c r="V1556" i="1"/>
  <c r="D1560" i="1"/>
  <c r="P1560" i="1"/>
  <c r="P1572" i="1"/>
  <c r="P1562" i="1" s="1"/>
  <c r="P2072" i="1" s="1"/>
  <c r="P2082" i="1" s="1"/>
  <c r="D1586" i="1"/>
  <c r="C2071" i="1"/>
  <c r="C2081" i="1" s="1"/>
  <c r="V2071" i="1"/>
  <c r="V2081" i="1" s="1"/>
  <c r="D1324" i="1"/>
  <c r="D1326" i="1" s="1"/>
  <c r="AA1345" i="1"/>
  <c r="Z1365" i="1"/>
  <c r="L1366" i="1"/>
  <c r="X1366" i="1"/>
  <c r="AA1435" i="1"/>
  <c r="M1444" i="1"/>
  <c r="M1446" i="1" s="1"/>
  <c r="K1514" i="1"/>
  <c r="K1516" i="1" s="1"/>
  <c r="W1514" i="1"/>
  <c r="W1516" i="1" s="1"/>
  <c r="Z1515" i="1"/>
  <c r="AA1515" i="1" s="1"/>
  <c r="C1546" i="1"/>
  <c r="O1546" i="1"/>
  <c r="E1576" i="1"/>
  <c r="E1574" i="1"/>
  <c r="E1561" i="1"/>
  <c r="Q1574" i="1"/>
  <c r="Q1561" i="1"/>
  <c r="Q1564" i="1" s="1"/>
  <c r="Q1566" i="1" s="1"/>
  <c r="B1636" i="1"/>
  <c r="AA1635" i="1"/>
  <c r="Z1325" i="1"/>
  <c r="E1380" i="1"/>
  <c r="Q1380" i="1"/>
  <c r="Z1415" i="1"/>
  <c r="AA1485" i="1"/>
  <c r="AA1493" i="1"/>
  <c r="L1514" i="1"/>
  <c r="L1516" i="1" s="1"/>
  <c r="X1514" i="1"/>
  <c r="X1516" i="1" s="1"/>
  <c r="C1516" i="1"/>
  <c r="O1516" i="1"/>
  <c r="H1526" i="1"/>
  <c r="T1526" i="1"/>
  <c r="M1534" i="1"/>
  <c r="M1536" i="1" s="1"/>
  <c r="Y1534" i="1"/>
  <c r="Y1536" i="1" s="1"/>
  <c r="H1536" i="1"/>
  <c r="T1536" i="1"/>
  <c r="F1586" i="1"/>
  <c r="P1626" i="1"/>
  <c r="F1380" i="1"/>
  <c r="R1380" i="1"/>
  <c r="D1381" i="1"/>
  <c r="H1434" i="1"/>
  <c r="T1434" i="1"/>
  <c r="T1436" i="1" s="1"/>
  <c r="Z1465" i="1"/>
  <c r="Z1466" i="1" s="1"/>
  <c r="AB1466" i="1" s="1"/>
  <c r="Z1473" i="1"/>
  <c r="AA1473" i="1" s="1"/>
  <c r="G1484" i="1"/>
  <c r="G1486" i="1" s="1"/>
  <c r="S1484" i="1"/>
  <c r="F1506" i="1"/>
  <c r="R1506" i="1"/>
  <c r="M1514" i="1"/>
  <c r="M1516" i="1" s="1"/>
  <c r="D1516" i="1"/>
  <c r="M1524" i="1"/>
  <c r="Y1524" i="1"/>
  <c r="Z1563" i="1"/>
  <c r="AA1563" i="1" s="1"/>
  <c r="G1565" i="1"/>
  <c r="S1565" i="1"/>
  <c r="AA1605" i="1"/>
  <c r="Q1626" i="1"/>
  <c r="H1571" i="1"/>
  <c r="H1561" i="1" s="1"/>
  <c r="H1624" i="1"/>
  <c r="H1626" i="1" s="1"/>
  <c r="T1571" i="1"/>
  <c r="T1561" i="1" s="1"/>
  <c r="T2071" i="1" s="1"/>
  <c r="T2081" i="1" s="1"/>
  <c r="T1624" i="1"/>
  <c r="T1626" i="1" s="1"/>
  <c r="AA1642" i="1"/>
  <c r="V2072" i="1"/>
  <c r="V2082" i="1" s="1"/>
  <c r="Z1395" i="1"/>
  <c r="AA1395" i="1" s="1"/>
  <c r="B1514" i="1"/>
  <c r="B1516" i="1" s="1"/>
  <c r="N1514" i="1"/>
  <c r="N1516" i="1" s="1"/>
  <c r="Z1520" i="1"/>
  <c r="AA1520" i="1" s="1"/>
  <c r="Z1521" i="1"/>
  <c r="J1526" i="1"/>
  <c r="V1526" i="1"/>
  <c r="F1546" i="1"/>
  <c r="R1546" i="1"/>
  <c r="B1556" i="1"/>
  <c r="B1606" i="1"/>
  <c r="N1606" i="1"/>
  <c r="AA1623" i="1"/>
  <c r="I1624" i="1"/>
  <c r="I1570" i="1"/>
  <c r="U1624" i="1"/>
  <c r="U1570" i="1"/>
  <c r="H1506" i="1"/>
  <c r="T1506" i="1"/>
  <c r="C1524" i="1"/>
  <c r="C1526" i="1" s="1"/>
  <c r="O1524" i="1"/>
  <c r="O1526" i="1" s="1"/>
  <c r="AA1531" i="1"/>
  <c r="G1546" i="1"/>
  <c r="S1546" i="1"/>
  <c r="E1564" i="1"/>
  <c r="E1566" i="1" s="1"/>
  <c r="Q1576" i="1"/>
  <c r="I1575" i="1"/>
  <c r="G1596" i="1"/>
  <c r="S1596" i="1"/>
  <c r="X2072" i="1"/>
  <c r="X2082" i="1" s="1"/>
  <c r="Z1530" i="1"/>
  <c r="Z1534" i="1" s="1"/>
  <c r="AB1534" i="1" s="1"/>
  <c r="K1560" i="1"/>
  <c r="K1564" i="1" s="1"/>
  <c r="K1566" i="1" s="1"/>
  <c r="W1560" i="1"/>
  <c r="W1564" i="1" s="1"/>
  <c r="W1566" i="1" s="1"/>
  <c r="Z1583" i="1"/>
  <c r="AA1583" i="1" s="1"/>
  <c r="G1586" i="1"/>
  <c r="S1586" i="1"/>
  <c r="N1596" i="1"/>
  <c r="AA1632" i="1"/>
  <c r="J1636" i="1"/>
  <c r="Z1640" i="1"/>
  <c r="Z1645" i="1"/>
  <c r="Q1656" i="1"/>
  <c r="J1664" i="1"/>
  <c r="T1655" i="1"/>
  <c r="G1674" i="1"/>
  <c r="S1674" i="1"/>
  <c r="S1676" i="1" s="1"/>
  <c r="E1674" i="1"/>
  <c r="E1676" i="1" s="1"/>
  <c r="Q1674" i="1"/>
  <c r="Q1676" i="1" s="1"/>
  <c r="C1674" i="1"/>
  <c r="U2071" i="1"/>
  <c r="U2081" i="1" s="1"/>
  <c r="W2072" i="1"/>
  <c r="W2082" i="1" s="1"/>
  <c r="X1685" i="1"/>
  <c r="F1690" i="1"/>
  <c r="X1704" i="1"/>
  <c r="X1691" i="1"/>
  <c r="Q1695" i="1"/>
  <c r="X1706" i="1"/>
  <c r="AA1740" i="1"/>
  <c r="AA1760" i="1"/>
  <c r="M1544" i="1"/>
  <c r="M1546" i="1" s="1"/>
  <c r="M1584" i="1"/>
  <c r="Y1584" i="1"/>
  <c r="B1620" i="1"/>
  <c r="B1624" i="1" s="1"/>
  <c r="N1620" i="1"/>
  <c r="N1570" i="1" s="1"/>
  <c r="B1625" i="1"/>
  <c r="N1625" i="1"/>
  <c r="Z1633" i="1"/>
  <c r="AA1633" i="1" s="1"/>
  <c r="L1634" i="1"/>
  <c r="L1636" i="1" s="1"/>
  <c r="X1634" i="1"/>
  <c r="I1636" i="1"/>
  <c r="U1636" i="1"/>
  <c r="J1654" i="1"/>
  <c r="J1656" i="1" s="1"/>
  <c r="C1664" i="1"/>
  <c r="C1666" i="1" s="1"/>
  <c r="K1664" i="1"/>
  <c r="F1666" i="1"/>
  <c r="F1655" i="1"/>
  <c r="F1656" i="1" s="1"/>
  <c r="AA1673" i="1"/>
  <c r="D1663" i="1"/>
  <c r="D1674" i="1"/>
  <c r="D1676" i="1" s="1"/>
  <c r="Z1675" i="1"/>
  <c r="M1665" i="1"/>
  <c r="Y1665" i="1"/>
  <c r="Y2071" i="1"/>
  <c r="Y2081" i="1" s="1"/>
  <c r="J1694" i="1"/>
  <c r="J1680" i="1"/>
  <c r="J2071" i="1"/>
  <c r="J2081" i="1" s="1"/>
  <c r="B1685" i="1"/>
  <c r="AB1725" i="1"/>
  <c r="AB1765" i="1"/>
  <c r="AA1765" i="1"/>
  <c r="D1556" i="1"/>
  <c r="B1584" i="1"/>
  <c r="B1586" i="1" s="1"/>
  <c r="N1584" i="1"/>
  <c r="N1586" i="1" s="1"/>
  <c r="M1634" i="1"/>
  <c r="M1636" i="1" s="1"/>
  <c r="Y1634" i="1"/>
  <c r="Y1636" i="1" s="1"/>
  <c r="Z1641" i="1"/>
  <c r="K1654" i="1"/>
  <c r="C1655" i="1"/>
  <c r="C1656" i="1" s="1"/>
  <c r="S1664" i="1"/>
  <c r="S1650" i="1"/>
  <c r="S1654" i="1" s="1"/>
  <c r="V1666" i="1"/>
  <c r="I1674" i="1"/>
  <c r="I1676" i="1" s="1"/>
  <c r="U1674" i="1"/>
  <c r="U1676" i="1" s="1"/>
  <c r="N1676" i="1"/>
  <c r="T2072" i="1"/>
  <c r="T2082" i="1" s="1"/>
  <c r="V1706" i="1"/>
  <c r="H2071" i="1"/>
  <c r="H2081" i="1" s="1"/>
  <c r="B1726" i="1"/>
  <c r="N1726" i="1"/>
  <c r="H1570" i="1"/>
  <c r="T1570" i="1"/>
  <c r="N1572" i="1"/>
  <c r="N1562" i="1" s="1"/>
  <c r="Z1600" i="1"/>
  <c r="N1634" i="1"/>
  <c r="N1636" i="1" s="1"/>
  <c r="D1644" i="1"/>
  <c r="P1644" i="1"/>
  <c r="P1646" i="1" s="1"/>
  <c r="D1646" i="1"/>
  <c r="T1660" i="1"/>
  <c r="O1662" i="1"/>
  <c r="O1652" i="1" s="1"/>
  <c r="Z1652" i="1" s="1"/>
  <c r="AA1652" i="1" s="1"/>
  <c r="H1655" i="1"/>
  <c r="H1656" i="1" s="1"/>
  <c r="C1676" i="1"/>
  <c r="O1676" i="1"/>
  <c r="O2073" i="1"/>
  <c r="O2083" i="1" s="1"/>
  <c r="K2071" i="1"/>
  <c r="U2072" i="1"/>
  <c r="U2082" i="1" s="1"/>
  <c r="G1695" i="1"/>
  <c r="S1695" i="1"/>
  <c r="AB1730" i="1"/>
  <c r="AA1730" i="1"/>
  <c r="Z1734" i="1"/>
  <c r="AB1734" i="1" s="1"/>
  <c r="AB1750" i="1"/>
  <c r="Z1754" i="1"/>
  <c r="AB1754" i="1" s="1"/>
  <c r="AA1751" i="1"/>
  <c r="AB1751" i="1"/>
  <c r="Z1580" i="1"/>
  <c r="D1584" i="1"/>
  <c r="P1584" i="1"/>
  <c r="P1586" i="1" s="1"/>
  <c r="Z1642" i="1"/>
  <c r="E1656" i="1"/>
  <c r="U1654" i="1"/>
  <c r="U1656" i="1" s="1"/>
  <c r="R1664" i="1"/>
  <c r="R1666" i="1" s="1"/>
  <c r="B2071" i="1"/>
  <c r="B2081" i="1" s="1"/>
  <c r="B2072" i="1"/>
  <c r="B2082" i="1" s="1"/>
  <c r="H2073" i="1"/>
  <c r="H2083" i="1" s="1"/>
  <c r="O1704" i="1"/>
  <c r="O1690" i="1"/>
  <c r="L1704" i="1"/>
  <c r="L1706" i="1" s="1"/>
  <c r="L1691" i="1"/>
  <c r="E1695" i="1"/>
  <c r="H1695" i="1"/>
  <c r="T1695" i="1"/>
  <c r="AB1731" i="1"/>
  <c r="AA1731" i="1"/>
  <c r="AB1770" i="1"/>
  <c r="AA1770" i="1"/>
  <c r="Z1545" i="1"/>
  <c r="Z1553" i="1"/>
  <c r="AA1553" i="1" s="1"/>
  <c r="D1572" i="1"/>
  <c r="AA1580" i="1"/>
  <c r="Z1585" i="1"/>
  <c r="Z1593" i="1"/>
  <c r="AA1593" i="1" s="1"/>
  <c r="AA1594" i="1" s="1"/>
  <c r="AA1596" i="1" s="1"/>
  <c r="F1620" i="1"/>
  <c r="R1620" i="1"/>
  <c r="D1621" i="1"/>
  <c r="D1624" i="1" s="1"/>
  <c r="D1626" i="1" s="1"/>
  <c r="M1622" i="1"/>
  <c r="F1625" i="1"/>
  <c r="R1644" i="1"/>
  <c r="R1646" i="1" s="1"/>
  <c r="G1664" i="1"/>
  <c r="G1650" i="1"/>
  <c r="G1654" i="1" s="1"/>
  <c r="G1656" i="1" s="1"/>
  <c r="U1664" i="1"/>
  <c r="U1666" i="1" s="1"/>
  <c r="J1666" i="1"/>
  <c r="L1674" i="1"/>
  <c r="L1660" i="1"/>
  <c r="X1674" i="1"/>
  <c r="X1676" i="1" s="1"/>
  <c r="X1660" i="1"/>
  <c r="N1674" i="1"/>
  <c r="F2072" i="1"/>
  <c r="F2082" i="1" s="1"/>
  <c r="Q2072" i="1"/>
  <c r="Q2082" i="1" s="1"/>
  <c r="P1704" i="1"/>
  <c r="P1706" i="1" s="1"/>
  <c r="K1714" i="1"/>
  <c r="K1716" i="1" s="1"/>
  <c r="K1700" i="1"/>
  <c r="W1714" i="1"/>
  <c r="W1716" i="1" s="1"/>
  <c r="W1700" i="1"/>
  <c r="K2073" i="1"/>
  <c r="K2083" i="1" s="1"/>
  <c r="W2073" i="1"/>
  <c r="W2083" i="1" s="1"/>
  <c r="I1716" i="1"/>
  <c r="U1716" i="1"/>
  <c r="E1746" i="1"/>
  <c r="Q1746" i="1"/>
  <c r="K1756" i="1"/>
  <c r="W1756" i="1"/>
  <c r="Z1784" i="1"/>
  <c r="AB1784" i="1" s="1"/>
  <c r="F1584" i="1"/>
  <c r="R1584" i="1"/>
  <c r="R1586" i="1" s="1"/>
  <c r="M1586" i="1"/>
  <c r="Y1586" i="1"/>
  <c r="E1634" i="1"/>
  <c r="Q1634" i="1"/>
  <c r="H1664" i="1"/>
  <c r="H1666" i="1" s="1"/>
  <c r="H1650" i="1"/>
  <c r="H1654" i="1" s="1"/>
  <c r="N1666" i="1"/>
  <c r="M1674" i="1"/>
  <c r="M1676" i="1" s="1"/>
  <c r="M1660" i="1"/>
  <c r="Y1674" i="1"/>
  <c r="Y1676" i="1" s="1"/>
  <c r="Y1660" i="1"/>
  <c r="J2072" i="1"/>
  <c r="J2082" i="1" s="1"/>
  <c r="J2073" i="1"/>
  <c r="J2083" i="1" s="1"/>
  <c r="V1694" i="1"/>
  <c r="V1696" i="1" s="1"/>
  <c r="V1680" i="1"/>
  <c r="R2073" i="1"/>
  <c r="R2083" i="1" s="1"/>
  <c r="AA1754" i="1"/>
  <c r="B1776" i="1"/>
  <c r="N1776" i="1"/>
  <c r="N1554" i="1"/>
  <c r="N1556" i="1" s="1"/>
  <c r="Z1581" i="1"/>
  <c r="AB1581" i="1" s="1"/>
  <c r="N1594" i="1"/>
  <c r="D1614" i="1"/>
  <c r="D1616" i="1" s="1"/>
  <c r="F1621" i="1"/>
  <c r="F1571" i="1" s="1"/>
  <c r="F1561" i="1" s="1"/>
  <c r="C1636" i="1"/>
  <c r="O1636" i="1"/>
  <c r="I1660" i="1"/>
  <c r="B1664" i="1"/>
  <c r="N1664" i="1"/>
  <c r="Z1670" i="1"/>
  <c r="P1674" i="1"/>
  <c r="P1676" i="1" s="1"/>
  <c r="G1676" i="1"/>
  <c r="I2071" i="1"/>
  <c r="I2081" i="1" s="1"/>
  <c r="L1685" i="1"/>
  <c r="R1704" i="1"/>
  <c r="R1690" i="1"/>
  <c r="I2072" i="1"/>
  <c r="I2082" i="1" s="1"/>
  <c r="S2073" i="1"/>
  <c r="S2083" i="1" s="1"/>
  <c r="AB1710" i="1"/>
  <c r="AA1710" i="1"/>
  <c r="AA1714" i="1" s="1"/>
  <c r="Z1714" i="1"/>
  <c r="AB1714" i="1" s="1"/>
  <c r="M1692" i="1"/>
  <c r="Y2072" i="1"/>
  <c r="Y2082" i="1" s="1"/>
  <c r="Y2073" i="1"/>
  <c r="Y2083" i="1" s="1"/>
  <c r="G1726" i="1"/>
  <c r="S1726" i="1"/>
  <c r="Y1736" i="1"/>
  <c r="AB1755" i="1"/>
  <c r="AA1755" i="1"/>
  <c r="AA1756" i="1" s="1"/>
  <c r="C1776" i="1"/>
  <c r="AB1831" i="1"/>
  <c r="AA1831" i="1"/>
  <c r="C1586" i="1"/>
  <c r="O1586" i="1"/>
  <c r="Z1615" i="1"/>
  <c r="Z1616" i="1" s="1"/>
  <c r="G1621" i="1"/>
  <c r="G1571" i="1" s="1"/>
  <c r="S1621" i="1"/>
  <c r="Z1621" i="1" s="1"/>
  <c r="AB1621" i="1" s="1"/>
  <c r="I1625" i="1"/>
  <c r="U1625" i="1"/>
  <c r="D1636" i="1"/>
  <c r="P1636" i="1"/>
  <c r="V1636" i="1"/>
  <c r="I1644" i="1"/>
  <c r="U1644" i="1"/>
  <c r="U1646" i="1" s="1"/>
  <c r="B1650" i="1"/>
  <c r="B1654" i="1" s="1"/>
  <c r="B1656" i="1" s="1"/>
  <c r="G1666" i="1"/>
  <c r="Z1671" i="1"/>
  <c r="AB1671" i="1" s="1"/>
  <c r="L1676" i="1"/>
  <c r="P2073" i="1"/>
  <c r="P2083" i="1" s="1"/>
  <c r="V1704" i="1"/>
  <c r="H1766" i="1"/>
  <c r="T1766" i="1"/>
  <c r="D1554" i="1"/>
  <c r="D1594" i="1"/>
  <c r="D1596" i="1" s="1"/>
  <c r="J1620" i="1"/>
  <c r="J1624" i="1" s="1"/>
  <c r="J1626" i="1" s="1"/>
  <c r="V1620" i="1"/>
  <c r="V1624" i="1" s="1"/>
  <c r="V1626" i="1" s="1"/>
  <c r="E1636" i="1"/>
  <c r="Q1636" i="1"/>
  <c r="J1646" i="1"/>
  <c r="V1646" i="1"/>
  <c r="C1650" i="1"/>
  <c r="C1654" i="1" s="1"/>
  <c r="V1654" i="1"/>
  <c r="V1656" i="1" s="1"/>
  <c r="N1655" i="1"/>
  <c r="N1656" i="1" s="1"/>
  <c r="M1663" i="1"/>
  <c r="E1664" i="1"/>
  <c r="E1666" i="1" s="1"/>
  <c r="B1666" i="1"/>
  <c r="AA1670" i="1"/>
  <c r="T2073" i="1"/>
  <c r="T2083" i="1" s="1"/>
  <c r="C2072" i="1"/>
  <c r="C2082" i="1" s="1"/>
  <c r="C1704" i="1"/>
  <c r="C1690" i="1"/>
  <c r="AA1720" i="1"/>
  <c r="AA1724" i="1" s="1"/>
  <c r="AA1726" i="1" s="1"/>
  <c r="Z1724" i="1"/>
  <c r="AB1724" i="1" s="1"/>
  <c r="AB1720" i="1"/>
  <c r="Z1744" i="1"/>
  <c r="AB1740" i="1"/>
  <c r="AB1741" i="1"/>
  <c r="AA1741" i="1"/>
  <c r="AB1760" i="1"/>
  <c r="J1584" i="1"/>
  <c r="V1584" i="1"/>
  <c r="V1586" i="1" s="1"/>
  <c r="X1636" i="1"/>
  <c r="K1646" i="1"/>
  <c r="W1646" i="1"/>
  <c r="W1654" i="1"/>
  <c r="R1655" i="1"/>
  <c r="R1656" i="1" s="1"/>
  <c r="O2071" i="1"/>
  <c r="O2081" i="1" s="1"/>
  <c r="R2072" i="1"/>
  <c r="R2082" i="1" s="1"/>
  <c r="U2073" i="1"/>
  <c r="U2083" i="1" s="1"/>
  <c r="D1682" i="1"/>
  <c r="C2073" i="1"/>
  <c r="C2083" i="1" s="1"/>
  <c r="F2073" i="1"/>
  <c r="F2083" i="1" s="1"/>
  <c r="P2071" i="1"/>
  <c r="P2081" i="1" s="1"/>
  <c r="D1756" i="1"/>
  <c r="L1646" i="1"/>
  <c r="X1646" i="1"/>
  <c r="P1656" i="1"/>
  <c r="AA1661" i="1"/>
  <c r="D1651" i="1"/>
  <c r="Z1662" i="1"/>
  <c r="AA1662" i="1" s="1"/>
  <c r="S1665" i="1"/>
  <c r="B1674" i="1"/>
  <c r="B1676" i="1" s="1"/>
  <c r="K1676" i="1"/>
  <c r="K1665" i="1"/>
  <c r="W1676" i="1"/>
  <c r="W1665" i="1"/>
  <c r="Q1680" i="1"/>
  <c r="E2072" i="1"/>
  <c r="E2082" i="1" s="1"/>
  <c r="W2071" i="1"/>
  <c r="C1716" i="1"/>
  <c r="O1716" i="1"/>
  <c r="K1726" i="1"/>
  <c r="W1726" i="1"/>
  <c r="E1736" i="1"/>
  <c r="Q1736" i="1"/>
  <c r="K1746" i="1"/>
  <c r="W1746" i="1"/>
  <c r="E1756" i="1"/>
  <c r="Q1756" i="1"/>
  <c r="M1714" i="1"/>
  <c r="M1716" i="1" s="1"/>
  <c r="G1716" i="1"/>
  <c r="S1716" i="1"/>
  <c r="L1726" i="1"/>
  <c r="X1726" i="1"/>
  <c r="D1744" i="1"/>
  <c r="D1746" i="1" s="1"/>
  <c r="Z1771" i="1"/>
  <c r="AB1771" i="1" s="1"/>
  <c r="I1784" i="1"/>
  <c r="U1784" i="1"/>
  <c r="Z1800" i="1"/>
  <c r="M1806" i="1"/>
  <c r="Y1806" i="1"/>
  <c r="Z1811" i="1"/>
  <c r="AB1811" i="1" s="1"/>
  <c r="AA1821" i="1"/>
  <c r="Z1823" i="1"/>
  <c r="AA1823" i="1" s="1"/>
  <c r="AA1832" i="1"/>
  <c r="AA1833" i="1"/>
  <c r="AA1873" i="1"/>
  <c r="N1876" i="1"/>
  <c r="B1690" i="1"/>
  <c r="N1690" i="1"/>
  <c r="M1695" i="1"/>
  <c r="Y1695" i="1"/>
  <c r="J1696" i="1"/>
  <c r="G1700" i="1"/>
  <c r="S1700" i="1"/>
  <c r="D1701" i="1"/>
  <c r="D1704" i="1" s="1"/>
  <c r="D1706" i="1" s="1"/>
  <c r="F1705" i="1"/>
  <c r="R1705" i="1"/>
  <c r="C1706" i="1"/>
  <c r="O1706" i="1"/>
  <c r="H1716" i="1"/>
  <c r="T1716" i="1"/>
  <c r="Z1745" i="1"/>
  <c r="AA1745" i="1" s="1"/>
  <c r="D1776" i="1"/>
  <c r="P1776" i="1"/>
  <c r="M1794" i="1"/>
  <c r="M1796" i="1" s="1"/>
  <c r="Z1790" i="1"/>
  <c r="Y1794" i="1"/>
  <c r="Y1796" i="1" s="1"/>
  <c r="Z1795" i="1"/>
  <c r="AA1795" i="1" s="1"/>
  <c r="Z1801" i="1"/>
  <c r="AB1801" i="1" s="1"/>
  <c r="Z1802" i="1"/>
  <c r="B1806" i="1"/>
  <c r="N1806" i="1"/>
  <c r="Z1805" i="1"/>
  <c r="Z1812" i="1"/>
  <c r="AA1812" i="1" s="1"/>
  <c r="AA1822" i="1"/>
  <c r="E1826" i="1"/>
  <c r="Q1826" i="1"/>
  <c r="S1836" i="1"/>
  <c r="Z1841" i="1"/>
  <c r="J1846" i="1"/>
  <c r="V1846" i="1"/>
  <c r="AB1885" i="1"/>
  <c r="N1695" i="1"/>
  <c r="H1700" i="1"/>
  <c r="T1700" i="1"/>
  <c r="E1701" i="1"/>
  <c r="Q1701" i="1"/>
  <c r="Z1701" i="1" s="1"/>
  <c r="AB1701" i="1" s="1"/>
  <c r="N1702" i="1"/>
  <c r="N1692" i="1" s="1"/>
  <c r="N1682" i="1" s="1"/>
  <c r="M1734" i="1"/>
  <c r="M1736" i="1" s="1"/>
  <c r="D1764" i="1"/>
  <c r="D1766" i="1" s="1"/>
  <c r="G1774" i="1"/>
  <c r="G1776" i="1" s="1"/>
  <c r="S1774" i="1"/>
  <c r="S1776" i="1" s="1"/>
  <c r="N1774" i="1"/>
  <c r="E1776" i="1"/>
  <c r="Q1776" i="1"/>
  <c r="B1794" i="1"/>
  <c r="B1796" i="1" s="1"/>
  <c r="N1794" i="1"/>
  <c r="N1796" i="1"/>
  <c r="AA1802" i="1"/>
  <c r="F1814" i="1"/>
  <c r="F1816" i="1" s="1"/>
  <c r="R1814" i="1"/>
  <c r="Z1813" i="1"/>
  <c r="D1814" i="1"/>
  <c r="D1816" i="1" s="1"/>
  <c r="E1816" i="1"/>
  <c r="Q1816" i="1"/>
  <c r="AA1894" i="1"/>
  <c r="D1690" i="1"/>
  <c r="P1690" i="1"/>
  <c r="M1691" i="1"/>
  <c r="I1700" i="1"/>
  <c r="U1700" i="1"/>
  <c r="F1701" i="1"/>
  <c r="F1691" i="1" s="1"/>
  <c r="F1681" i="1" s="1"/>
  <c r="F2071" i="1" s="1"/>
  <c r="F2081" i="1" s="1"/>
  <c r="R1701" i="1"/>
  <c r="R1691" i="1" s="1"/>
  <c r="R1681" i="1" s="1"/>
  <c r="R2071" i="1" s="1"/>
  <c r="R2081" i="1" s="1"/>
  <c r="M1703" i="1"/>
  <c r="F1776" i="1"/>
  <c r="R1776" i="1"/>
  <c r="L1784" i="1"/>
  <c r="L1786" i="1" s="1"/>
  <c r="X1784" i="1"/>
  <c r="X1786" i="1" s="1"/>
  <c r="M1784" i="1"/>
  <c r="M1786" i="1" s="1"/>
  <c r="F1786" i="1"/>
  <c r="R1786" i="1"/>
  <c r="Z1792" i="1"/>
  <c r="AA1792" i="1" s="1"/>
  <c r="C1796" i="1"/>
  <c r="O1796" i="1"/>
  <c r="D1806" i="1"/>
  <c r="P1806" i="1"/>
  <c r="G1814" i="1"/>
  <c r="S1814" i="1"/>
  <c r="R1816" i="1"/>
  <c r="G1824" i="1"/>
  <c r="S1824" i="1"/>
  <c r="S1826" i="1" s="1"/>
  <c r="G1826" i="1"/>
  <c r="I1834" i="1"/>
  <c r="I1836" i="1" s="1"/>
  <c r="U1834" i="1"/>
  <c r="U1836" i="1" s="1"/>
  <c r="AA1842" i="1"/>
  <c r="D1844" i="1"/>
  <c r="S1866" i="1"/>
  <c r="Z1715" i="1"/>
  <c r="J1724" i="1"/>
  <c r="J1726" i="1" s="1"/>
  <c r="V1724" i="1"/>
  <c r="V1726" i="1" s="1"/>
  <c r="M1754" i="1"/>
  <c r="M1756" i="1" s="1"/>
  <c r="AA1790" i="1"/>
  <c r="D1794" i="1"/>
  <c r="D1796" i="1" s="1"/>
  <c r="P1796" i="1"/>
  <c r="AA1801" i="1"/>
  <c r="AA1813" i="1"/>
  <c r="G1816" i="1"/>
  <c r="S1816" i="1"/>
  <c r="J1836" i="1"/>
  <c r="V1836" i="1"/>
  <c r="Z1761" i="1"/>
  <c r="AB1780" i="1"/>
  <c r="AA1791" i="1"/>
  <c r="AA1803" i="1"/>
  <c r="Z1735" i="1"/>
  <c r="K1774" i="1"/>
  <c r="K1776" i="1" s="1"/>
  <c r="W1774" i="1"/>
  <c r="W1776" i="1" s="1"/>
  <c r="I1776" i="1"/>
  <c r="U1776" i="1"/>
  <c r="C1784" i="1"/>
  <c r="C1786" i="1" s="1"/>
  <c r="O1784" i="1"/>
  <c r="O1786" i="1" s="1"/>
  <c r="I1786" i="1"/>
  <c r="U1786" i="1"/>
  <c r="G1806" i="1"/>
  <c r="S1806" i="1"/>
  <c r="I1816" i="1"/>
  <c r="U1816" i="1"/>
  <c r="J1826" i="1"/>
  <c r="V1826" i="1"/>
  <c r="L1836" i="1"/>
  <c r="X1836" i="1"/>
  <c r="S1886" i="1"/>
  <c r="M1700" i="1"/>
  <c r="Y1700" i="1"/>
  <c r="M1724" i="1"/>
  <c r="M1726" i="1" s="1"/>
  <c r="D1754" i="1"/>
  <c r="L1774" i="1"/>
  <c r="L1776" i="1" s="1"/>
  <c r="X1774" i="1"/>
  <c r="X1776" i="1" s="1"/>
  <c r="AA1780" i="1"/>
  <c r="D1784" i="1"/>
  <c r="D1786" i="1" s="1"/>
  <c r="P1784" i="1"/>
  <c r="P1786" i="1" s="1"/>
  <c r="V1786" i="1"/>
  <c r="AA1793" i="1"/>
  <c r="I1804" i="1"/>
  <c r="U1804" i="1"/>
  <c r="U1806" i="1" s="1"/>
  <c r="K1814" i="1"/>
  <c r="K1816" i="1" s="1"/>
  <c r="W1814" i="1"/>
  <c r="W1816" i="1" s="1"/>
  <c r="K1824" i="1"/>
  <c r="W1824" i="1"/>
  <c r="W1826" i="1" s="1"/>
  <c r="K1826" i="1"/>
  <c r="Z1830" i="1"/>
  <c r="M1834" i="1"/>
  <c r="M1836" i="1" s="1"/>
  <c r="D1846" i="1"/>
  <c r="AA1851" i="1"/>
  <c r="B1856" i="1"/>
  <c r="AB1855" i="1"/>
  <c r="AB1861" i="1"/>
  <c r="AA1861" i="1"/>
  <c r="E1784" i="1"/>
  <c r="E1786" i="1" s="1"/>
  <c r="Q1784" i="1"/>
  <c r="Q1786" i="1" s="1"/>
  <c r="AA1781" i="1"/>
  <c r="Z1783" i="1"/>
  <c r="AA1783" i="1" s="1"/>
  <c r="K1786" i="1"/>
  <c r="W1786" i="1"/>
  <c r="H1794" i="1"/>
  <c r="T1794" i="1"/>
  <c r="H1796" i="1"/>
  <c r="T1796" i="1"/>
  <c r="I1806" i="1"/>
  <c r="L1814" i="1"/>
  <c r="X1814" i="1"/>
  <c r="L1824" i="1"/>
  <c r="X1824" i="1"/>
  <c r="L1826" i="1"/>
  <c r="X1826" i="1"/>
  <c r="Z1835" i="1"/>
  <c r="AA1835" i="1" s="1"/>
  <c r="E1846" i="1"/>
  <c r="Q1846" i="1"/>
  <c r="G1906" i="1"/>
  <c r="I1796" i="1"/>
  <c r="U1796" i="1"/>
  <c r="L1816" i="1"/>
  <c r="X1816" i="1"/>
  <c r="Z1820" i="1"/>
  <c r="M1824" i="1"/>
  <c r="M1826" i="1" s="1"/>
  <c r="C1836" i="1"/>
  <c r="O1836" i="1"/>
  <c r="C1774" i="1"/>
  <c r="O1774" i="1"/>
  <c r="O1776" i="1" s="1"/>
  <c r="M1776" i="1"/>
  <c r="Y1776" i="1"/>
  <c r="Z1785" i="1"/>
  <c r="Z1810" i="1"/>
  <c r="B1826" i="1"/>
  <c r="N1826" i="1"/>
  <c r="D1836" i="1"/>
  <c r="P1836" i="1"/>
  <c r="AB1865" i="1"/>
  <c r="AB1871" i="1"/>
  <c r="AA1871" i="1"/>
  <c r="Z1775" i="1"/>
  <c r="B1786" i="1"/>
  <c r="N1786" i="1"/>
  <c r="K1796" i="1"/>
  <c r="B1816" i="1"/>
  <c r="N1816" i="1"/>
  <c r="Z1815" i="1"/>
  <c r="E1836" i="1"/>
  <c r="Q1836" i="1"/>
  <c r="R1856" i="1"/>
  <c r="AB1881" i="1"/>
  <c r="AA1881" i="1"/>
  <c r="L1886" i="1"/>
  <c r="AA1820" i="1"/>
  <c r="Z1825" i="1"/>
  <c r="L1846" i="1"/>
  <c r="X1846" i="1"/>
  <c r="AA1852" i="1"/>
  <c r="E1856" i="1"/>
  <c r="Q1856" i="1"/>
  <c r="F1864" i="1"/>
  <c r="F1866" i="1" s="1"/>
  <c r="R1864" i="1"/>
  <c r="R1866" i="1" s="1"/>
  <c r="N1864" i="1"/>
  <c r="N1866" i="1" s="1"/>
  <c r="D1874" i="1"/>
  <c r="D1876" i="1" s="1"/>
  <c r="P1874" i="1"/>
  <c r="P1876" i="1" s="1"/>
  <c r="B1884" i="1"/>
  <c r="B1886" i="1" s="1"/>
  <c r="N1884" i="1"/>
  <c r="N1886" i="1" s="1"/>
  <c r="AA1901" i="1"/>
  <c r="AA1904" i="1" s="1"/>
  <c r="AA1906" i="1" s="1"/>
  <c r="B1906" i="1"/>
  <c r="Z1914" i="1"/>
  <c r="Z1934" i="1"/>
  <c r="AB1934" i="1" s="1"/>
  <c r="AB2001" i="1"/>
  <c r="AA2001" i="1"/>
  <c r="AA2004" i="1" s="1"/>
  <c r="AA2006" i="1" s="1"/>
  <c r="Z2004" i="1"/>
  <c r="Z1840" i="1"/>
  <c r="K1854" i="1"/>
  <c r="K1856" i="1" s="1"/>
  <c r="W1854" i="1"/>
  <c r="W1856" i="1" s="1"/>
  <c r="AA1853" i="1"/>
  <c r="AA1865" i="1"/>
  <c r="M1874" i="1"/>
  <c r="M1876" i="1" s="1"/>
  <c r="Z1875" i="1"/>
  <c r="AB1901" i="1"/>
  <c r="C1906" i="1"/>
  <c r="AA1935" i="1"/>
  <c r="Z1936" i="1"/>
  <c r="AB1936" i="1" s="1"/>
  <c r="N1846" i="1"/>
  <c r="Z1845" i="1"/>
  <c r="D1854" i="1"/>
  <c r="D1856" i="1" s="1"/>
  <c r="G1856" i="1"/>
  <c r="S1856" i="1"/>
  <c r="AA1862" i="1"/>
  <c r="E1866" i="1"/>
  <c r="Q1866" i="1"/>
  <c r="Z1872" i="1"/>
  <c r="Z1874" i="1" s="1"/>
  <c r="AB1874" i="1" s="1"/>
  <c r="C1876" i="1"/>
  <c r="O1876" i="1"/>
  <c r="Z1906" i="1"/>
  <c r="AB1906" i="1" s="1"/>
  <c r="AA1961" i="1"/>
  <c r="AA1964" i="1" s="1"/>
  <c r="Z1994" i="1"/>
  <c r="AB1994" i="1" s="1"/>
  <c r="AA1845" i="1"/>
  <c r="M1854" i="1"/>
  <c r="M1856" i="1" s="1"/>
  <c r="Y1854" i="1"/>
  <c r="Y1856" i="1" s="1"/>
  <c r="D1866" i="1"/>
  <c r="AA1895" i="1"/>
  <c r="AA1896" i="1" s="1"/>
  <c r="E1906" i="1"/>
  <c r="Q1906" i="1"/>
  <c r="AA1995" i="1"/>
  <c r="Z1996" i="1"/>
  <c r="AB1996" i="1" s="1"/>
  <c r="Z1850" i="1"/>
  <c r="AA1872" i="1"/>
  <c r="E1876" i="1"/>
  <c r="Q1876" i="1"/>
  <c r="M1884" i="1"/>
  <c r="M1886" i="1" s="1"/>
  <c r="C1886" i="1"/>
  <c r="O1886" i="1"/>
  <c r="AA1885" i="1"/>
  <c r="Z1944" i="1"/>
  <c r="AB1944" i="1" s="1"/>
  <c r="Z1924" i="1"/>
  <c r="AA1941" i="1"/>
  <c r="AA1944" i="1" s="1"/>
  <c r="AA1945" i="1"/>
  <c r="L1856" i="1"/>
  <c r="X1856" i="1"/>
  <c r="Z1860" i="1"/>
  <c r="J1866" i="1"/>
  <c r="V1866" i="1"/>
  <c r="I1884" i="1"/>
  <c r="I1886" i="1" s="1"/>
  <c r="U1884" i="1"/>
  <c r="AA1924" i="1"/>
  <c r="AA1926" i="1" s="1"/>
  <c r="M1944" i="1"/>
  <c r="M1946" i="1" s="1"/>
  <c r="Z1984" i="1"/>
  <c r="M1994" i="1"/>
  <c r="M1996" i="1" s="1"/>
  <c r="F1854" i="1"/>
  <c r="F1856" i="1" s="1"/>
  <c r="R1854" i="1"/>
  <c r="N1856" i="1"/>
  <c r="J1906" i="1"/>
  <c r="V1906" i="1"/>
  <c r="L1866" i="1"/>
  <c r="X1866" i="1"/>
  <c r="J1876" i="1"/>
  <c r="V1876" i="1"/>
  <c r="H1886" i="1"/>
  <c r="T1886" i="1"/>
  <c r="AA1870" i="1"/>
  <c r="U1886" i="1"/>
  <c r="AB1951" i="1"/>
  <c r="Z1954" i="1"/>
  <c r="AA1951" i="1"/>
  <c r="AA1954" i="1" s="1"/>
  <c r="AA1956" i="1" s="1"/>
  <c r="AA1965" i="1"/>
  <c r="Z1966" i="1"/>
  <c r="AB1966" i="1" s="1"/>
  <c r="AA1855" i="1"/>
  <c r="M1864" i="1"/>
  <c r="M1866" i="1" s="1"/>
  <c r="AB1870" i="1"/>
  <c r="Z1880" i="1"/>
  <c r="AA1880" i="1" s="1"/>
  <c r="AA1884" i="1" s="1"/>
  <c r="J1886" i="1"/>
  <c r="V1886" i="1"/>
  <c r="M1954" i="1"/>
  <c r="M1956" i="1" s="1"/>
  <c r="Z1971" i="1"/>
  <c r="M1974" i="1"/>
  <c r="M1976" i="1" s="1"/>
  <c r="M1984" i="1"/>
  <c r="M1986" i="1" s="1"/>
  <c r="Z1981" i="1"/>
  <c r="AA1891" i="1"/>
  <c r="D1906" i="1"/>
  <c r="P1906" i="1"/>
  <c r="AA2051" i="1"/>
  <c r="AA2054" i="1" s="1"/>
  <c r="AA2056" i="1" s="1"/>
  <c r="AA2118" i="1"/>
  <c r="AA1934" i="1"/>
  <c r="AA1911" i="1"/>
  <c r="AA1914" i="1" s="1"/>
  <c r="AA1916" i="1" s="1"/>
  <c r="AA2035" i="1"/>
  <c r="Z2021" i="1"/>
  <c r="M2024" i="1"/>
  <c r="M2026" i="1" s="1"/>
  <c r="Z2044" i="1"/>
  <c r="E2108" i="1"/>
  <c r="E2097" i="1"/>
  <c r="Q2108" i="1"/>
  <c r="Q2097" i="1"/>
  <c r="J2151" i="1"/>
  <c r="AB2030" i="1"/>
  <c r="AA2040" i="1"/>
  <c r="X2138" i="1"/>
  <c r="Z2054" i="1"/>
  <c r="AB2054" i="1" s="1"/>
  <c r="Z2061" i="1"/>
  <c r="AA2031" i="1"/>
  <c r="AA2034" i="1" s="1"/>
  <c r="D2034" i="1"/>
  <c r="D2036" i="1" s="1"/>
  <c r="AA2014" i="1"/>
  <c r="AA2015" i="1"/>
  <c r="F2096" i="1"/>
  <c r="F2132" i="1"/>
  <c r="F2136" i="1" s="1"/>
  <c r="R2096" i="1"/>
  <c r="R2132" i="1"/>
  <c r="R2136" i="1" s="1"/>
  <c r="G2136" i="1"/>
  <c r="G2138" i="1" s="1"/>
  <c r="M2054" i="1"/>
  <c r="M2056" i="1" s="1"/>
  <c r="L2137" i="1"/>
  <c r="R2133" i="1"/>
  <c r="R2126" i="1"/>
  <c r="R2128" i="1" s="1"/>
  <c r="F2126" i="1"/>
  <c r="F2128" i="1" s="1"/>
  <c r="AA1991" i="1"/>
  <c r="AA1994" i="1" s="1"/>
  <c r="S2138" i="1"/>
  <c r="Z2146" i="1"/>
  <c r="AA2041" i="1"/>
  <c r="L2132" i="1"/>
  <c r="L2136" i="1" s="1"/>
  <c r="L2096" i="1"/>
  <c r="L2098" i="1" s="1"/>
  <c r="X2096" i="1"/>
  <c r="X2098" i="1" s="1"/>
  <c r="X2132" i="1"/>
  <c r="X2136" i="1" s="1"/>
  <c r="T2138" i="1"/>
  <c r="M2034" i="1"/>
  <c r="M2036" i="1" s="1"/>
  <c r="Z2031" i="1"/>
  <c r="AB2031" i="1" s="1"/>
  <c r="Z2014" i="1"/>
  <c r="AB2014" i="1" s="1"/>
  <c r="AA2102" i="1"/>
  <c r="AA2106" i="1" s="1"/>
  <c r="Z2106" i="1"/>
  <c r="I2097" i="1"/>
  <c r="I2118" i="1"/>
  <c r="U2118" i="1"/>
  <c r="U2097" i="1"/>
  <c r="D2044" i="1"/>
  <c r="D2046" i="1" s="1"/>
  <c r="E2132" i="1"/>
  <c r="E2096" i="1"/>
  <c r="Q2096" i="1"/>
  <c r="Q2132" i="1"/>
  <c r="R2097" i="1"/>
  <c r="I2133" i="1"/>
  <c r="I2136" i="1" s="1"/>
  <c r="Z2165" i="1"/>
  <c r="AA2215" i="1"/>
  <c r="AA2219" i="1" s="1"/>
  <c r="Z2219" i="1"/>
  <c r="AB2219" i="1" s="1"/>
  <c r="AB2215" i="1"/>
  <c r="W2136" i="1"/>
  <c r="J2098" i="1"/>
  <c r="V2098" i="1"/>
  <c r="Z2118" i="1"/>
  <c r="AB2118" i="1" s="1"/>
  <c r="AB2117" i="1"/>
  <c r="W2126" i="1"/>
  <c r="W2128" i="1" s="1"/>
  <c r="W2133" i="1"/>
  <c r="D2146" i="1"/>
  <c r="AA2146" i="1" s="1"/>
  <c r="D2159" i="1"/>
  <c r="D2161" i="1" s="1"/>
  <c r="P2146" i="1"/>
  <c r="P2149" i="1" s="1"/>
  <c r="P2151" i="1" s="1"/>
  <c r="P2159" i="1"/>
  <c r="P2161" i="1" s="1"/>
  <c r="D2189" i="1"/>
  <c r="D2191" i="1" s="1"/>
  <c r="AB2195" i="1"/>
  <c r="Z2199" i="1"/>
  <c r="B2137" i="1"/>
  <c r="B2138" i="1" s="1"/>
  <c r="B2098" i="1"/>
  <c r="K2108" i="1"/>
  <c r="K2097" i="1"/>
  <c r="W2108" i="1"/>
  <c r="W2097" i="1"/>
  <c r="K2132" i="1"/>
  <c r="K2136" i="1" s="1"/>
  <c r="K2133" i="1"/>
  <c r="Z2147" i="1"/>
  <c r="AA2147" i="1" s="1"/>
  <c r="Z2148" i="1"/>
  <c r="AA2150" i="1"/>
  <c r="M2132" i="1"/>
  <c r="M2096" i="1"/>
  <c r="M2098" i="1" s="1"/>
  <c r="Z2092" i="1"/>
  <c r="Y2096" i="1"/>
  <c r="C2097" i="1"/>
  <c r="M2133" i="1"/>
  <c r="Z2123" i="1"/>
  <c r="Y2133" i="1"/>
  <c r="Y2136" i="1" s="1"/>
  <c r="Y2126" i="1"/>
  <c r="Y2128" i="1" s="1"/>
  <c r="S2126" i="1"/>
  <c r="S2128" i="1" s="1"/>
  <c r="P2136" i="1"/>
  <c r="Z2093" i="1"/>
  <c r="AA2093" i="1" s="1"/>
  <c r="F2097" i="1"/>
  <c r="S2098" i="1"/>
  <c r="Z2107" i="1"/>
  <c r="M2108" i="1"/>
  <c r="N2133" i="1"/>
  <c r="N2136" i="1" s="1"/>
  <c r="Q2133" i="1"/>
  <c r="V2137" i="1"/>
  <c r="G2145" i="1"/>
  <c r="G2149" i="1" s="1"/>
  <c r="G2151" i="1" s="1"/>
  <c r="G2159" i="1"/>
  <c r="G2161" i="1" s="1"/>
  <c r="S2145" i="1"/>
  <c r="S2149" i="1" s="1"/>
  <c r="S2151" i="1" s="1"/>
  <c r="S2159" i="1"/>
  <c r="S2161" i="1" s="1"/>
  <c r="O2136" i="1"/>
  <c r="O2096" i="1"/>
  <c r="Y2137" i="1"/>
  <c r="Y2098" i="1"/>
  <c r="T2098" i="1"/>
  <c r="AA2148" i="1"/>
  <c r="J2159" i="1"/>
  <c r="J2161" i="1" s="1"/>
  <c r="Z2175" i="1"/>
  <c r="AA2092" i="1"/>
  <c r="D2132" i="1"/>
  <c r="Z2094" i="1"/>
  <c r="AA2094" i="1" s="1"/>
  <c r="H2097" i="1"/>
  <c r="X2126" i="1"/>
  <c r="X2128" i="1" s="1"/>
  <c r="U2133" i="1"/>
  <c r="U2136" i="1" s="1"/>
  <c r="V2135" i="1"/>
  <c r="V2136" i="1" s="1"/>
  <c r="F2145" i="1"/>
  <c r="F2149" i="1" s="1"/>
  <c r="AA2248" i="1"/>
  <c r="Z2249" i="1"/>
  <c r="AB2249" i="1" s="1"/>
  <c r="AB2248" i="1"/>
  <c r="M2135" i="1"/>
  <c r="Z2135" i="1" s="1"/>
  <c r="Z2095" i="1"/>
  <c r="P2098" i="1"/>
  <c r="P2137" i="1"/>
  <c r="E2126" i="1"/>
  <c r="E2128" i="1" s="1"/>
  <c r="E2133" i="1"/>
  <c r="J2149" i="1"/>
  <c r="V2149" i="1"/>
  <c r="V2151" i="1" s="1"/>
  <c r="J2189" i="1"/>
  <c r="J2191" i="1" s="1"/>
  <c r="K2159" i="1"/>
  <c r="K2161" i="1" s="1"/>
  <c r="K2145" i="1"/>
  <c r="K2149" i="1" s="1"/>
  <c r="K2151" i="1" s="1"/>
  <c r="W2159" i="1"/>
  <c r="W2161" i="1" s="1"/>
  <c r="W2145" i="1"/>
  <c r="W2149" i="1" s="1"/>
  <c r="W2151" i="1" s="1"/>
  <c r="D2209" i="1"/>
  <c r="D2211" i="1" s="1"/>
  <c r="G2096" i="1"/>
  <c r="G2098" i="1" s="1"/>
  <c r="S2096" i="1"/>
  <c r="C2096" i="1"/>
  <c r="G2133" i="1"/>
  <c r="G2126" i="1"/>
  <c r="G2128" i="1" s="1"/>
  <c r="D2137" i="1"/>
  <c r="Q2145" i="1"/>
  <c r="Q2149" i="1" s="1"/>
  <c r="AA2095" i="1"/>
  <c r="D2096" i="1"/>
  <c r="D2098" i="1" s="1"/>
  <c r="N2097" i="1"/>
  <c r="D2135" i="1"/>
  <c r="R2149" i="1"/>
  <c r="Z2155" i="1"/>
  <c r="M2159" i="1"/>
  <c r="M2161" i="1" s="1"/>
  <c r="M2145" i="1"/>
  <c r="Y2159" i="1"/>
  <c r="Y2161" i="1" s="1"/>
  <c r="Y2145" i="1"/>
  <c r="Y2149" i="1" s="1"/>
  <c r="V2159" i="1"/>
  <c r="V2161" i="1" s="1"/>
  <c r="V2189" i="1"/>
  <c r="V2191" i="1" s="1"/>
  <c r="W2096" i="1"/>
  <c r="O2137" i="1"/>
  <c r="O2098" i="1"/>
  <c r="H2136" i="1"/>
  <c r="J2137" i="1"/>
  <c r="J2138" i="1" s="1"/>
  <c r="Y2151" i="1"/>
  <c r="J2108" i="1"/>
  <c r="H2145" i="1"/>
  <c r="H2149" i="1" s="1"/>
  <c r="H2151" i="1" s="1"/>
  <c r="T2145" i="1"/>
  <c r="T2149" i="1" s="1"/>
  <c r="T2151" i="1" s="1"/>
  <c r="AA2170" i="1"/>
  <c r="D2271" i="1"/>
  <c r="D2273" i="1" s="1"/>
  <c r="K2272" i="1"/>
  <c r="W2272" i="1"/>
  <c r="W2652" i="1" s="1"/>
  <c r="L2151" i="1"/>
  <c r="X2151" i="1"/>
  <c r="Z2221" i="1"/>
  <c r="AB2221" i="1" s="1"/>
  <c r="AA2220" i="1"/>
  <c r="AA2221" i="1" s="1"/>
  <c r="M2272" i="1"/>
  <c r="AA2230" i="1"/>
  <c r="AA2231" i="1" s="1"/>
  <c r="AB2230" i="1"/>
  <c r="K2271" i="1"/>
  <c r="AA2134" i="1"/>
  <c r="E2151" i="1"/>
  <c r="Q2151" i="1"/>
  <c r="B2145" i="1"/>
  <c r="B2149" i="1" s="1"/>
  <c r="B2151" i="1" s="1"/>
  <c r="N2145" i="1"/>
  <c r="N2149" i="1" s="1"/>
  <c r="N2151" i="1" s="1"/>
  <c r="Z2156" i="1"/>
  <c r="AB2156" i="1" s="1"/>
  <c r="O2271" i="1"/>
  <c r="O2273" i="1" s="1"/>
  <c r="AA2107" i="1"/>
  <c r="F2151" i="1"/>
  <c r="R2151" i="1"/>
  <c r="Z2205" i="1"/>
  <c r="AA2205" i="1" s="1"/>
  <c r="AA2209" i="1" s="1"/>
  <c r="AA2211" i="1" s="1"/>
  <c r="AA2216" i="1"/>
  <c r="AB2216" i="1"/>
  <c r="Z2278" i="1"/>
  <c r="Z2279" i="1"/>
  <c r="Z2269" i="1" s="1"/>
  <c r="R2283" i="1"/>
  <c r="Z2257" i="1"/>
  <c r="Q2271" i="1"/>
  <c r="Q2273" i="1" s="1"/>
  <c r="C2271" i="1"/>
  <c r="C2273" i="1" s="1"/>
  <c r="AA2123" i="1"/>
  <c r="AA2126" i="1" s="1"/>
  <c r="AA2128" i="1" s="1"/>
  <c r="AA2160" i="1"/>
  <c r="Z2239" i="1"/>
  <c r="AA2257" i="1"/>
  <c r="AA2261" i="1" s="1"/>
  <c r="R2271" i="1"/>
  <c r="R2273" i="1" s="1"/>
  <c r="M2281" i="1"/>
  <c r="M2283" i="1" s="1"/>
  <c r="M2267" i="1"/>
  <c r="Y2281" i="1"/>
  <c r="Y2267" i="1"/>
  <c r="Y2271" i="1" s="1"/>
  <c r="C2283" i="1"/>
  <c r="O2283" i="1"/>
  <c r="H2291" i="1"/>
  <c r="H2293" i="1" s="1"/>
  <c r="H2268" i="1"/>
  <c r="H2271" i="1" s="1"/>
  <c r="T2291" i="1"/>
  <c r="T2293" i="1" s="1"/>
  <c r="T2268" i="1"/>
  <c r="T2271" i="1" s="1"/>
  <c r="M2189" i="1"/>
  <c r="M2191" i="1" s="1"/>
  <c r="Z2185" i="1"/>
  <c r="AA2185" i="1" s="1"/>
  <c r="AA2189" i="1" s="1"/>
  <c r="AA2191" i="1" s="1"/>
  <c r="AA2241" i="1"/>
  <c r="N2271" i="1"/>
  <c r="N2273" i="1" s="1"/>
  <c r="Z2277" i="1"/>
  <c r="AA2277" i="1" s="1"/>
  <c r="Y2311" i="1"/>
  <c r="Y2313" i="1" s="1"/>
  <c r="AB2402" i="1"/>
  <c r="AA2402" i="1"/>
  <c r="AB2427" i="1"/>
  <c r="AA2427" i="1"/>
  <c r="Z2431" i="1"/>
  <c r="AB2280" i="1"/>
  <c r="AA2280" i="1"/>
  <c r="Z2270" i="1"/>
  <c r="AB2270" i="1" s="1"/>
  <c r="M2268" i="1"/>
  <c r="M2311" i="1"/>
  <c r="M2313" i="1" s="1"/>
  <c r="S2660" i="1"/>
  <c r="S2670" i="1" s="1"/>
  <c r="B2268" i="1"/>
  <c r="B2271" i="1" s="1"/>
  <c r="B2273" i="1" s="1"/>
  <c r="B2311" i="1"/>
  <c r="B2313" i="1" s="1"/>
  <c r="N2311" i="1"/>
  <c r="N2313" i="1" s="1"/>
  <c r="N2268" i="1"/>
  <c r="Z2308" i="1"/>
  <c r="Z2327" i="1"/>
  <c r="Z2251" i="1"/>
  <c r="AB2251" i="1" s="1"/>
  <c r="AB2262" i="1"/>
  <c r="AA2262" i="1"/>
  <c r="H2283" i="1"/>
  <c r="W2650" i="1"/>
  <c r="W2660" i="1" s="1"/>
  <c r="W2670" i="1" s="1"/>
  <c r="Z2150" i="1"/>
  <c r="AA2198" i="1"/>
  <c r="AA2199" i="1" s="1"/>
  <c r="AA2201" i="1" s="1"/>
  <c r="G2271" i="1"/>
  <c r="G2273" i="1"/>
  <c r="F2270" i="1"/>
  <c r="F2281" i="1"/>
  <c r="F2283" i="1" s="1"/>
  <c r="R2270" i="1"/>
  <c r="R2281" i="1"/>
  <c r="AB2237" i="1"/>
  <c r="AB2245" i="1"/>
  <c r="AA2245" i="1"/>
  <c r="AA2249" i="1" s="1"/>
  <c r="AA2251" i="1" s="1"/>
  <c r="F2268" i="1"/>
  <c r="F2271" i="1" s="1"/>
  <c r="F2273" i="1" s="1"/>
  <c r="AA2270" i="1"/>
  <c r="H2281" i="1"/>
  <c r="T2281" i="1"/>
  <c r="T2283" i="1" s="1"/>
  <c r="G2268" i="1"/>
  <c r="S2268" i="1"/>
  <c r="S2271" i="1" s="1"/>
  <c r="S2273" i="1" s="1"/>
  <c r="G2269" i="1"/>
  <c r="G2649" i="1" s="1"/>
  <c r="G2659" i="1" s="1"/>
  <c r="G2281" i="1"/>
  <c r="G2283" i="1" s="1"/>
  <c r="S2269" i="1"/>
  <c r="S2281" i="1"/>
  <c r="S2283" i="1" s="1"/>
  <c r="AA2362" i="1"/>
  <c r="J2281" i="1"/>
  <c r="J2283" i="1" s="1"/>
  <c r="V2281" i="1"/>
  <c r="V2283" i="1" s="1"/>
  <c r="L2272" i="1"/>
  <c r="X2272" i="1"/>
  <c r="X2273" i="1" s="1"/>
  <c r="X2328" i="1"/>
  <c r="X2331" i="1" s="1"/>
  <c r="X2333" i="1" s="1"/>
  <c r="Y2272" i="1"/>
  <c r="Y2273" i="1" s="1"/>
  <c r="Y2283" i="1"/>
  <c r="J2361" i="1"/>
  <c r="J2363" i="1" s="1"/>
  <c r="J2328" i="1"/>
  <c r="J2331" i="1" s="1"/>
  <c r="J2333" i="1" s="1"/>
  <c r="V2361" i="1"/>
  <c r="V2363" i="1" s="1"/>
  <c r="V2328" i="1"/>
  <c r="V2331" i="1" s="1"/>
  <c r="V2333" i="1" s="1"/>
  <c r="L2381" i="1"/>
  <c r="L2383" i="1" s="1"/>
  <c r="L2328" i="1"/>
  <c r="L2331" i="1" s="1"/>
  <c r="L2333" i="1" s="1"/>
  <c r="AB2449" i="1"/>
  <c r="AA2449" i="1"/>
  <c r="AB2460" i="1"/>
  <c r="AA2460" i="1"/>
  <c r="P2271" i="1"/>
  <c r="P2273" i="1" s="1"/>
  <c r="R2268" i="1"/>
  <c r="L2281" i="1"/>
  <c r="L2283" i="1" s="1"/>
  <c r="L2267" i="1"/>
  <c r="L2271" i="1" s="1"/>
  <c r="X2281" i="1"/>
  <c r="X2283" i="1" s="1"/>
  <c r="X2267" i="1"/>
  <c r="X2271" i="1" s="1"/>
  <c r="K2281" i="1"/>
  <c r="K2283" i="1" s="1"/>
  <c r="K2268" i="1"/>
  <c r="W2281" i="1"/>
  <c r="W2283" i="1" s="1"/>
  <c r="W2268" i="1"/>
  <c r="W2271" i="1" s="1"/>
  <c r="K2361" i="1"/>
  <c r="K2363" i="1" s="1"/>
  <c r="K2328" i="1"/>
  <c r="AA2377" i="1"/>
  <c r="M2381" i="1"/>
  <c r="M2383" i="1" s="1"/>
  <c r="M2328" i="1"/>
  <c r="M2648" i="1" s="1"/>
  <c r="Z2378" i="1"/>
  <c r="Z2381" i="1" s="1"/>
  <c r="Y2381" i="1"/>
  <c r="Y2383" i="1" s="1"/>
  <c r="Y2328" i="1"/>
  <c r="Y2331" i="1" s="1"/>
  <c r="Y2333" i="1" s="1"/>
  <c r="Z2318" i="1"/>
  <c r="I2267" i="1"/>
  <c r="I2271" i="1" s="1"/>
  <c r="I2273" i="1" s="1"/>
  <c r="U2267" i="1"/>
  <c r="U2271" i="1" s="1"/>
  <c r="U2273" i="1" s="1"/>
  <c r="D2269" i="1"/>
  <c r="N2270" i="1"/>
  <c r="H2272" i="1"/>
  <c r="H2273" i="1" s="1"/>
  <c r="T2272" i="1"/>
  <c r="E2281" i="1"/>
  <c r="E2283" i="1" s="1"/>
  <c r="Q2281" i="1"/>
  <c r="Q2283" i="1" s="1"/>
  <c r="AA2308" i="1"/>
  <c r="AA2311" i="1" s="1"/>
  <c r="AA2313" i="1" s="1"/>
  <c r="AA2327" i="1"/>
  <c r="Z2338" i="1"/>
  <c r="Z2351" i="1"/>
  <c r="Z2360" i="1"/>
  <c r="AB2360" i="1" s="1"/>
  <c r="AA2391" i="1"/>
  <c r="AB2438" i="1"/>
  <c r="AA2438" i="1"/>
  <c r="AA2282" i="1"/>
  <c r="Z2340" i="1"/>
  <c r="AA2340" i="1" s="1"/>
  <c r="AA2357" i="1"/>
  <c r="Z2473" i="1"/>
  <c r="AB2473" i="1" s="1"/>
  <c r="K2501" i="1"/>
  <c r="K2503" i="1" s="1"/>
  <c r="K2488" i="1"/>
  <c r="W2501" i="1"/>
  <c r="W2503" i="1" s="1"/>
  <c r="W2488" i="1"/>
  <c r="Z2298" i="1"/>
  <c r="N2333" i="1"/>
  <c r="Z2332" i="1"/>
  <c r="Z2348" i="1"/>
  <c r="AB2348" i="1" s="1"/>
  <c r="Z2401" i="1"/>
  <c r="AB2401" i="1" s="1"/>
  <c r="AA2421" i="1"/>
  <c r="N2648" i="1"/>
  <c r="N2658" i="1" s="1"/>
  <c r="N2668" i="1" s="1"/>
  <c r="AA2298" i="1"/>
  <c r="AA2301" i="1" s="1"/>
  <c r="AA2303" i="1" s="1"/>
  <c r="O2333" i="1"/>
  <c r="D2330" i="1"/>
  <c r="D2341" i="1"/>
  <c r="D2343" i="1" s="1"/>
  <c r="P2330" i="1"/>
  <c r="P2341" i="1"/>
  <c r="P2343" i="1" s="1"/>
  <c r="C2351" i="1"/>
  <c r="C2353" i="1" s="1"/>
  <c r="C2328" i="1"/>
  <c r="C2331" i="1" s="1"/>
  <c r="C2333" i="1" s="1"/>
  <c r="O2351" i="1"/>
  <c r="O2353" i="1" s="1"/>
  <c r="O2328" i="1"/>
  <c r="O2331" i="1" s="1"/>
  <c r="M2330" i="1"/>
  <c r="Z2330" i="1" s="1"/>
  <c r="Z2350" i="1"/>
  <c r="Y2330" i="1"/>
  <c r="AA2360" i="1"/>
  <c r="D2283" i="1"/>
  <c r="P2283" i="1"/>
  <c r="G2331" i="1"/>
  <c r="G2333" i="1" s="1"/>
  <c r="S2331" i="1"/>
  <c r="S2333" i="1" s="1"/>
  <c r="D2351" i="1"/>
  <c r="D2353" i="1" s="1"/>
  <c r="D2328" i="1"/>
  <c r="D2331" i="1" s="1"/>
  <c r="D2333" i="1" s="1"/>
  <c r="P2351" i="1"/>
  <c r="P2353" i="1" s="1"/>
  <c r="P2328" i="1"/>
  <c r="P2331" i="1" s="1"/>
  <c r="P2333" i="1" s="1"/>
  <c r="AB2441" i="1"/>
  <c r="Z2288" i="1"/>
  <c r="H2331" i="1"/>
  <c r="H2333" i="1" s="1"/>
  <c r="T2331" i="1"/>
  <c r="T2333" i="1" s="1"/>
  <c r="G2330" i="1"/>
  <c r="G2650" i="1" s="1"/>
  <c r="G2660" i="1" s="1"/>
  <c r="F2328" i="1"/>
  <c r="F2331" i="1" s="1"/>
  <c r="F2333" i="1" s="1"/>
  <c r="F2341" i="1"/>
  <c r="F2343" i="1" s="1"/>
  <c r="R2328" i="1"/>
  <c r="R2331" i="1" s="1"/>
  <c r="R2341" i="1"/>
  <c r="R2343" i="1" s="1"/>
  <c r="Z2368" i="1"/>
  <c r="Z2398" i="1"/>
  <c r="Z2443" i="1"/>
  <c r="AB2443" i="1" s="1"/>
  <c r="AB2442" i="1"/>
  <c r="AA2442" i="1"/>
  <c r="U2331" i="1"/>
  <c r="U2333" i="1" s="1"/>
  <c r="R2333" i="1"/>
  <c r="G2328" i="1"/>
  <c r="G2341" i="1"/>
  <c r="G2343" i="1" s="1"/>
  <c r="S2328" i="1"/>
  <c r="S2341" i="1"/>
  <c r="S2343" i="1" s="1"/>
  <c r="AA2350" i="1"/>
  <c r="Z2393" i="1"/>
  <c r="AB2393" i="1" s="1"/>
  <c r="AB2391" i="1"/>
  <c r="M2321" i="1"/>
  <c r="M2323" i="1" s="1"/>
  <c r="H2328" i="1"/>
  <c r="H2341" i="1"/>
  <c r="H2343" i="1" s="1"/>
  <c r="T2328" i="1"/>
  <c r="T2341" i="1"/>
  <c r="T2343" i="1" s="1"/>
  <c r="N2341" i="1"/>
  <c r="N2343" i="1" s="1"/>
  <c r="AA2393" i="1"/>
  <c r="AB2409" i="1"/>
  <c r="AA2409" i="1"/>
  <c r="K2331" i="1"/>
  <c r="K2333" i="1" s="1"/>
  <c r="W2331" i="1"/>
  <c r="W2333" i="1" s="1"/>
  <c r="Q2328" i="1"/>
  <c r="Q2331" i="1" s="1"/>
  <c r="Q2333" i="1" s="1"/>
  <c r="L2330" i="1"/>
  <c r="I2328" i="1"/>
  <c r="I2331" i="1" s="1"/>
  <c r="I2333" i="1" s="1"/>
  <c r="U2328" i="1"/>
  <c r="O2341" i="1"/>
  <c r="O2343" i="1" s="1"/>
  <c r="B2330" i="1"/>
  <c r="B2331" i="1" s="1"/>
  <c r="B2333" i="1" s="1"/>
  <c r="B2371" i="1"/>
  <c r="B2373" i="1" s="1"/>
  <c r="Z2370" i="1"/>
  <c r="AA2370" i="1" s="1"/>
  <c r="AB2420" i="1"/>
  <c r="AA2420" i="1"/>
  <c r="O2647" i="1"/>
  <c r="C2649" i="1"/>
  <c r="C2659" i="1" s="1"/>
  <c r="C2669" i="1" s="1"/>
  <c r="O2649" i="1"/>
  <c r="O2659" i="1" s="1"/>
  <c r="F2652" i="1"/>
  <c r="R2652" i="1"/>
  <c r="Z2553" i="1"/>
  <c r="AB2553" i="1" s="1"/>
  <c r="I2650" i="1"/>
  <c r="I2660" i="1" s="1"/>
  <c r="I2670" i="1" s="1"/>
  <c r="Z2498" i="1"/>
  <c r="AA2592" i="1"/>
  <c r="AA2593" i="1" s="1"/>
  <c r="AB2592" i="1"/>
  <c r="AB2628" i="1"/>
  <c r="AA2628" i="1"/>
  <c r="AA2631" i="1" s="1"/>
  <c r="Z2371" i="1"/>
  <c r="AB2371" i="1" s="1"/>
  <c r="N2491" i="1"/>
  <c r="N2493" i="1" s="1"/>
  <c r="Q2648" i="1"/>
  <c r="Q2658" i="1" s="1"/>
  <c r="Z2528" i="1"/>
  <c r="AA2577" i="1"/>
  <c r="Z2581" i="1"/>
  <c r="AB2581" i="1" s="1"/>
  <c r="AB2577" i="1"/>
  <c r="Z2358" i="1"/>
  <c r="AB2358" i="1" s="1"/>
  <c r="C2371" i="1"/>
  <c r="C2373" i="1" s="1"/>
  <c r="Z2421" i="1"/>
  <c r="AB2421" i="1" s="1"/>
  <c r="Z2461" i="1"/>
  <c r="AB2461" i="1" s="1"/>
  <c r="AA2467" i="1"/>
  <c r="AA2472" i="1"/>
  <c r="C2647" i="1"/>
  <c r="C2491" i="1"/>
  <c r="O2491" i="1"/>
  <c r="R2488" i="1"/>
  <c r="R2648" i="1" s="1"/>
  <c r="R2658" i="1" s="1"/>
  <c r="R2668" i="1" s="1"/>
  <c r="K2650" i="1"/>
  <c r="K2660" i="1" s="1"/>
  <c r="K2670" i="1" s="1"/>
  <c r="AB2578" i="1"/>
  <c r="AA2578" i="1"/>
  <c r="AB2472" i="1"/>
  <c r="D2647" i="1"/>
  <c r="P2647" i="1"/>
  <c r="P2491" i="1"/>
  <c r="P2493" i="1" s="1"/>
  <c r="I2649" i="1"/>
  <c r="I2659" i="1" s="1"/>
  <c r="I2669" i="1" s="1"/>
  <c r="U2649" i="1"/>
  <c r="U2659" i="1" s="1"/>
  <c r="U2669" i="1" s="1"/>
  <c r="Z2521" i="1"/>
  <c r="AA2571" i="1"/>
  <c r="E2647" i="1"/>
  <c r="E2491" i="1"/>
  <c r="Q2647" i="1"/>
  <c r="J2649" i="1"/>
  <c r="J2659" i="1" s="1"/>
  <c r="J2669" i="1" s="1"/>
  <c r="M2650" i="1"/>
  <c r="M2652" i="1"/>
  <c r="C2650" i="1"/>
  <c r="C2660" i="1" s="1"/>
  <c r="C2670" i="1" s="1"/>
  <c r="O2650" i="1"/>
  <c r="O2660" i="1" s="1"/>
  <c r="O2670" i="1" s="1"/>
  <c r="M2521" i="1"/>
  <c r="M2523" i="1" s="1"/>
  <c r="Z2518" i="1"/>
  <c r="AA2528" i="1"/>
  <c r="AA2531" i="1" s="1"/>
  <c r="AA2372" i="1"/>
  <c r="AA2388" i="1"/>
  <c r="Z2411" i="1"/>
  <c r="Z2451" i="1"/>
  <c r="AB2462" i="1"/>
  <c r="AA2468" i="1"/>
  <c r="Z2478" i="1"/>
  <c r="F2647" i="1"/>
  <c r="R2647" i="1"/>
  <c r="E2648" i="1"/>
  <c r="Y2648" i="1"/>
  <c r="K2649" i="1"/>
  <c r="K2659" i="1" s="1"/>
  <c r="K2669" i="1" s="1"/>
  <c r="W2649" i="1"/>
  <c r="W2659" i="1" s="1"/>
  <c r="W2669" i="1" s="1"/>
  <c r="D2490" i="1"/>
  <c r="D2491" i="1" s="1"/>
  <c r="D2493" i="1" s="1"/>
  <c r="AA2500" i="1"/>
  <c r="P2650" i="1"/>
  <c r="P2660" i="1" s="1"/>
  <c r="P2670" i="1" s="1"/>
  <c r="Z2508" i="1"/>
  <c r="AA2508" i="1" s="1"/>
  <c r="AA2511" i="1" s="1"/>
  <c r="AA2513" i="1" s="1"/>
  <c r="AA2582" i="1"/>
  <c r="I2341" i="1"/>
  <c r="I2343" i="1" s="1"/>
  <c r="U2341" i="1"/>
  <c r="U2343" i="1" s="1"/>
  <c r="AA2400" i="1"/>
  <c r="AA2407" i="1"/>
  <c r="AA2411" i="1" s="1"/>
  <c r="AA2413" i="1" s="1"/>
  <c r="AA2418" i="1"/>
  <c r="AA2422" i="1"/>
  <c r="AA2423" i="1" s="1"/>
  <c r="AA2429" i="1"/>
  <c r="AA2440" i="1"/>
  <c r="AA2441" i="1" s="1"/>
  <c r="AA2447" i="1"/>
  <c r="AA2451" i="1" s="1"/>
  <c r="AA2453" i="1" s="1"/>
  <c r="AA2458" i="1"/>
  <c r="AA2461" i="1" s="1"/>
  <c r="AA2462" i="1"/>
  <c r="G2647" i="1"/>
  <c r="F2488" i="1"/>
  <c r="E2650" i="1"/>
  <c r="E2660" i="1" s="1"/>
  <c r="Q2650" i="1"/>
  <c r="Q2660" i="1" s="1"/>
  <c r="Q2670" i="1" s="1"/>
  <c r="P2501" i="1"/>
  <c r="P2503" i="1" s="1"/>
  <c r="AB2422" i="1"/>
  <c r="AA2478" i="1"/>
  <c r="AA2481" i="1" s="1"/>
  <c r="H2647" i="1"/>
  <c r="M2649" i="1"/>
  <c r="Z2489" i="1"/>
  <c r="AA2489" i="1" s="1"/>
  <c r="Y2649" i="1"/>
  <c r="Y2659" i="1" s="1"/>
  <c r="Y2669" i="1" s="1"/>
  <c r="D2652" i="1"/>
  <c r="P2652" i="1"/>
  <c r="F2490" i="1"/>
  <c r="F2650" i="1" s="1"/>
  <c r="F2660" i="1" s="1"/>
  <c r="F2670" i="1" s="1"/>
  <c r="F2501" i="1"/>
  <c r="F2503" i="1" s="1"/>
  <c r="R2490" i="1"/>
  <c r="R2650" i="1" s="1"/>
  <c r="R2660" i="1" s="1"/>
  <c r="R2670" i="1" s="1"/>
  <c r="R2501" i="1"/>
  <c r="R2503" i="1" s="1"/>
  <c r="D2511" i="1"/>
  <c r="D2513" i="1" s="1"/>
  <c r="G2531" i="1"/>
  <c r="G2533" i="1" s="1"/>
  <c r="G2488" i="1"/>
  <c r="S2531" i="1"/>
  <c r="S2533" i="1" s="1"/>
  <c r="S2488" i="1"/>
  <c r="S2648" i="1" s="1"/>
  <c r="S2658" i="1" s="1"/>
  <c r="AA2469" i="1"/>
  <c r="L2648" i="1"/>
  <c r="L2658" i="1" s="1"/>
  <c r="U2650" i="1"/>
  <c r="U2660" i="1" s="1"/>
  <c r="U2670" i="1" s="1"/>
  <c r="E2652" i="1"/>
  <c r="Q2493" i="1"/>
  <c r="I2501" i="1"/>
  <c r="I2503" i="1" s="1"/>
  <c r="I2488" i="1"/>
  <c r="U2501" i="1"/>
  <c r="U2503" i="1" s="1"/>
  <c r="U2488" i="1"/>
  <c r="Z2593" i="1"/>
  <c r="AB2593" i="1" s="1"/>
  <c r="AB2611" i="1"/>
  <c r="V2649" i="1"/>
  <c r="V2659" i="1" s="1"/>
  <c r="V2669" i="1" s="1"/>
  <c r="H2650" i="1"/>
  <c r="H2660" i="1" s="1"/>
  <c r="H2670" i="1" s="1"/>
  <c r="T2650" i="1"/>
  <c r="T2660" i="1" s="1"/>
  <c r="T2670" i="1" s="1"/>
  <c r="C2652" i="1"/>
  <c r="O2652" i="1"/>
  <c r="M2501" i="1"/>
  <c r="M2503" i="1" s="1"/>
  <c r="Z2631" i="1"/>
  <c r="Q2652" i="1"/>
  <c r="C2648" i="1"/>
  <c r="C2658" i="1" s="1"/>
  <c r="C2668" i="1" s="1"/>
  <c r="L2649" i="1"/>
  <c r="L2659" i="1" s="1"/>
  <c r="L2669" i="1" s="1"/>
  <c r="X2649" i="1"/>
  <c r="X2659" i="1" s="1"/>
  <c r="X2669" i="1" s="1"/>
  <c r="J2650" i="1"/>
  <c r="J2660" i="1" s="1"/>
  <c r="J2670" i="1" s="1"/>
  <c r="V2650" i="1"/>
  <c r="V2660" i="1" s="1"/>
  <c r="V2670" i="1" s="1"/>
  <c r="C2493" i="1"/>
  <c r="O2493" i="1"/>
  <c r="C2501" i="1"/>
  <c r="C2503" i="1" s="1"/>
  <c r="O2501" i="1"/>
  <c r="O2503" i="1" s="1"/>
  <c r="Z2601" i="1"/>
  <c r="Z2613" i="1"/>
  <c r="AB2613" i="1" s="1"/>
  <c r="AA2612" i="1"/>
  <c r="B2649" i="1"/>
  <c r="B2659" i="1" s="1"/>
  <c r="B2669" i="1" s="1"/>
  <c r="N2649" i="1"/>
  <c r="N2659" i="1" s="1"/>
  <c r="L2650" i="1"/>
  <c r="L2660" i="1" s="1"/>
  <c r="X2650" i="1"/>
  <c r="X2660" i="1" s="1"/>
  <c r="G2652" i="1"/>
  <c r="S2652" i="1"/>
  <c r="E2493" i="1"/>
  <c r="E2501" i="1"/>
  <c r="E2503" i="1" s="1"/>
  <c r="Q2501" i="1"/>
  <c r="Q2503" i="1" s="1"/>
  <c r="Y2650" i="1"/>
  <c r="Y2660" i="1" s="1"/>
  <c r="Y2670" i="1" s="1"/>
  <c r="H2652" i="1"/>
  <c r="T2652" i="1"/>
  <c r="AB2597" i="1"/>
  <c r="I2647" i="1"/>
  <c r="U2647" i="1"/>
  <c r="D2649" i="1"/>
  <c r="P2649" i="1"/>
  <c r="P2659" i="1" s="1"/>
  <c r="B2650" i="1"/>
  <c r="B2660" i="1" s="1"/>
  <c r="N2650" i="1"/>
  <c r="N2660" i="1" s="1"/>
  <c r="I2652" i="1"/>
  <c r="U2652" i="1"/>
  <c r="N2511" i="1"/>
  <c r="N2513" i="1" s="1"/>
  <c r="AA2538" i="1"/>
  <c r="AA2542" i="1"/>
  <c r="AA2549" i="1"/>
  <c r="AA2551" i="1" s="1"/>
  <c r="AA2553" i="1" s="1"/>
  <c r="AA2482" i="1"/>
  <c r="J2647" i="1"/>
  <c r="V2647" i="1"/>
  <c r="H2488" i="1"/>
  <c r="H2648" i="1" s="1"/>
  <c r="H2658" i="1" s="1"/>
  <c r="H2668" i="1" s="1"/>
  <c r="T2488" i="1"/>
  <c r="T2648" i="1" s="1"/>
  <c r="T2658" i="1" s="1"/>
  <c r="E2649" i="1"/>
  <c r="E2659" i="1" s="1"/>
  <c r="E2669" i="1" s="1"/>
  <c r="Q2649" i="1"/>
  <c r="Q2659" i="1" s="1"/>
  <c r="Q2669" i="1" s="1"/>
  <c r="J2652" i="1"/>
  <c r="V2652" i="1"/>
  <c r="D2531" i="1"/>
  <c r="D2533" i="1" s="1"/>
  <c r="AB2542" i="1"/>
  <c r="AB2579" i="1"/>
  <c r="AA2598" i="1"/>
  <c r="AA2601" i="1" s="1"/>
  <c r="AA2603" i="1" s="1"/>
  <c r="K2647" i="1"/>
  <c r="W2647" i="1"/>
  <c r="F2649" i="1"/>
  <c r="F2659" i="1" s="1"/>
  <c r="F2669" i="1" s="1"/>
  <c r="R2649" i="1"/>
  <c r="R2659" i="1" s="1"/>
  <c r="R2669" i="1" s="1"/>
  <c r="K2652" i="1"/>
  <c r="Z2561" i="1"/>
  <c r="AB2561" i="1" s="1"/>
  <c r="AA2589" i="1"/>
  <c r="AA2591" i="1" s="1"/>
  <c r="AA2609" i="1"/>
  <c r="AA2611" i="1" s="1"/>
  <c r="Z2623" i="1"/>
  <c r="AB2623" i="1" s="1"/>
  <c r="AA2470" i="1"/>
  <c r="L2647" i="1"/>
  <c r="X2647" i="1"/>
  <c r="J2648" i="1"/>
  <c r="J2658" i="1" s="1"/>
  <c r="J2668" i="1" s="1"/>
  <c r="V2648" i="1"/>
  <c r="V2658" i="1" s="1"/>
  <c r="V2668" i="1" s="1"/>
  <c r="S2649" i="1"/>
  <c r="S2659" i="1" s="1"/>
  <c r="L2652" i="1"/>
  <c r="X2652" i="1"/>
  <c r="J2493" i="1"/>
  <c r="V2493" i="1"/>
  <c r="AA2532" i="1"/>
  <c r="AA2533" i="1" s="1"/>
  <c r="AA2539" i="1"/>
  <c r="AA2550" i="1"/>
  <c r="AA2557" i="1"/>
  <c r="AA2561" i="1" s="1"/>
  <c r="AA2563" i="1" s="1"/>
  <c r="AA2568" i="1"/>
  <c r="AA2572" i="1"/>
  <c r="AA2580" i="1"/>
  <c r="AA2622" i="1"/>
  <c r="AA2623" i="1" s="1"/>
  <c r="M2647" i="1"/>
  <c r="Y2647" i="1"/>
  <c r="H2649" i="1"/>
  <c r="H2659" i="1" s="1"/>
  <c r="T2649" i="1"/>
  <c r="T2659" i="1" s="1"/>
  <c r="T2669" i="1" s="1"/>
  <c r="AB2572" i="1"/>
  <c r="AB2599" i="1"/>
  <c r="AB2610" i="1"/>
  <c r="AA2610" i="1"/>
  <c r="AB2617" i="1"/>
  <c r="AA2617" i="1"/>
  <c r="AA2621" i="1" s="1"/>
  <c r="AB2622" i="1"/>
  <c r="AB2632" i="1"/>
  <c r="AA2632" i="1"/>
  <c r="C2690" i="1"/>
  <c r="P2690" i="1"/>
  <c r="B2647" i="1"/>
  <c r="N2647" i="1"/>
  <c r="Z2487" i="1"/>
  <c r="Q2491" i="1"/>
  <c r="B2652" i="1"/>
  <c r="N2652" i="1"/>
  <c r="Z2492" i="1"/>
  <c r="L2493" i="1"/>
  <c r="AA2639" i="1"/>
  <c r="AA2641" i="1" s="1"/>
  <c r="AA2643" i="1" s="1"/>
  <c r="Z2641" i="1"/>
  <c r="N1574" i="1" l="1"/>
  <c r="N1560" i="1"/>
  <c r="AA1104" i="1"/>
  <c r="W2662" i="1"/>
  <c r="W2653" i="1"/>
  <c r="AA1364" i="1"/>
  <c r="AA159" i="1"/>
  <c r="G1561" i="1"/>
  <c r="G1574" i="1"/>
  <c r="G1576" i="1" s="1"/>
  <c r="AB2381" i="1"/>
  <c r="Z2383" i="1"/>
  <c r="AB2383" i="1" s="1"/>
  <c r="AB1434" i="1"/>
  <c r="Z1436" i="1"/>
  <c r="AB1436" i="1" s="1"/>
  <c r="M2658" i="1"/>
  <c r="G2669" i="1"/>
  <c r="AA440" i="1"/>
  <c r="Z2488" i="1"/>
  <c r="Y2658" i="1"/>
  <c r="Y2668" i="1" s="1"/>
  <c r="X2648" i="1"/>
  <c r="X2658" i="1" s="1"/>
  <c r="P2657" i="1"/>
  <c r="B2648" i="1"/>
  <c r="B2658" i="1" s="1"/>
  <c r="B2668" i="1" s="1"/>
  <c r="AA2581" i="1"/>
  <c r="AA2583" i="1" s="1"/>
  <c r="AB2498" i="1"/>
  <c r="Z2501" i="1"/>
  <c r="Z2301" i="1"/>
  <c r="AB2298" i="1"/>
  <c r="S2491" i="1"/>
  <c r="S2493" i="1" s="1"/>
  <c r="AA2108" i="1"/>
  <c r="C2137" i="1"/>
  <c r="C2138" i="1" s="1"/>
  <c r="C2098" i="1"/>
  <c r="Z2056" i="1"/>
  <c r="AB2056" i="1" s="1"/>
  <c r="AA2044" i="1"/>
  <c r="AA2046" i="1" s="1"/>
  <c r="AB1860" i="1"/>
  <c r="Z1864" i="1"/>
  <c r="AA1860" i="1"/>
  <c r="AA1864" i="1" s="1"/>
  <c r="AA1866" i="1" s="1"/>
  <c r="AB1830" i="1"/>
  <c r="AA1830" i="1"/>
  <c r="AA1834" i="1" s="1"/>
  <c r="AA1836" i="1" s="1"/>
  <c r="Z1834" i="1"/>
  <c r="AB1834" i="1" s="1"/>
  <c r="AA1805" i="1"/>
  <c r="AA1806" i="1" s="1"/>
  <c r="AB1805" i="1"/>
  <c r="Y1685" i="1"/>
  <c r="U1626" i="1"/>
  <c r="Z1756" i="1"/>
  <c r="AB1756" i="1" s="1"/>
  <c r="W1690" i="1"/>
  <c r="W1704" i="1"/>
  <c r="W1706" i="1" s="1"/>
  <c r="Z1622" i="1"/>
  <c r="AA1622" i="1" s="1"/>
  <c r="M1572" i="1"/>
  <c r="Z1546" i="1"/>
  <c r="AB1546" i="1" s="1"/>
  <c r="AA1545" i="1"/>
  <c r="AA1546" i="1" s="1"/>
  <c r="H1685" i="1"/>
  <c r="Z1726" i="1"/>
  <c r="AB1726" i="1" s="1"/>
  <c r="Y1666" i="1"/>
  <c r="Y1655" i="1"/>
  <c r="Y1656" i="1" s="1"/>
  <c r="X1565" i="1"/>
  <c r="J1565" i="1"/>
  <c r="AA1425" i="1"/>
  <c r="T1316" i="1"/>
  <c r="T1285" i="1"/>
  <c r="T709" i="1" s="1"/>
  <c r="AA1441" i="1"/>
  <c r="AA1444" i="1" s="1"/>
  <c r="AA1446" i="1" s="1"/>
  <c r="Z1394" i="1"/>
  <c r="AB1394" i="1" s="1"/>
  <c r="AB1311" i="1"/>
  <c r="AA1235" i="1"/>
  <c r="AA1236" i="1" s="1"/>
  <c r="Z1294" i="1"/>
  <c r="AB1294" i="1" s="1"/>
  <c r="AB1290" i="1"/>
  <c r="Z996" i="1"/>
  <c r="AB996" i="1" s="1"/>
  <c r="Z946" i="1"/>
  <c r="AB946" i="1" s="1"/>
  <c r="Z1024" i="1"/>
  <c r="X906" i="1"/>
  <c r="X709" i="1"/>
  <c r="U906" i="1"/>
  <c r="AA1081" i="1"/>
  <c r="E707" i="1"/>
  <c r="E697" i="1" s="1"/>
  <c r="E2073" i="1" s="1"/>
  <c r="E2083" i="1" s="1"/>
  <c r="M904" i="1"/>
  <c r="M906" i="1" s="1"/>
  <c r="N709" i="1"/>
  <c r="B707" i="1"/>
  <c r="B697" i="1" s="1"/>
  <c r="B2073" i="1" s="1"/>
  <c r="B2083" i="1" s="1"/>
  <c r="B2670" i="1" s="1"/>
  <c r="Z761" i="1"/>
  <c r="AB757" i="1"/>
  <c r="AA757" i="1"/>
  <c r="AA761" i="1" s="1"/>
  <c r="AA763" i="1" s="1"/>
  <c r="AA633" i="1"/>
  <c r="C709" i="1"/>
  <c r="Q721" i="1"/>
  <c r="AA748" i="1"/>
  <c r="Z881" i="1"/>
  <c r="AB881" i="1" s="1"/>
  <c r="AB767" i="1"/>
  <c r="Z771" i="1"/>
  <c r="AB771" i="1" s="1"/>
  <c r="M492" i="1"/>
  <c r="M494" i="1" s="1"/>
  <c r="M468" i="1"/>
  <c r="Z488" i="1"/>
  <c r="AB412" i="1"/>
  <c r="S468" i="1"/>
  <c r="F458" i="1"/>
  <c r="F462" i="1" s="1"/>
  <c r="F472" i="1"/>
  <c r="Z310" i="1"/>
  <c r="AB310" i="1" s="1"/>
  <c r="AA306" i="1"/>
  <c r="AA310" i="1" s="1"/>
  <c r="AB306" i="1"/>
  <c r="Z269" i="1"/>
  <c r="AA269" i="1" s="1"/>
  <c r="Z370" i="1"/>
  <c r="AB370" i="1" s="1"/>
  <c r="U458" i="1"/>
  <c r="U462" i="1" s="1"/>
  <c r="U464" i="1" s="1"/>
  <c r="U472" i="1"/>
  <c r="U474" i="1" s="1"/>
  <c r="AA417" i="1"/>
  <c r="AA420" i="1" s="1"/>
  <c r="AA422" i="1" s="1"/>
  <c r="Z340" i="1"/>
  <c r="AB340" i="1" s="1"/>
  <c r="AB336" i="1"/>
  <c r="X447" i="1"/>
  <c r="X270" i="1"/>
  <c r="AA437" i="1"/>
  <c r="M451" i="1"/>
  <c r="Z271" i="1"/>
  <c r="AA287" i="1"/>
  <c r="G21" i="1"/>
  <c r="G210" i="1"/>
  <c r="AA59" i="1"/>
  <c r="V211" i="1"/>
  <c r="AB69" i="1"/>
  <c r="AA2487" i="1"/>
  <c r="AA2573" i="1"/>
  <c r="P2669" i="1"/>
  <c r="G2648" i="1"/>
  <c r="G2658" i="1" s="1"/>
  <c r="G2491" i="1"/>
  <c r="G2493" i="1" s="1"/>
  <c r="F2648" i="1"/>
  <c r="F2658" i="1" s="1"/>
  <c r="F2668" i="1" s="1"/>
  <c r="E2658" i="1"/>
  <c r="W2648" i="1"/>
  <c r="W2658" i="1" s="1"/>
  <c r="W2491" i="1"/>
  <c r="W2493" i="1" s="1"/>
  <c r="L2273" i="1"/>
  <c r="M2331" i="1"/>
  <c r="M2333" i="1" s="1"/>
  <c r="Z2261" i="1"/>
  <c r="AB2257" i="1"/>
  <c r="K2273" i="1"/>
  <c r="Z2159" i="1"/>
  <c r="P2138" i="1"/>
  <c r="H2137" i="1"/>
  <c r="H2138" i="1" s="1"/>
  <c r="H2098" i="1"/>
  <c r="Y2138" i="1"/>
  <c r="E2136" i="1"/>
  <c r="Z2016" i="1"/>
  <c r="AB2016" i="1" s="1"/>
  <c r="AA2036" i="1"/>
  <c r="Z1826" i="1"/>
  <c r="AB1826" i="1" s="1"/>
  <c r="AB1825" i="1"/>
  <c r="AB1820" i="1"/>
  <c r="Z1824" i="1"/>
  <c r="AB1824" i="1" s="1"/>
  <c r="AA1784" i="1"/>
  <c r="Z1736" i="1"/>
  <c r="AB1736" i="1" s="1"/>
  <c r="AB1735" i="1"/>
  <c r="M1693" i="1"/>
  <c r="Z1703" i="1"/>
  <c r="AA1703" i="1" s="1"/>
  <c r="M1685" i="1"/>
  <c r="Z1695" i="1"/>
  <c r="AA1671" i="1"/>
  <c r="O1664" i="1"/>
  <c r="O1666" i="1" s="1"/>
  <c r="I1626" i="1"/>
  <c r="AA1771" i="1"/>
  <c r="AA1774" i="1" s="1"/>
  <c r="X1664" i="1"/>
  <c r="X1666" i="1" s="1"/>
  <c r="X1650" i="1"/>
  <c r="AA1621" i="1"/>
  <c r="D1571" i="1"/>
  <c r="Z1774" i="1"/>
  <c r="AB1774" i="1" s="1"/>
  <c r="AB1580" i="1"/>
  <c r="Z1584" i="1"/>
  <c r="AB1584" i="1" s="1"/>
  <c r="G1685" i="1"/>
  <c r="AB1641" i="1"/>
  <c r="AA1641" i="1"/>
  <c r="F1694" i="1"/>
  <c r="F1680" i="1"/>
  <c r="AB1404" i="1"/>
  <c r="AA1265" i="1"/>
  <c r="AA1266" i="1" s="1"/>
  <c r="AB1291" i="1"/>
  <c r="AA1291" i="1"/>
  <c r="AA1215" i="1"/>
  <c r="Z1276" i="1"/>
  <c r="AB1276" i="1" s="1"/>
  <c r="AA1344" i="1"/>
  <c r="AA1181" i="1"/>
  <c r="AB1181" i="1"/>
  <c r="AA1101" i="1"/>
  <c r="AA1114" i="1"/>
  <c r="Z1016" i="1"/>
  <c r="AB1016" i="1" s="1"/>
  <c r="AA1015" i="1"/>
  <c r="AA1016" i="1" s="1"/>
  <c r="AA991" i="1"/>
  <c r="AA1052" i="1"/>
  <c r="AA903" i="1"/>
  <c r="Z1004" i="1"/>
  <c r="AB1004" i="1" s="1"/>
  <c r="AA905" i="1"/>
  <c r="H906" i="1"/>
  <c r="AB1061" i="1"/>
  <c r="AA1061" i="1"/>
  <c r="AA914" i="1"/>
  <c r="Z831" i="1"/>
  <c r="D706" i="1"/>
  <c r="Z791" i="1"/>
  <c r="Z811" i="1"/>
  <c r="AB807" i="1"/>
  <c r="Z504" i="1"/>
  <c r="AB504" i="1" s="1"/>
  <c r="AB847" i="1"/>
  <c r="Z851" i="1"/>
  <c r="U721" i="1"/>
  <c r="U704" i="1"/>
  <c r="Z532" i="1"/>
  <c r="AB532" i="1" s="1"/>
  <c r="AB528" i="1"/>
  <c r="AA528" i="1"/>
  <c r="AA532" i="1" s="1"/>
  <c r="AA534" i="1" s="1"/>
  <c r="Z392" i="1"/>
  <c r="AB392" i="1" s="1"/>
  <c r="AB538" i="1"/>
  <c r="AA538" i="1"/>
  <c r="AA542" i="1" s="1"/>
  <c r="Z542" i="1"/>
  <c r="AB542" i="1" s="1"/>
  <c r="G468" i="1"/>
  <c r="AA574" i="1"/>
  <c r="AA675" i="1"/>
  <c r="AA370" i="1"/>
  <c r="AA372" i="1" s="1"/>
  <c r="T450" i="1"/>
  <c r="Z342" i="1"/>
  <c r="AB342" i="1" s="1"/>
  <c r="Z312" i="1"/>
  <c r="AB312" i="1" s="1"/>
  <c r="AA311" i="1"/>
  <c r="AA312" i="1" s="1"/>
  <c r="L447" i="1"/>
  <c r="L270" i="1"/>
  <c r="Z191" i="1"/>
  <c r="AB191" i="1" s="1"/>
  <c r="Z139" i="1"/>
  <c r="AB139" i="1" s="1"/>
  <c r="AA290" i="1"/>
  <c r="AA292" i="1" s="1"/>
  <c r="D19" i="1"/>
  <c r="D21" i="1" s="1"/>
  <c r="AA199" i="1"/>
  <c r="AB51" i="1"/>
  <c r="AB195" i="1"/>
  <c r="Z199" i="1"/>
  <c r="Q210" i="1"/>
  <c r="Q21" i="1"/>
  <c r="T19" i="1"/>
  <c r="T21" i="1" s="1"/>
  <c r="Z61" i="1"/>
  <c r="AB61" i="1" s="1"/>
  <c r="N2651" i="1"/>
  <c r="N2653" i="1" s="1"/>
  <c r="N2657" i="1"/>
  <c r="V2662" i="1"/>
  <c r="D2659" i="1"/>
  <c r="AA2649" i="1"/>
  <c r="O2648" i="1"/>
  <c r="O2658" i="1" s="1"/>
  <c r="O2668" i="1" s="1"/>
  <c r="U2648" i="1"/>
  <c r="U2658" i="1" s="1"/>
  <c r="U2668" i="1" s="1"/>
  <c r="U2491" i="1"/>
  <c r="U2493" i="1" s="1"/>
  <c r="Z2649" i="1"/>
  <c r="M2659" i="1"/>
  <c r="S2647" i="1"/>
  <c r="R2491" i="1"/>
  <c r="R2493" i="1" s="1"/>
  <c r="D2648" i="1"/>
  <c r="D2651" i="1" s="1"/>
  <c r="D2653" i="1" s="1"/>
  <c r="D2657" i="1"/>
  <c r="AB2528" i="1"/>
  <c r="Z2531" i="1"/>
  <c r="AA2269" i="1"/>
  <c r="AB2378" i="1"/>
  <c r="AA2378" i="1"/>
  <c r="Z2311" i="1"/>
  <c r="AB2308" i="1"/>
  <c r="M2271" i="1"/>
  <c r="M2273" i="1" s="1"/>
  <c r="AB2107" i="1"/>
  <c r="Z2108" i="1"/>
  <c r="AB2108" i="1" s="1"/>
  <c r="Z2096" i="1"/>
  <c r="L2138" i="1"/>
  <c r="AA2016" i="1"/>
  <c r="Z2034" i="1"/>
  <c r="AA1824" i="1"/>
  <c r="N1694" i="1"/>
  <c r="N1680" i="1"/>
  <c r="AB1800" i="1"/>
  <c r="Z1804" i="1"/>
  <c r="AB1804" i="1" s="1"/>
  <c r="AA1800" i="1"/>
  <c r="AA1804" i="1" s="1"/>
  <c r="S1655" i="1"/>
  <c r="S1656" i="1" s="1"/>
  <c r="S1666" i="1"/>
  <c r="AB1744" i="1"/>
  <c r="R1694" i="1"/>
  <c r="R1680" i="1"/>
  <c r="Y1650" i="1"/>
  <c r="Y1654" i="1" s="1"/>
  <c r="Y1664" i="1"/>
  <c r="K1690" i="1"/>
  <c r="K1704" i="1"/>
  <c r="K1706" i="1" s="1"/>
  <c r="R1624" i="1"/>
  <c r="R1626" i="1" s="1"/>
  <c r="R1570" i="1"/>
  <c r="AA1600" i="1"/>
  <c r="AA1604" i="1" s="1"/>
  <c r="AA1606" i="1" s="1"/>
  <c r="Z1604" i="1"/>
  <c r="M1666" i="1"/>
  <c r="M1655" i="1"/>
  <c r="Z1665" i="1"/>
  <c r="F1704" i="1"/>
  <c r="U1575" i="1"/>
  <c r="U1560" i="1"/>
  <c r="U1564" i="1" s="1"/>
  <c r="U1574" i="1"/>
  <c r="AA1381" i="1"/>
  <c r="D1351" i="1"/>
  <c r="AA1351" i="1" s="1"/>
  <c r="L1576" i="1"/>
  <c r="L1565" i="1"/>
  <c r="S1624" i="1"/>
  <c r="S1626" i="1" s="1"/>
  <c r="AA1405" i="1"/>
  <c r="AA1406" i="1" s="1"/>
  <c r="Z1634" i="1"/>
  <c r="AB1351" i="1"/>
  <c r="AA1433" i="1"/>
  <c r="H1316" i="1"/>
  <c r="H1285" i="1"/>
  <c r="H1286" i="1" s="1"/>
  <c r="AA1465" i="1"/>
  <c r="AA1466" i="1" s="1"/>
  <c r="AA1474" i="1"/>
  <c r="Z1514" i="1"/>
  <c r="AB1514" i="1" s="1"/>
  <c r="P1384" i="1"/>
  <c r="P1350" i="1"/>
  <c r="P1354" i="1" s="1"/>
  <c r="AA1283" i="1"/>
  <c r="Z1274" i="1"/>
  <c r="AB1274" i="1" s="1"/>
  <c r="AA1302" i="1"/>
  <c r="AA1304" i="1" s="1"/>
  <c r="AB1180" i="1"/>
  <c r="Z1184" i="1"/>
  <c r="AB1184" i="1" s="1"/>
  <c r="AA1091" i="1"/>
  <c r="AB1160" i="1"/>
  <c r="Z1164" i="1"/>
  <c r="AB1164" i="1" s="1"/>
  <c r="AA945" i="1"/>
  <c r="Z1134" i="1"/>
  <c r="AB1134" i="1" s="1"/>
  <c r="AB1130" i="1"/>
  <c r="Z1014" i="1"/>
  <c r="AB1014" i="1" s="1"/>
  <c r="AA1010" i="1"/>
  <c r="AA1014" i="1" s="1"/>
  <c r="AB901" i="1"/>
  <c r="AA994" i="1"/>
  <c r="Z914" i="1"/>
  <c r="AB914" i="1" s="1"/>
  <c r="Z984" i="1"/>
  <c r="AA980" i="1"/>
  <c r="AA984" i="1" s="1"/>
  <c r="L906" i="1"/>
  <c r="G904" i="1"/>
  <c r="AA995" i="1"/>
  <c r="AA920" i="1"/>
  <c r="AA924" i="1" s="1"/>
  <c r="Z924" i="1"/>
  <c r="AB924" i="1" s="1"/>
  <c r="Z903" i="1"/>
  <c r="AA778" i="1"/>
  <c r="AA891" i="1"/>
  <c r="AA893" i="1" s="1"/>
  <c r="B709" i="1"/>
  <c r="R723" i="1"/>
  <c r="T721" i="1"/>
  <c r="T723" i="1" s="1"/>
  <c r="E721" i="1"/>
  <c r="AA798" i="1"/>
  <c r="R494" i="1"/>
  <c r="R473" i="1"/>
  <c r="AA442" i="1"/>
  <c r="Z320" i="1"/>
  <c r="AB320" i="1" s="1"/>
  <c r="AB316" i="1"/>
  <c r="Z449" i="1"/>
  <c r="AB449" i="1" s="1"/>
  <c r="AA427" i="1"/>
  <c r="AA430" i="1" s="1"/>
  <c r="AA432" i="1" s="1"/>
  <c r="H450" i="1"/>
  <c r="H452" i="1" s="1"/>
  <c r="R450" i="1"/>
  <c r="AA360" i="1"/>
  <c r="I458" i="1"/>
  <c r="I462" i="1" s="1"/>
  <c r="I464" i="1" s="1"/>
  <c r="I472" i="1"/>
  <c r="I474" i="1" s="1"/>
  <c r="Z380" i="1"/>
  <c r="AB380" i="1" s="1"/>
  <c r="AB376" i="1"/>
  <c r="Y446" i="1"/>
  <c r="Y450" i="1" s="1"/>
  <c r="Y270" i="1"/>
  <c r="Y272" i="1" s="1"/>
  <c r="Q209" i="1"/>
  <c r="Z330" i="1"/>
  <c r="AB330" i="1" s="1"/>
  <c r="AB169" i="1"/>
  <c r="AA130" i="1"/>
  <c r="S446" i="1"/>
  <c r="S450" i="1" s="1"/>
  <c r="S270" i="1"/>
  <c r="S272" i="1" s="1"/>
  <c r="E210" i="1"/>
  <c r="E211" i="1" s="1"/>
  <c r="E21" i="1"/>
  <c r="L209" i="1"/>
  <c r="Z71" i="1"/>
  <c r="AB71" i="1" s="1"/>
  <c r="Z16" i="1"/>
  <c r="AB16" i="1" s="1"/>
  <c r="AA61" i="1"/>
  <c r="B2651" i="1"/>
  <c r="B2657" i="1"/>
  <c r="X2657" i="1"/>
  <c r="K2662" i="1"/>
  <c r="K2653" i="1"/>
  <c r="J2662" i="1"/>
  <c r="AA2543" i="1"/>
  <c r="U2651" i="1"/>
  <c r="U2657" i="1"/>
  <c r="AA2613" i="1"/>
  <c r="T2491" i="1"/>
  <c r="T2493" i="1" s="1"/>
  <c r="G2657" i="1"/>
  <c r="R2651" i="1"/>
  <c r="R2657" i="1"/>
  <c r="AB2518" i="1"/>
  <c r="AA2518" i="1"/>
  <c r="AA2521" i="1" s="1"/>
  <c r="AA2523" i="1" s="1"/>
  <c r="Q2651" i="1"/>
  <c r="Q2657" i="1"/>
  <c r="C2651" i="1"/>
  <c r="C2657" i="1"/>
  <c r="P2648" i="1"/>
  <c r="P2658" i="1" s="1"/>
  <c r="P2668" i="1" s="1"/>
  <c r="O2657" i="1"/>
  <c r="K2648" i="1"/>
  <c r="K2658" i="1" s="1"/>
  <c r="K2491" i="1"/>
  <c r="K2493" i="1" s="1"/>
  <c r="Z2328" i="1"/>
  <c r="AB2328" i="1" s="1"/>
  <c r="AA2263" i="1"/>
  <c r="Z2433" i="1"/>
  <c r="AB2433" i="1" s="1"/>
  <c r="AB2431" i="1"/>
  <c r="AA2135" i="1"/>
  <c r="D2136" i="1"/>
  <c r="AB1981" i="1"/>
  <c r="AA1981" i="1"/>
  <c r="AA1984" i="1" s="1"/>
  <c r="AA1986" i="1" s="1"/>
  <c r="AA1946" i="1"/>
  <c r="AB1810" i="1"/>
  <c r="Z1814" i="1"/>
  <c r="AB1814" i="1" s="1"/>
  <c r="AA1810" i="1"/>
  <c r="AA1814" i="1" s="1"/>
  <c r="AA1811" i="1"/>
  <c r="B1694" i="1"/>
  <c r="B1696" i="1" s="1"/>
  <c r="B1680" i="1"/>
  <c r="I1650" i="1"/>
  <c r="I1654" i="1" s="1"/>
  <c r="I1656" i="1" s="1"/>
  <c r="I1664" i="1"/>
  <c r="I1666" i="1" s="1"/>
  <c r="L1664" i="1"/>
  <c r="L1666" i="1" s="1"/>
  <c r="L1650" i="1"/>
  <c r="F1624" i="1"/>
  <c r="F1570" i="1"/>
  <c r="E1685" i="1"/>
  <c r="AB1675" i="1"/>
  <c r="AA1675" i="1"/>
  <c r="I1565" i="1"/>
  <c r="AB1521" i="1"/>
  <c r="AA1521" i="1"/>
  <c r="AA1524" i="1" s="1"/>
  <c r="G1624" i="1"/>
  <c r="G1626" i="1" s="1"/>
  <c r="R1384" i="1"/>
  <c r="R1386" i="1" s="1"/>
  <c r="R1350" i="1"/>
  <c r="R1354" i="1" s="1"/>
  <c r="R1356" i="1" s="1"/>
  <c r="Z1416" i="1"/>
  <c r="AB1416" i="1" s="1"/>
  <c r="AA1415" i="1"/>
  <c r="O1384" i="1"/>
  <c r="O1386" i="1" s="1"/>
  <c r="O1350" i="1"/>
  <c r="O1354" i="1" s="1"/>
  <c r="O1356" i="1" s="1"/>
  <c r="AA1634" i="1"/>
  <c r="AB1406" i="1"/>
  <c r="Z1476" i="1"/>
  <c r="AB1476" i="1" s="1"/>
  <c r="AA1475" i="1"/>
  <c r="AA1375" i="1"/>
  <c r="AA1434" i="1"/>
  <c r="AA1436" i="1" s="1"/>
  <c r="P1386" i="1"/>
  <c r="P1355" i="1"/>
  <c r="Z1176" i="1"/>
  <c r="AB1176" i="1" s="1"/>
  <c r="Z1254" i="1"/>
  <c r="AB1254" i="1" s="1"/>
  <c r="AB1250" i="1"/>
  <c r="Z1186" i="1"/>
  <c r="AB1186" i="1" s="1"/>
  <c r="AA1245" i="1"/>
  <c r="AA1246" i="1" s="1"/>
  <c r="V906" i="1"/>
  <c r="AA1004" i="1"/>
  <c r="AA1006" i="1" s="1"/>
  <c r="AA940" i="1"/>
  <c r="AA944" i="1" s="1"/>
  <c r="AA986" i="1"/>
  <c r="AB971" i="1"/>
  <c r="AA971" i="1"/>
  <c r="AA863" i="1"/>
  <c r="AA781" i="1"/>
  <c r="AA811" i="1"/>
  <c r="AA791" i="1"/>
  <c r="AA793" i="1" s="1"/>
  <c r="W709" i="1"/>
  <c r="W723" i="1"/>
  <c r="AA730" i="1"/>
  <c r="AA801" i="1"/>
  <c r="AB768" i="1"/>
  <c r="AA768" i="1"/>
  <c r="I721" i="1"/>
  <c r="I704" i="1"/>
  <c r="AB662" i="1"/>
  <c r="AA612" i="1"/>
  <c r="AA614" i="1" s="1"/>
  <c r="Z604" i="1"/>
  <c r="AB604" i="1" s="1"/>
  <c r="AA563" i="1"/>
  <c r="AA564" i="1" s="1"/>
  <c r="Z440" i="1"/>
  <c r="AB440" i="1" s="1"/>
  <c r="AB436" i="1"/>
  <c r="F450" i="1"/>
  <c r="AB357" i="1"/>
  <c r="AA357" i="1"/>
  <c r="AA91" i="1"/>
  <c r="O450" i="1"/>
  <c r="Z159" i="1"/>
  <c r="AB159" i="1" s="1"/>
  <c r="E209" i="1"/>
  <c r="AA161" i="1"/>
  <c r="AA179" i="1"/>
  <c r="AB81" i="1"/>
  <c r="L2651" i="1"/>
  <c r="L2657" i="1"/>
  <c r="AA2541" i="1"/>
  <c r="I2657" i="1"/>
  <c r="Q2653" i="1"/>
  <c r="I2648" i="1"/>
  <c r="I2658" i="1" s="1"/>
  <c r="I2668" i="1" s="1"/>
  <c r="I2491" i="1"/>
  <c r="I2493" i="1" s="1"/>
  <c r="T2647" i="1"/>
  <c r="AA2463" i="1"/>
  <c r="Z2583" i="1"/>
  <c r="AB2583" i="1" s="1"/>
  <c r="F2491" i="1"/>
  <c r="F2493" i="1" s="1"/>
  <c r="G2670" i="1"/>
  <c r="AA2431" i="1"/>
  <c r="AA2433" i="1" s="1"/>
  <c r="Z2189" i="1"/>
  <c r="AB2185" i="1"/>
  <c r="O2138" i="1"/>
  <c r="N2137" i="1"/>
  <c r="N2098" i="1"/>
  <c r="AA2096" i="1"/>
  <c r="F2137" i="1"/>
  <c r="F2138" i="1" s="1"/>
  <c r="F2098" i="1"/>
  <c r="Z2132" i="1"/>
  <c r="M2136" i="1"/>
  <c r="M2138" i="1" s="1"/>
  <c r="W2098" i="1"/>
  <c r="W2137" i="1"/>
  <c r="W2138" i="1" s="1"/>
  <c r="U2137" i="1"/>
  <c r="U2138" i="1" s="1"/>
  <c r="U2098" i="1"/>
  <c r="Q2137" i="1"/>
  <c r="Q2098" i="1"/>
  <c r="AA1966" i="1"/>
  <c r="Z1946" i="1"/>
  <c r="AB1946" i="1" s="1"/>
  <c r="AB1845" i="1"/>
  <c r="Z1844" i="1"/>
  <c r="AB1844" i="1" s="1"/>
  <c r="AB1840" i="1"/>
  <c r="AA1840" i="1"/>
  <c r="AB1775" i="1"/>
  <c r="Z1776" i="1"/>
  <c r="AB1776" i="1" s="1"/>
  <c r="AA1775" i="1"/>
  <c r="Z1786" i="1"/>
  <c r="AB1786" i="1" s="1"/>
  <c r="AA1785" i="1"/>
  <c r="AB1785" i="1"/>
  <c r="U1704" i="1"/>
  <c r="U1706" i="1" s="1"/>
  <c r="U1690" i="1"/>
  <c r="AA1651" i="1"/>
  <c r="AB1616" i="1"/>
  <c r="M1650" i="1"/>
  <c r="Z1660" i="1"/>
  <c r="M1664" i="1"/>
  <c r="L1681" i="1"/>
  <c r="L1694" i="1"/>
  <c r="L1696" i="1" s="1"/>
  <c r="T1560" i="1"/>
  <c r="T1564" i="1" s="1"/>
  <c r="T1566" i="1" s="1"/>
  <c r="T1574" i="1"/>
  <c r="T1576" i="1" s="1"/>
  <c r="AA1530" i="1"/>
  <c r="AA1534" i="1" s="1"/>
  <c r="I1560" i="1"/>
  <c r="I1564" i="1" s="1"/>
  <c r="I1574" i="1"/>
  <c r="I1576" i="1" s="1"/>
  <c r="Z1524" i="1"/>
  <c r="AB1524" i="1" s="1"/>
  <c r="AB1614" i="1"/>
  <c r="F1384" i="1"/>
  <c r="F1386" i="1" s="1"/>
  <c r="F1350" i="1"/>
  <c r="F1354" i="1" s="1"/>
  <c r="Q1384" i="1"/>
  <c r="Q1386" i="1" s="1"/>
  <c r="Q1350" i="1"/>
  <c r="Q1354" i="1" s="1"/>
  <c r="Q1356" i="1" s="1"/>
  <c r="AA1365" i="1"/>
  <c r="AA1366" i="1" s="1"/>
  <c r="C1384" i="1"/>
  <c r="C1386" i="1" s="1"/>
  <c r="C1350" i="1"/>
  <c r="C1354" i="1" s="1"/>
  <c r="Z1380" i="1"/>
  <c r="Z1384" i="1" s="1"/>
  <c r="AB1384" i="1" s="1"/>
  <c r="M1384" i="1"/>
  <c r="M1386" i="1" s="1"/>
  <c r="X1350" i="1"/>
  <c r="X1354" i="1" s="1"/>
  <c r="X1356" i="1" s="1"/>
  <c r="X1384" i="1"/>
  <c r="X1386" i="1" s="1"/>
  <c r="W1355" i="1"/>
  <c r="Z1573" i="1"/>
  <c r="AA1573" i="1" s="1"/>
  <c r="AA1514" i="1"/>
  <c r="AA1516" i="1" s="1"/>
  <c r="AA1335" i="1"/>
  <c r="M1316" i="1"/>
  <c r="Z1315" i="1"/>
  <c r="R1316" i="1"/>
  <c r="R1285" i="1"/>
  <c r="D1384" i="1"/>
  <c r="D1350" i="1"/>
  <c r="D704" i="1" s="1"/>
  <c r="Z1334" i="1"/>
  <c r="AB1334" i="1" s="1"/>
  <c r="AA1195" i="1"/>
  <c r="AA1196" i="1" s="1"/>
  <c r="Z1156" i="1"/>
  <c r="AB1156" i="1" s="1"/>
  <c r="Z1234" i="1"/>
  <c r="AB1234" i="1" s="1"/>
  <c r="AB1230" i="1"/>
  <c r="T1280" i="1"/>
  <c r="T1284" i="1" s="1"/>
  <c r="M1285" i="1"/>
  <c r="Z1114" i="1"/>
  <c r="AB1114" i="1" s="1"/>
  <c r="AB1110" i="1"/>
  <c r="Z1281" i="1"/>
  <c r="AA966" i="1"/>
  <c r="Z966" i="1"/>
  <c r="AB966" i="1" s="1"/>
  <c r="AA1074" i="1"/>
  <c r="Z994" i="1"/>
  <c r="AB994" i="1" s="1"/>
  <c r="AA1064" i="1"/>
  <c r="AA1066" i="1" s="1"/>
  <c r="O906" i="1"/>
  <c r="Z1064" i="1"/>
  <c r="AB1064" i="1" s="1"/>
  <c r="Z974" i="1"/>
  <c r="AB974" i="1" s="1"/>
  <c r="Z916" i="1"/>
  <c r="AB916" i="1" s="1"/>
  <c r="AB915" i="1"/>
  <c r="AA915" i="1"/>
  <c r="AA916" i="1" s="1"/>
  <c r="AA931" i="1"/>
  <c r="AA813" i="1"/>
  <c r="D707" i="1"/>
  <c r="F723" i="1"/>
  <c r="H721" i="1"/>
  <c r="H723" i="1" s="1"/>
  <c r="H704" i="1"/>
  <c r="O704" i="1"/>
  <c r="O721" i="1"/>
  <c r="X704" i="1"/>
  <c r="X721" i="1"/>
  <c r="X723" i="1" s="1"/>
  <c r="AB622" i="1"/>
  <c r="F494" i="1"/>
  <c r="F473" i="1"/>
  <c r="AA512" i="1"/>
  <c r="AA652" i="1"/>
  <c r="AA351" i="1"/>
  <c r="Z484" i="1"/>
  <c r="AB484" i="1" s="1"/>
  <c r="AA622" i="1"/>
  <c r="Z442" i="1"/>
  <c r="AB442" i="1" s="1"/>
  <c r="AB498" i="1"/>
  <c r="Z502" i="1"/>
  <c r="AB502" i="1" s="1"/>
  <c r="AA448" i="1"/>
  <c r="AA337" i="1"/>
  <c r="Z267" i="1"/>
  <c r="AB469" i="1"/>
  <c r="Z360" i="1"/>
  <c r="AB360" i="1" s="1"/>
  <c r="AB356" i="1"/>
  <c r="W447" i="1"/>
  <c r="W450" i="1" s="1"/>
  <c r="W452" i="1" s="1"/>
  <c r="W270" i="1"/>
  <c r="W272" i="1" s="1"/>
  <c r="AA135" i="1"/>
  <c r="AA89" i="1"/>
  <c r="AA125" i="1"/>
  <c r="AA129" i="1" s="1"/>
  <c r="Z129" i="1"/>
  <c r="AB129" i="1" s="1"/>
  <c r="B472" i="1"/>
  <c r="B474" i="1" s="1"/>
  <c r="B458" i="1"/>
  <c r="B462" i="1" s="1"/>
  <c r="B464" i="1" s="1"/>
  <c r="AA217" i="1"/>
  <c r="M446" i="1"/>
  <c r="M270" i="1"/>
  <c r="M272" i="1" s="1"/>
  <c r="Z266" i="1"/>
  <c r="AB410" i="1"/>
  <c r="G446" i="1"/>
  <c r="G450" i="1" s="1"/>
  <c r="G270" i="1"/>
  <c r="G272" i="1" s="1"/>
  <c r="Z89" i="1"/>
  <c r="AB89" i="1" s="1"/>
  <c r="X451" i="1"/>
  <c r="X272" i="1"/>
  <c r="AB226" i="1"/>
  <c r="Z230" i="1"/>
  <c r="AB230" i="1" s="1"/>
  <c r="R452" i="1"/>
  <c r="M207" i="1"/>
  <c r="Z207" i="1" s="1"/>
  <c r="AA207" i="1" s="1"/>
  <c r="Z17" i="1"/>
  <c r="AA17" i="1" s="1"/>
  <c r="X209" i="1"/>
  <c r="AB2601" i="1"/>
  <c r="Z2603" i="1"/>
  <c r="AB2603" i="1" s="1"/>
  <c r="Z2633" i="1"/>
  <c r="AB2633" i="1" s="1"/>
  <c r="AB2631" i="1"/>
  <c r="H2491" i="1"/>
  <c r="H2493" i="1" s="1"/>
  <c r="F2651" i="1"/>
  <c r="F2653" i="1" s="1"/>
  <c r="F2657" i="1"/>
  <c r="E2651" i="1"/>
  <c r="E2657" i="1"/>
  <c r="AA2471" i="1"/>
  <c r="AA2473" i="1" s="1"/>
  <c r="AB2351" i="1"/>
  <c r="Z2353" i="1"/>
  <c r="AB2353" i="1" s="1"/>
  <c r="Z2423" i="1"/>
  <c r="AB2423" i="1" s="1"/>
  <c r="AA2381" i="1"/>
  <c r="AA2383" i="1" s="1"/>
  <c r="AB2175" i="1"/>
  <c r="Z2179" i="1"/>
  <c r="AA2175" i="1"/>
  <c r="AA2179" i="1" s="1"/>
  <c r="AA2181" i="1" s="1"/>
  <c r="AB1984" i="1"/>
  <c r="Z1986" i="1"/>
  <c r="AB1986" i="1" s="1"/>
  <c r="Z2006" i="1"/>
  <c r="AB2006" i="1" s="1"/>
  <c r="AB2004" i="1"/>
  <c r="I1704" i="1"/>
  <c r="I1706" i="1" s="1"/>
  <c r="I1690" i="1"/>
  <c r="AB1841" i="1"/>
  <c r="AA1841" i="1"/>
  <c r="AB1795" i="1"/>
  <c r="R1695" i="1"/>
  <c r="R1706" i="1"/>
  <c r="Z1586" i="1"/>
  <c r="AB1586" i="1" s="1"/>
  <c r="AA1585" i="1"/>
  <c r="H1560" i="1"/>
  <c r="H1564" i="1" s="1"/>
  <c r="H1566" i="1" s="1"/>
  <c r="H1574" i="1"/>
  <c r="H1576" i="1" s="1"/>
  <c r="D1653" i="1"/>
  <c r="E1384" i="1"/>
  <c r="E1386" i="1" s="1"/>
  <c r="E1350" i="1"/>
  <c r="E1354" i="1" s="1"/>
  <c r="E1356" i="1" s="1"/>
  <c r="AA1346" i="1"/>
  <c r="AA1536" i="1"/>
  <c r="L1350" i="1"/>
  <c r="L1354" i="1" s="1"/>
  <c r="L1356" i="1" s="1"/>
  <c r="L1384" i="1"/>
  <c r="L1386" i="1" s="1"/>
  <c r="K1355" i="1"/>
  <c r="X1574" i="1"/>
  <c r="X1576" i="1" s="1"/>
  <c r="X1560" i="1"/>
  <c r="X1564" i="1" s="1"/>
  <c r="D1386" i="1"/>
  <c r="D1355" i="1"/>
  <c r="D709" i="1" s="1"/>
  <c r="C1356" i="1"/>
  <c r="AB1371" i="1"/>
  <c r="AA1371" i="1"/>
  <c r="AB1486" i="1"/>
  <c r="Z1446" i="1"/>
  <c r="AB1446" i="1" s="1"/>
  <c r="M1314" i="1"/>
  <c r="Z1310" i="1"/>
  <c r="AA1484" i="1"/>
  <c r="AA1486" i="1" s="1"/>
  <c r="Z1214" i="1"/>
  <c r="AB1214" i="1" s="1"/>
  <c r="AB1210" i="1"/>
  <c r="AB1260" i="1"/>
  <c r="Z1264" i="1"/>
  <c r="AB1264" i="1" s="1"/>
  <c r="AA1164" i="1"/>
  <c r="AA1166" i="1" s="1"/>
  <c r="Z1056" i="1"/>
  <c r="AB1056" i="1" s="1"/>
  <c r="Z1136" i="1"/>
  <c r="AB1136" i="1" s="1"/>
  <c r="S1096" i="1"/>
  <c r="S1085" i="1"/>
  <c r="S1086" i="1" s="1"/>
  <c r="J906" i="1"/>
  <c r="AB742" i="1"/>
  <c r="AA742" i="1"/>
  <c r="AA1210" i="1"/>
  <c r="AA1214" i="1" s="1"/>
  <c r="Z719" i="1"/>
  <c r="AA719" i="1" s="1"/>
  <c r="Z690" i="1"/>
  <c r="AB690" i="1" s="1"/>
  <c r="AA689" i="1"/>
  <c r="AA690" i="1" s="1"/>
  <c r="K709" i="1"/>
  <c r="AB867" i="1"/>
  <c r="Z871" i="1"/>
  <c r="AB871" i="1" s="1"/>
  <c r="AA867" i="1"/>
  <c r="AA871" i="1" s="1"/>
  <c r="AA873" i="1" s="1"/>
  <c r="AA771" i="1"/>
  <c r="AA773" i="1" s="1"/>
  <c r="N721" i="1"/>
  <c r="N723" i="1" s="1"/>
  <c r="N704" i="1"/>
  <c r="Z717" i="1"/>
  <c r="K721" i="1"/>
  <c r="K723" i="1" s="1"/>
  <c r="AB518" i="1"/>
  <c r="Z522" i="1"/>
  <c r="AB522" i="1" s="1"/>
  <c r="Z422" i="1"/>
  <c r="AB422" i="1" s="1"/>
  <c r="X494" i="1"/>
  <c r="X473" i="1"/>
  <c r="AB390" i="1"/>
  <c r="K447" i="1"/>
  <c r="K450" i="1" s="1"/>
  <c r="K452" i="1" s="1"/>
  <c r="K270" i="1"/>
  <c r="K272" i="1" s="1"/>
  <c r="AA120" i="1"/>
  <c r="AA121" i="1" s="1"/>
  <c r="C450" i="1"/>
  <c r="B209" i="1"/>
  <c r="B211" i="1" s="1"/>
  <c r="Z91" i="1"/>
  <c r="AB91" i="1" s="1"/>
  <c r="Q270" i="1"/>
  <c r="Q272" i="1" s="1"/>
  <c r="AB240" i="1"/>
  <c r="AA171" i="1"/>
  <c r="Z2643" i="1"/>
  <c r="AB2643" i="1" s="1"/>
  <c r="AB2641" i="1"/>
  <c r="AA2633" i="1"/>
  <c r="H2669" i="1"/>
  <c r="W2657" i="1"/>
  <c r="W2651" i="1"/>
  <c r="T2668" i="1"/>
  <c r="S2662" i="1"/>
  <c r="H2657" i="1"/>
  <c r="H2651" i="1"/>
  <c r="Z2511" i="1"/>
  <c r="AB2508" i="1"/>
  <c r="AB2478" i="1"/>
  <c r="Z2481" i="1"/>
  <c r="AA2443" i="1"/>
  <c r="AA2361" i="1"/>
  <c r="AA2363" i="1" s="1"/>
  <c r="AB2338" i="1"/>
  <c r="AA2338" i="1"/>
  <c r="AA2341" i="1" s="1"/>
  <c r="AA2343" i="1" s="1"/>
  <c r="Z2341" i="1"/>
  <c r="Z2268" i="1"/>
  <c r="AB2278" i="1"/>
  <c r="AA2278" i="1"/>
  <c r="AA2281" i="1" s="1"/>
  <c r="AA2283" i="1" s="1"/>
  <c r="K2137" i="1"/>
  <c r="K2138" i="1" s="1"/>
  <c r="K2098" i="1"/>
  <c r="AA2156" i="1"/>
  <c r="AB2061" i="1"/>
  <c r="AA2061" i="1"/>
  <c r="AA2064" i="1" s="1"/>
  <c r="AA2066" i="1" s="1"/>
  <c r="Z2064" i="1"/>
  <c r="E2137" i="1"/>
  <c r="E2138" i="1" s="1"/>
  <c r="E2098" i="1"/>
  <c r="AB1971" i="1"/>
  <c r="Z1974" i="1"/>
  <c r="AA1971" i="1"/>
  <c r="AA1974" i="1" s="1"/>
  <c r="AA1976" i="1" s="1"/>
  <c r="AB1954" i="1"/>
  <c r="Z1956" i="1"/>
  <c r="AB1956" i="1" s="1"/>
  <c r="AB1924" i="1"/>
  <c r="Z1926" i="1"/>
  <c r="AB1926" i="1" s="1"/>
  <c r="Z1854" i="1"/>
  <c r="AB1850" i="1"/>
  <c r="AA1850" i="1"/>
  <c r="AA1854" i="1" s="1"/>
  <c r="AA1856" i="1" s="1"/>
  <c r="Y1704" i="1"/>
  <c r="Y1706" i="1" s="1"/>
  <c r="Y1690" i="1"/>
  <c r="AB1761" i="1"/>
  <c r="AA1761" i="1"/>
  <c r="AA1764" i="1" s="1"/>
  <c r="AA1766" i="1" s="1"/>
  <c r="AA1794" i="1"/>
  <c r="AA1796" i="1" s="1"/>
  <c r="M1681" i="1"/>
  <c r="N2072" i="1"/>
  <c r="N2082" i="1" s="1"/>
  <c r="F1695" i="1"/>
  <c r="F1706" i="1"/>
  <c r="Z1705" i="1"/>
  <c r="AA1674" i="1"/>
  <c r="V1684" i="1"/>
  <c r="V1686" i="1" s="1"/>
  <c r="AA1584" i="1"/>
  <c r="O1680" i="1"/>
  <c r="O1694" i="1"/>
  <c r="O1696" i="1" s="1"/>
  <c r="N1704" i="1"/>
  <c r="N1706" i="1" s="1"/>
  <c r="J1684" i="1"/>
  <c r="J1686" i="1" s="1"/>
  <c r="AA1744" i="1"/>
  <c r="AA1746" i="1" s="1"/>
  <c r="AA1645" i="1"/>
  <c r="AA1581" i="1"/>
  <c r="AB1360" i="1"/>
  <c r="Z1364" i="1"/>
  <c r="AB1364" i="1" s="1"/>
  <c r="D1353" i="1"/>
  <c r="AA1353" i="1" s="1"/>
  <c r="AA1383" i="1"/>
  <c r="Z1526" i="1"/>
  <c r="AB1526" i="1" s="1"/>
  <c r="AA1525" i="1"/>
  <c r="V1355" i="1"/>
  <c r="V709" i="1" s="1"/>
  <c r="Z1374" i="1"/>
  <c r="AB1374" i="1" s="1"/>
  <c r="F1316" i="1"/>
  <c r="F1285" i="1"/>
  <c r="F1286" i="1" s="1"/>
  <c r="AA1394" i="1"/>
  <c r="AA1396" i="1" s="1"/>
  <c r="AA1156" i="1"/>
  <c r="AA1412" i="1"/>
  <c r="AA1414" i="1" s="1"/>
  <c r="AA1311" i="1"/>
  <c r="D1281" i="1"/>
  <c r="D705" i="1" s="1"/>
  <c r="Z1194" i="1"/>
  <c r="AB1194" i="1" s="1"/>
  <c r="AB1190" i="1"/>
  <c r="AA1186" i="1"/>
  <c r="G1096" i="1"/>
  <c r="G1085" i="1"/>
  <c r="G1086" i="1" s="1"/>
  <c r="AB1100" i="1"/>
  <c r="Z1104" i="1"/>
  <c r="AB1104" i="1" s="1"/>
  <c r="AB1120" i="1"/>
  <c r="Z1124" i="1"/>
  <c r="AB1124" i="1" s="1"/>
  <c r="Z905" i="1"/>
  <c r="AA964" i="1"/>
  <c r="Z1034" i="1"/>
  <c r="AB1034" i="1" s="1"/>
  <c r="Z926" i="1"/>
  <c r="AB926" i="1" s="1"/>
  <c r="AA925" i="1"/>
  <c r="AA926" i="1" s="1"/>
  <c r="Z1154" i="1"/>
  <c r="AB1154" i="1" s="1"/>
  <c r="AB1150" i="1"/>
  <c r="AA974" i="1"/>
  <c r="Z956" i="1"/>
  <c r="AB956" i="1" s="1"/>
  <c r="AA1045" i="1"/>
  <c r="AA934" i="1"/>
  <c r="AA936" i="1" s="1"/>
  <c r="F721" i="1"/>
  <c r="F704" i="1"/>
  <c r="Z664" i="1"/>
  <c r="AB664" i="1" s="1"/>
  <c r="AA663" i="1"/>
  <c r="AA664" i="1" s="1"/>
  <c r="AB584" i="1"/>
  <c r="U709" i="1"/>
  <c r="U723" i="1"/>
  <c r="AA738" i="1"/>
  <c r="AA741" i="1" s="1"/>
  <c r="Y709" i="1"/>
  <c r="Y723" i="1"/>
  <c r="AB737" i="1"/>
  <c r="Z741" i="1"/>
  <c r="AB741" i="1" s="1"/>
  <c r="C704" i="1"/>
  <c r="C721" i="1"/>
  <c r="C723" i="1" s="1"/>
  <c r="L721" i="1"/>
  <c r="L723" i="1" s="1"/>
  <c r="Z554" i="1"/>
  <c r="AB554" i="1" s="1"/>
  <c r="AA727" i="1"/>
  <c r="AA731" i="1" s="1"/>
  <c r="AA733" i="1" s="1"/>
  <c r="AA518" i="1"/>
  <c r="AA522" i="1" s="1"/>
  <c r="AA524" i="1" s="1"/>
  <c r="AA513" i="1"/>
  <c r="S463" i="1"/>
  <c r="AA330" i="1"/>
  <c r="AA332" i="1" s="1"/>
  <c r="Z300" i="1"/>
  <c r="AB300" i="1" s="1"/>
  <c r="AB296" i="1"/>
  <c r="P450" i="1"/>
  <c r="P452" i="1" s="1"/>
  <c r="N446" i="1"/>
  <c r="N450" i="1" s="1"/>
  <c r="N270" i="1"/>
  <c r="AA189" i="1"/>
  <c r="AA191" i="1" s="1"/>
  <c r="AB276" i="1"/>
  <c r="AA276" i="1"/>
  <c r="AA280" i="1" s="1"/>
  <c r="Z280" i="1"/>
  <c r="AB280" i="1" s="1"/>
  <c r="AA250" i="1"/>
  <c r="L451" i="1"/>
  <c r="L452" i="1" s="1"/>
  <c r="L272" i="1"/>
  <c r="AA110" i="1"/>
  <c r="AA240" i="1"/>
  <c r="AA242" i="1" s="1"/>
  <c r="AA36" i="1"/>
  <c r="Y2657" i="1"/>
  <c r="Y2651" i="1"/>
  <c r="K2657" i="1"/>
  <c r="K2651" i="1"/>
  <c r="G2662" i="1"/>
  <c r="O2662" i="1"/>
  <c r="E2653" i="1"/>
  <c r="Z2523" i="1"/>
  <c r="AB2523" i="1" s="1"/>
  <c r="AB2521" i="1"/>
  <c r="Z2291" i="1"/>
  <c r="AB2288" i="1"/>
  <c r="AA2288" i="1"/>
  <c r="AA2291" i="1" s="1"/>
  <c r="AA2293" i="1" s="1"/>
  <c r="Z2361" i="1"/>
  <c r="Z2331" i="1"/>
  <c r="AB2331" i="1" s="1"/>
  <c r="AB2239" i="1"/>
  <c r="Z2241" i="1"/>
  <c r="AB2241" i="1" s="1"/>
  <c r="AB2165" i="1"/>
  <c r="AA2165" i="1"/>
  <c r="AA2169" i="1" s="1"/>
  <c r="AA2171" i="1" s="1"/>
  <c r="Z2169" i="1"/>
  <c r="I2137" i="1"/>
  <c r="I2138" i="1" s="1"/>
  <c r="I2098" i="1"/>
  <c r="AA1936" i="1"/>
  <c r="Z1700" i="1"/>
  <c r="M1704" i="1"/>
  <c r="M1706" i="1" s="1"/>
  <c r="M1690" i="1"/>
  <c r="P1694" i="1"/>
  <c r="P1696" i="1" s="1"/>
  <c r="P1680" i="1"/>
  <c r="Q1704" i="1"/>
  <c r="Q1706" i="1" s="1"/>
  <c r="Q1691" i="1"/>
  <c r="Z1691" i="1" s="1"/>
  <c r="AB1691" i="1" s="1"/>
  <c r="Z1794" i="1"/>
  <c r="AB1794" i="1" s="1"/>
  <c r="AB1790" i="1"/>
  <c r="D1691" i="1"/>
  <c r="D1694" i="1" s="1"/>
  <c r="D1696" i="1" s="1"/>
  <c r="AA1701" i="1"/>
  <c r="C1680" i="1"/>
  <c r="C1694" i="1"/>
  <c r="C1696" i="1" s="1"/>
  <c r="Z1702" i="1"/>
  <c r="AA1702" i="1" s="1"/>
  <c r="D1562" i="1"/>
  <c r="T1664" i="1"/>
  <c r="T1666" i="1" s="1"/>
  <c r="T1650" i="1"/>
  <c r="T1654" i="1" s="1"/>
  <c r="T1656" i="1" s="1"/>
  <c r="AA1640" i="1"/>
  <c r="AA1644" i="1" s="1"/>
  <c r="Z1644" i="1"/>
  <c r="AB1644" i="1" s="1"/>
  <c r="Z1396" i="1"/>
  <c r="AB1396" i="1" s="1"/>
  <c r="P1564" i="1"/>
  <c r="P1566" i="1" s="1"/>
  <c r="Z1554" i="1"/>
  <c r="AB1594" i="1"/>
  <c r="W1384" i="1"/>
  <c r="W1386" i="1" s="1"/>
  <c r="W1350" i="1"/>
  <c r="W1354" i="1" s="1"/>
  <c r="L1574" i="1"/>
  <c r="L1560" i="1"/>
  <c r="L1564" i="1" s="1"/>
  <c r="J1355" i="1"/>
  <c r="V1570" i="1"/>
  <c r="T1356" i="1"/>
  <c r="AA1325" i="1"/>
  <c r="AA1135" i="1"/>
  <c r="Z1296" i="1"/>
  <c r="AB1296" i="1" s="1"/>
  <c r="AB1295" i="1"/>
  <c r="AA1295" i="1"/>
  <c r="AA1321" i="1"/>
  <c r="AA1324" i="1" s="1"/>
  <c r="Z1174" i="1"/>
  <c r="AB1174" i="1" s="1"/>
  <c r="AB1170" i="1"/>
  <c r="D1314" i="1"/>
  <c r="D1316" i="1" s="1"/>
  <c r="Z1116" i="1"/>
  <c r="AB1116" i="1" s="1"/>
  <c r="Z1006" i="1"/>
  <c r="AB1006" i="1" s="1"/>
  <c r="Z1076" i="1"/>
  <c r="AB1076" i="1" s="1"/>
  <c r="AA1075" i="1"/>
  <c r="AA1234" i="1"/>
  <c r="Y904" i="1"/>
  <c r="Y906" i="1" s="1"/>
  <c r="AA1054" i="1"/>
  <c r="AA1056" i="1" s="1"/>
  <c r="N906" i="1"/>
  <c r="Z783" i="1"/>
  <c r="AB783" i="1" s="1"/>
  <c r="AB782" i="1"/>
  <c r="AA782" i="1"/>
  <c r="AA783" i="1" s="1"/>
  <c r="Z873" i="1"/>
  <c r="AB873" i="1" s="1"/>
  <c r="AB872" i="1"/>
  <c r="Z644" i="1"/>
  <c r="AB644" i="1" s="1"/>
  <c r="AA643" i="1"/>
  <c r="AA644" i="1" s="1"/>
  <c r="Z534" i="1"/>
  <c r="AB534" i="1" s="1"/>
  <c r="P721" i="1"/>
  <c r="P704" i="1"/>
  <c r="AA583" i="1"/>
  <c r="AA584" i="1" s="1"/>
  <c r="Z332" i="1"/>
  <c r="AB332" i="1" s="1"/>
  <c r="Z493" i="1"/>
  <c r="AA362" i="1"/>
  <c r="L494" i="1"/>
  <c r="L473" i="1"/>
  <c r="Z420" i="1"/>
  <c r="AB420" i="1" s="1"/>
  <c r="AB416" i="1"/>
  <c r="AA300" i="1"/>
  <c r="Z181" i="1"/>
  <c r="AB181" i="1" s="1"/>
  <c r="AA180" i="1"/>
  <c r="S452" i="1"/>
  <c r="AA340" i="1"/>
  <c r="Z302" i="1"/>
  <c r="AB302" i="1" s="1"/>
  <c r="Q450" i="1"/>
  <c r="Q452" i="1" s="1"/>
  <c r="D450" i="1"/>
  <c r="AA380" i="1"/>
  <c r="B446" i="1"/>
  <c r="B450" i="1" s="1"/>
  <c r="B270" i="1"/>
  <c r="Z400" i="1"/>
  <c r="AB400" i="1" s="1"/>
  <c r="AB396" i="1"/>
  <c r="AA396" i="1"/>
  <c r="AA400" i="1" s="1"/>
  <c r="AA402" i="1" s="1"/>
  <c r="AB242" i="1"/>
  <c r="Z232" i="1"/>
  <c r="AB232" i="1" s="1"/>
  <c r="AB231" i="1"/>
  <c r="AA39" i="1"/>
  <c r="AA41" i="1" s="1"/>
  <c r="AA69" i="1"/>
  <c r="Z39" i="1"/>
  <c r="Y19" i="1"/>
  <c r="Y21" i="1" s="1"/>
  <c r="M2657" i="1"/>
  <c r="Z2647" i="1"/>
  <c r="AA2647" i="1" s="1"/>
  <c r="M2651" i="1"/>
  <c r="V2657" i="1"/>
  <c r="V2651" i="1"/>
  <c r="V2653" i="1" s="1"/>
  <c r="U2662" i="1"/>
  <c r="U2653" i="1"/>
  <c r="C2662" i="1"/>
  <c r="C2653" i="1"/>
  <c r="AA2498" i="1"/>
  <c r="AA2501" i="1" s="1"/>
  <c r="AA2503" i="1" s="1"/>
  <c r="AA2348" i="1"/>
  <c r="AA2351" i="1" s="1"/>
  <c r="AA2353" i="1" s="1"/>
  <c r="Z2403" i="1"/>
  <c r="AB2403" i="1" s="1"/>
  <c r="AA2161" i="1"/>
  <c r="D2138" i="1"/>
  <c r="D2149" i="1"/>
  <c r="D2151" i="1" s="1"/>
  <c r="AA2155" i="1"/>
  <c r="AA2159" i="1" s="1"/>
  <c r="AB2044" i="1"/>
  <c r="Z2046" i="1"/>
  <c r="AB2046" i="1" s="1"/>
  <c r="AA1996" i="1"/>
  <c r="D1680" i="1"/>
  <c r="E1704" i="1"/>
  <c r="E1706" i="1" s="1"/>
  <c r="E1691" i="1"/>
  <c r="S1704" i="1"/>
  <c r="S1706" i="1" s="1"/>
  <c r="S1690" i="1"/>
  <c r="AA1825" i="1"/>
  <c r="AA1826" i="1" s="1"/>
  <c r="W1666" i="1"/>
  <c r="W1655" i="1"/>
  <c r="M1682" i="1"/>
  <c r="Z1692" i="1"/>
  <c r="AA1692" i="1" s="1"/>
  <c r="S1571" i="1"/>
  <c r="AA1734" i="1"/>
  <c r="AA1615" i="1"/>
  <c r="AA1616" i="1" s="1"/>
  <c r="P1574" i="1"/>
  <c r="P1576" i="1" s="1"/>
  <c r="AA1544" i="1"/>
  <c r="K1384" i="1"/>
  <c r="K1386" i="1" s="1"/>
  <c r="K1350" i="1"/>
  <c r="V1384" i="1"/>
  <c r="V1386" i="1" s="1"/>
  <c r="V1350" i="1"/>
  <c r="V1354" i="1" s="1"/>
  <c r="J1570" i="1"/>
  <c r="AA1404" i="1"/>
  <c r="AA1305" i="1"/>
  <c r="Z1306" i="1"/>
  <c r="AB1306" i="1" s="1"/>
  <c r="AA1334" i="1"/>
  <c r="G1354" i="1"/>
  <c r="G1356" i="1" s="1"/>
  <c r="AA1115" i="1"/>
  <c r="AA1116" i="1" s="1"/>
  <c r="AA1290" i="1"/>
  <c r="AA1225" i="1"/>
  <c r="AA1250" i="1"/>
  <c r="AA1254" i="1" s="1"/>
  <c r="N1094" i="1"/>
  <c r="N1096" i="1" s="1"/>
  <c r="Z1090" i="1"/>
  <c r="N1080" i="1"/>
  <c r="AA1105" i="1"/>
  <c r="AB1140" i="1"/>
  <c r="Z1144" i="1"/>
  <c r="AB1144" i="1" s="1"/>
  <c r="Q1284" i="1"/>
  <c r="Q1286" i="1" s="1"/>
  <c r="S906" i="1"/>
  <c r="AA954" i="1"/>
  <c r="AA956" i="1" s="1"/>
  <c r="F906" i="1"/>
  <c r="Z893" i="1"/>
  <c r="AB893" i="1" s="1"/>
  <c r="AB892" i="1"/>
  <c r="Z1092" i="1"/>
  <c r="AA1092" i="1" s="1"/>
  <c r="AB752" i="1"/>
  <c r="AA752" i="1"/>
  <c r="D904" i="1"/>
  <c r="D906" i="1" s="1"/>
  <c r="C904" i="1"/>
  <c r="C906" i="1" s="1"/>
  <c r="Q906" i="1"/>
  <c r="Z883" i="1"/>
  <c r="AB883" i="1" s="1"/>
  <c r="AB882" i="1"/>
  <c r="Z801" i="1"/>
  <c r="Z751" i="1"/>
  <c r="AB751" i="1" s="1"/>
  <c r="AA841" i="1"/>
  <c r="AA843" i="1" s="1"/>
  <c r="Z624" i="1"/>
  <c r="AB624" i="1" s="1"/>
  <c r="AA623" i="1"/>
  <c r="Z544" i="1"/>
  <c r="AB544" i="1" s="1"/>
  <c r="I709" i="1"/>
  <c r="I723" i="1"/>
  <c r="Z781" i="1"/>
  <c r="AB781" i="1" s="1"/>
  <c r="AB777" i="1"/>
  <c r="M709" i="1"/>
  <c r="M723" i="1"/>
  <c r="Z722" i="1"/>
  <c r="AA722" i="1" s="1"/>
  <c r="Q723" i="1"/>
  <c r="Q709" i="1"/>
  <c r="AA878" i="1"/>
  <c r="AA881" i="1" s="1"/>
  <c r="AA883" i="1" s="1"/>
  <c r="AA828" i="1"/>
  <c r="AA831" i="1" s="1"/>
  <c r="AA833" i="1" s="1"/>
  <c r="AA594" i="1"/>
  <c r="AA642" i="1"/>
  <c r="AB549" i="1"/>
  <c r="AA549" i="1"/>
  <c r="AA552" i="1" s="1"/>
  <c r="AA554" i="1" s="1"/>
  <c r="AA342" i="1"/>
  <c r="G473" i="1"/>
  <c r="J450" i="1"/>
  <c r="J452" i="1" s="1"/>
  <c r="G452" i="1"/>
  <c r="Z430" i="1"/>
  <c r="AB430" i="1" s="1"/>
  <c r="N472" i="1"/>
  <c r="N474" i="1" s="1"/>
  <c r="N458" i="1"/>
  <c r="N462" i="1" s="1"/>
  <c r="N464" i="1" s="1"/>
  <c r="E450" i="1"/>
  <c r="E452" i="1" s="1"/>
  <c r="Z250" i="1"/>
  <c r="AB250" i="1" s="1"/>
  <c r="AB246" i="1"/>
  <c r="AB257" i="1"/>
  <c r="AA257" i="1"/>
  <c r="Z99" i="1"/>
  <c r="AB99" i="1" s="1"/>
  <c r="AA136" i="1"/>
  <c r="G205" i="1"/>
  <c r="G209" i="1" s="1"/>
  <c r="AA115" i="1"/>
  <c r="AA119" i="1" s="1"/>
  <c r="Y209" i="1"/>
  <c r="Y211" i="1" s="1"/>
  <c r="Z448" i="1"/>
  <c r="AB79" i="1"/>
  <c r="Z15" i="1"/>
  <c r="AA15" i="1" s="1"/>
  <c r="X2662" i="1"/>
  <c r="J2657" i="1"/>
  <c r="J2651" i="1"/>
  <c r="J2653" i="1" s="1"/>
  <c r="I2662" i="1"/>
  <c r="T2662" i="1"/>
  <c r="P2662" i="1"/>
  <c r="D2650" i="1"/>
  <c r="Z2463" i="1"/>
  <c r="AB2463" i="1" s="1"/>
  <c r="M2653" i="1"/>
  <c r="M2662" i="1"/>
  <c r="R2653" i="1"/>
  <c r="AB2398" i="1"/>
  <c r="AA2398" i="1"/>
  <c r="AA2401" i="1" s="1"/>
  <c r="AA2403" i="1" s="1"/>
  <c r="Z2333" i="1"/>
  <c r="AB2333" i="1" s="1"/>
  <c r="AA2332" i="1"/>
  <c r="AA2279" i="1"/>
  <c r="AB2205" i="1"/>
  <c r="Z2209" i="1"/>
  <c r="R2098" i="1"/>
  <c r="R2137" i="1"/>
  <c r="R2138" i="1" s="1"/>
  <c r="Z2097" i="1"/>
  <c r="Z1916" i="1"/>
  <c r="AB1916" i="1" s="1"/>
  <c r="AB1914" i="1"/>
  <c r="Z1836" i="1"/>
  <c r="AB1836" i="1" s="1"/>
  <c r="AB1835" i="1"/>
  <c r="T1690" i="1"/>
  <c r="T1704" i="1"/>
  <c r="T1706" i="1" s="1"/>
  <c r="G1704" i="1"/>
  <c r="G1706" i="1" s="1"/>
  <c r="G1690" i="1"/>
  <c r="Z1764" i="1"/>
  <c r="M1653" i="1"/>
  <c r="Z1653" i="1" s="1"/>
  <c r="Z1663" i="1"/>
  <c r="AA1663" i="1" s="1"/>
  <c r="N1575" i="1"/>
  <c r="Z1625" i="1"/>
  <c r="Z1516" i="1"/>
  <c r="AB1516" i="1" s="1"/>
  <c r="O1654" i="1"/>
  <c r="O1656" i="1" s="1"/>
  <c r="J1384" i="1"/>
  <c r="J1386" i="1" s="1"/>
  <c r="J1350" i="1"/>
  <c r="J1354" i="1" s="1"/>
  <c r="Y1350" i="1"/>
  <c r="Y1354" i="1" s="1"/>
  <c r="Y1356" i="1" s="1"/>
  <c r="Z1324" i="1"/>
  <c r="AB1324" i="1" s="1"/>
  <c r="AA1490" i="1"/>
  <c r="AA1494" i="1" s="1"/>
  <c r="H1356" i="1"/>
  <c r="AA1456" i="1"/>
  <c r="AA1504" i="1"/>
  <c r="AA1276" i="1"/>
  <c r="AB1240" i="1"/>
  <c r="Z1244" i="1"/>
  <c r="AB1244" i="1" s="1"/>
  <c r="AA976" i="1"/>
  <c r="B1094" i="1"/>
  <c r="B1096" i="1" s="1"/>
  <c r="B1080" i="1"/>
  <c r="B1084" i="1" s="1"/>
  <c r="B1086" i="1" s="1"/>
  <c r="AA1221" i="1"/>
  <c r="AB1221" i="1"/>
  <c r="AA1134" i="1"/>
  <c r="E1284" i="1"/>
  <c r="E1286" i="1" s="1"/>
  <c r="M1086" i="1"/>
  <c r="Z1085" i="1"/>
  <c r="B906" i="1"/>
  <c r="X707" i="1"/>
  <c r="X697" i="1" s="1"/>
  <c r="X2073" i="1" s="1"/>
  <c r="X2083" i="1" s="1"/>
  <c r="X2670" i="1" s="1"/>
  <c r="Z524" i="1"/>
  <c r="AB524" i="1" s="1"/>
  <c r="L699" i="1"/>
  <c r="Z773" i="1"/>
  <c r="AB773" i="1" s="1"/>
  <c r="AB772" i="1"/>
  <c r="W721" i="1"/>
  <c r="V721" i="1"/>
  <c r="V723" i="1" s="1"/>
  <c r="V704" i="1"/>
  <c r="Z677" i="1"/>
  <c r="AB677" i="1" s="1"/>
  <c r="AB676" i="1"/>
  <c r="S721" i="1"/>
  <c r="S723" i="1" s="1"/>
  <c r="S704" i="1"/>
  <c r="AA751" i="1"/>
  <c r="Z592" i="1"/>
  <c r="AB588" i="1"/>
  <c r="Z552" i="1"/>
  <c r="AB552" i="1" s="1"/>
  <c r="AB548" i="1"/>
  <c r="P463" i="1"/>
  <c r="P464" i="1" s="1"/>
  <c r="P474" i="1"/>
  <c r="AA322" i="1"/>
  <c r="X450" i="1"/>
  <c r="AB221" i="1"/>
  <c r="Z322" i="1"/>
  <c r="AB322" i="1" s="1"/>
  <c r="O451" i="1"/>
  <c r="O452" i="1" s="1"/>
  <c r="O272" i="1"/>
  <c r="AB614" i="1"/>
  <c r="AA392" i="1"/>
  <c r="AB256" i="1"/>
  <c r="AA256" i="1"/>
  <c r="Z260" i="1"/>
  <c r="AB260" i="1" s="1"/>
  <c r="AB20" i="1"/>
  <c r="W210" i="1"/>
  <c r="W21" i="1"/>
  <c r="M209" i="1"/>
  <c r="M211" i="1" s="1"/>
  <c r="AA149" i="1"/>
  <c r="AA201" i="1"/>
  <c r="P211" i="1"/>
  <c r="J211" i="1"/>
  <c r="N2662" i="1"/>
  <c r="L2653" i="1"/>
  <c r="L2662" i="1"/>
  <c r="AA2483" i="1"/>
  <c r="Z2490" i="1"/>
  <c r="Z2491" i="1" s="1"/>
  <c r="H2662" i="1"/>
  <c r="H2653" i="1"/>
  <c r="N2669" i="1"/>
  <c r="AA2492" i="1"/>
  <c r="AB2451" i="1"/>
  <c r="Z2453" i="1"/>
  <c r="AB2453" i="1" s="1"/>
  <c r="M2660" i="1"/>
  <c r="Z2650" i="1"/>
  <c r="AB2650" i="1" s="1"/>
  <c r="AB2368" i="1"/>
  <c r="AA2368" i="1"/>
  <c r="AA2371" i="1" s="1"/>
  <c r="AA2373" i="1" s="1"/>
  <c r="AA2358" i="1"/>
  <c r="Z2373" i="1"/>
  <c r="AB2373" i="1" s="1"/>
  <c r="AA2330" i="1"/>
  <c r="Y2652" i="1"/>
  <c r="Z2652" i="1" s="1"/>
  <c r="Z2321" i="1"/>
  <c r="AB2318" i="1"/>
  <c r="AA2318" i="1"/>
  <c r="AA2321" i="1" s="1"/>
  <c r="AA2323" i="1" s="1"/>
  <c r="Z2563" i="1"/>
  <c r="AB2563" i="1" s="1"/>
  <c r="Z2267" i="1"/>
  <c r="Z2281" i="1"/>
  <c r="V2138" i="1"/>
  <c r="AB2123" i="1"/>
  <c r="Z2126" i="1"/>
  <c r="AB2199" i="1"/>
  <c r="Z2201" i="1"/>
  <c r="AB2201" i="1" s="1"/>
  <c r="Q2136" i="1"/>
  <c r="Z1876" i="1"/>
  <c r="AB1876" i="1" s="1"/>
  <c r="AB1875" i="1"/>
  <c r="AA1875" i="1"/>
  <c r="AB1815" i="1"/>
  <c r="Z1716" i="1"/>
  <c r="AB1716" i="1" s="1"/>
  <c r="AB1715" i="1"/>
  <c r="AA1715" i="1"/>
  <c r="AA1716" i="1" s="1"/>
  <c r="H1690" i="1"/>
  <c r="H1704" i="1"/>
  <c r="H1706" i="1" s="1"/>
  <c r="AA1815" i="1"/>
  <c r="AA1816" i="1" s="1"/>
  <c r="K1666" i="1"/>
  <c r="K1655" i="1"/>
  <c r="AA1735" i="1"/>
  <c r="AA1736" i="1" s="1"/>
  <c r="T1685" i="1"/>
  <c r="D1664" i="1"/>
  <c r="D1666" i="1" s="1"/>
  <c r="B1575" i="1"/>
  <c r="B1626" i="1"/>
  <c r="Q1685" i="1"/>
  <c r="AA1636" i="1"/>
  <c r="V1565" i="1"/>
  <c r="AA1370" i="1"/>
  <c r="AA1374" i="1" s="1"/>
  <c r="Z1312" i="1"/>
  <c r="AA1312" i="1" s="1"/>
  <c r="M1282" i="1"/>
  <c r="Z1282" i="1" s="1"/>
  <c r="M1350" i="1"/>
  <c r="Z1385" i="1"/>
  <c r="Z1386" i="1" s="1"/>
  <c r="AB1386" i="1" s="1"/>
  <c r="AA1420" i="1"/>
  <c r="AA1424" i="1" s="1"/>
  <c r="AA1282" i="1"/>
  <c r="Y1280" i="1"/>
  <c r="Y1284" i="1" s="1"/>
  <c r="Y1286" i="1" s="1"/>
  <c r="R1280" i="1"/>
  <c r="R1284" i="1" s="1"/>
  <c r="AA1224" i="1"/>
  <c r="AB1220" i="1"/>
  <c r="Z1224" i="1"/>
  <c r="AB1224" i="1" s="1"/>
  <c r="AA1201" i="1"/>
  <c r="AB1201" i="1"/>
  <c r="AA1150" i="1"/>
  <c r="AA1154" i="1" s="1"/>
  <c r="G906" i="1"/>
  <c r="Z934" i="1"/>
  <c r="AB934" i="1" s="1"/>
  <c r="Z1095" i="1"/>
  <c r="E906" i="1"/>
  <c r="AA1021" i="1"/>
  <c r="B721" i="1"/>
  <c r="B723" i="1" s="1"/>
  <c r="B704" i="1"/>
  <c r="L707" i="1"/>
  <c r="L697" i="1" s="1"/>
  <c r="L2073" i="1" s="1"/>
  <c r="L2083" i="1" s="1"/>
  <c r="L2670" i="1" s="1"/>
  <c r="AA504" i="1"/>
  <c r="AB837" i="1"/>
  <c r="Z841" i="1"/>
  <c r="P709" i="1"/>
  <c r="P723" i="1"/>
  <c r="AB891" i="1"/>
  <c r="E723" i="1"/>
  <c r="E709" i="1"/>
  <c r="AA676" i="1"/>
  <c r="AA677" i="1" s="1"/>
  <c r="O709" i="1"/>
  <c r="O723" i="1"/>
  <c r="Z654" i="1"/>
  <c r="AB654" i="1" s="1"/>
  <c r="D721" i="1"/>
  <c r="D723" i="1" s="1"/>
  <c r="AA717" i="1"/>
  <c r="X472" i="1"/>
  <c r="X458" i="1"/>
  <c r="X462" i="1" s="1"/>
  <c r="Z512" i="1"/>
  <c r="AB512" i="1" s="1"/>
  <c r="AB508" i="1"/>
  <c r="M460" i="1"/>
  <c r="Z460" i="1" s="1"/>
  <c r="Z470" i="1"/>
  <c r="D463" i="1"/>
  <c r="D474" i="1"/>
  <c r="AA301" i="1"/>
  <c r="AA302" i="1" s="1"/>
  <c r="L450" i="1"/>
  <c r="U452" i="1"/>
  <c r="Z282" i="1"/>
  <c r="AB282" i="1" s="1"/>
  <c r="AA281" i="1"/>
  <c r="AA282" i="1" s="1"/>
  <c r="AA350" i="1"/>
  <c r="D206" i="1"/>
  <c r="AA206" i="1" s="1"/>
  <c r="C451" i="1"/>
  <c r="C452" i="1" s="1"/>
  <c r="C272" i="1"/>
  <c r="AB171" i="1"/>
  <c r="N451" i="1"/>
  <c r="N452" i="1" s="1"/>
  <c r="N272" i="1"/>
  <c r="AB119" i="1"/>
  <c r="AA316" i="1"/>
  <c r="AA320" i="1" s="1"/>
  <c r="Z290" i="1"/>
  <c r="AB286" i="1"/>
  <c r="Z206" i="1"/>
  <c r="AA109" i="1"/>
  <c r="AA231" i="1"/>
  <c r="AA232" i="1" s="1"/>
  <c r="X210" i="1"/>
  <c r="X211" i="1" s="1"/>
  <c r="X21" i="1"/>
  <c r="K210" i="1"/>
  <c r="F452" i="1"/>
  <c r="W205" i="1"/>
  <c r="W209" i="1" s="1"/>
  <c r="W19" i="1"/>
  <c r="H19" i="1"/>
  <c r="H21" i="1" s="1"/>
  <c r="AA18" i="1"/>
  <c r="B2653" i="1"/>
  <c r="B2662" i="1"/>
  <c r="S2669" i="1"/>
  <c r="D2662" i="1"/>
  <c r="E2670" i="1"/>
  <c r="AB2411" i="1"/>
  <c r="Z2413" i="1"/>
  <c r="AB2413" i="1" s="1"/>
  <c r="F2662" i="1"/>
  <c r="T2273" i="1"/>
  <c r="W2273" i="1"/>
  <c r="Z2145" i="1"/>
  <c r="M2149" i="1"/>
  <c r="M2151" i="1" s="1"/>
  <c r="Z2133" i="1"/>
  <c r="AA2021" i="1"/>
  <c r="AA2024" i="1" s="1"/>
  <c r="AA2026" i="1" s="1"/>
  <c r="Z2024" i="1"/>
  <c r="AB2021" i="1"/>
  <c r="Z1884" i="1"/>
  <c r="AB1880" i="1"/>
  <c r="AA1874" i="1"/>
  <c r="AA1886" i="1"/>
  <c r="N1685" i="1"/>
  <c r="N1696" i="1"/>
  <c r="Z1746" i="1"/>
  <c r="AB1746" i="1" s="1"/>
  <c r="AB1745" i="1"/>
  <c r="Z1674" i="1"/>
  <c r="AB1674" i="1" s="1"/>
  <c r="AB1670" i="1"/>
  <c r="F1626" i="1"/>
  <c r="F1575" i="1"/>
  <c r="S1685" i="1"/>
  <c r="O2072" i="1"/>
  <c r="O2082" i="1" s="1"/>
  <c r="O2669" i="1" s="1"/>
  <c r="N1624" i="1"/>
  <c r="N1626" i="1" s="1"/>
  <c r="Z1620" i="1"/>
  <c r="X1681" i="1"/>
  <c r="X1694" i="1"/>
  <c r="X1696" i="1" s="1"/>
  <c r="B1574" i="1"/>
  <c r="B1560" i="1"/>
  <c r="B1564" i="1" s="1"/>
  <c r="Z1506" i="1"/>
  <c r="AB1506" i="1" s="1"/>
  <c r="AA1505" i="1"/>
  <c r="AA1506" i="1" s="1"/>
  <c r="Z1536" i="1"/>
  <c r="AB1536" i="1" s="1"/>
  <c r="AA1496" i="1"/>
  <c r="F1356" i="1"/>
  <c r="Z1256" i="1"/>
  <c r="AB1256" i="1" s="1"/>
  <c r="AA1255" i="1"/>
  <c r="AA1256" i="1" s="1"/>
  <c r="AA1174" i="1"/>
  <c r="AA1176" i="1" s="1"/>
  <c r="AA1204" i="1"/>
  <c r="AA1206" i="1" s="1"/>
  <c r="Z1066" i="1"/>
  <c r="AB1066" i="1" s="1"/>
  <c r="AB1200" i="1"/>
  <c r="Z1204" i="1"/>
  <c r="AB1204" i="1" s="1"/>
  <c r="AA1260" i="1"/>
  <c r="AA1264" i="1" s="1"/>
  <c r="AA1184" i="1"/>
  <c r="AA1126" i="1"/>
  <c r="AA1040" i="1"/>
  <c r="AA1044" i="1" s="1"/>
  <c r="Z1044" i="1"/>
  <c r="AB1044" i="1" s="1"/>
  <c r="AB944" i="1"/>
  <c r="AB733" i="1"/>
  <c r="AA1024" i="1"/>
  <c r="AA1026" i="1" s="1"/>
  <c r="W904" i="1"/>
  <c r="W906" i="1" s="1"/>
  <c r="W704" i="1"/>
  <c r="Z718" i="1"/>
  <c r="AB718" i="1" s="1"/>
  <c r="M705" i="1"/>
  <c r="S709" i="1"/>
  <c r="Z900" i="1"/>
  <c r="Z904" i="1" s="1"/>
  <c r="AB904" i="1" s="1"/>
  <c r="AB822" i="1"/>
  <c r="N707" i="1"/>
  <c r="N697" i="1" s="1"/>
  <c r="N2073" i="1" s="1"/>
  <c r="N2083" i="1" s="1"/>
  <c r="N2670" i="1" s="1"/>
  <c r="AA803" i="1"/>
  <c r="Z720" i="1"/>
  <c r="AB720" i="1" s="1"/>
  <c r="M707" i="1"/>
  <c r="AA654" i="1"/>
  <c r="J721" i="1"/>
  <c r="J723" i="1" s="1"/>
  <c r="Z863" i="1"/>
  <c r="AB863" i="1" s="1"/>
  <c r="AB862" i="1"/>
  <c r="AB817" i="1"/>
  <c r="Z821" i="1"/>
  <c r="AB821" i="1" s="1"/>
  <c r="AA817" i="1"/>
  <c r="AA821" i="1" s="1"/>
  <c r="AA823" i="1" s="1"/>
  <c r="G721" i="1"/>
  <c r="G723" i="1" s="1"/>
  <c r="G704" i="1"/>
  <c r="Z572" i="1"/>
  <c r="AB568" i="1"/>
  <c r="Y492" i="1"/>
  <c r="Y494" i="1" s="1"/>
  <c r="Y468" i="1"/>
  <c r="Z432" i="1"/>
  <c r="AB432" i="1" s="1"/>
  <c r="AA632" i="1"/>
  <c r="D459" i="1"/>
  <c r="AA459" i="1" s="1"/>
  <c r="AA469" i="1"/>
  <c r="AB582" i="1"/>
  <c r="AA544" i="1"/>
  <c r="R458" i="1"/>
  <c r="R462" i="1" s="1"/>
  <c r="R472" i="1"/>
  <c r="T452" i="1"/>
  <c r="Z473" i="1"/>
  <c r="AA473" i="1" s="1"/>
  <c r="D451" i="1"/>
  <c r="AA271" i="1"/>
  <c r="D272" i="1"/>
  <c r="Z382" i="1"/>
  <c r="AB382" i="1" s="1"/>
  <c r="AA381" i="1"/>
  <c r="AA382" i="1" s="1"/>
  <c r="B451" i="1"/>
  <c r="B452" i="1" s="1"/>
  <c r="B272" i="1"/>
  <c r="Y451" i="1"/>
  <c r="Y452" i="1" s="1"/>
  <c r="AA101" i="1"/>
  <c r="Z252" i="1"/>
  <c r="AB252" i="1" s="1"/>
  <c r="AB251" i="1"/>
  <c r="AA251" i="1"/>
  <c r="AA252" i="1" s="1"/>
  <c r="L210" i="1"/>
  <c r="L211" i="1" s="1"/>
  <c r="L21" i="1"/>
  <c r="AB216" i="1"/>
  <c r="AA216" i="1"/>
  <c r="Z220" i="1"/>
  <c r="AB220" i="1" s="1"/>
  <c r="Z151" i="1"/>
  <c r="AB151" i="1" s="1"/>
  <c r="AA150" i="1"/>
  <c r="AA151" i="1" s="1"/>
  <c r="F270" i="1"/>
  <c r="F272" i="1" s="1"/>
  <c r="AA71" i="1"/>
  <c r="K205" i="1"/>
  <c r="K209" i="1" s="1"/>
  <c r="K19" i="1"/>
  <c r="K21" i="1" s="1"/>
  <c r="S21" i="1"/>
  <c r="S210" i="1"/>
  <c r="S211" i="1" s="1"/>
  <c r="AB261" i="1"/>
  <c r="AA261" i="1"/>
  <c r="AA20" i="1"/>
  <c r="AA208" i="1"/>
  <c r="V699" i="1" l="1"/>
  <c r="T699" i="1"/>
  <c r="AA2652" i="1"/>
  <c r="AB2491" i="1"/>
  <c r="Z2493" i="1"/>
  <c r="AB2493" i="1" s="1"/>
  <c r="D708" i="1"/>
  <c r="D694" i="1"/>
  <c r="D695" i="1"/>
  <c r="AA19" i="1"/>
  <c r="D2072" i="1"/>
  <c r="D699" i="1"/>
  <c r="D710" i="1"/>
  <c r="AA220" i="1"/>
  <c r="AA222" i="1" s="1"/>
  <c r="S699" i="1"/>
  <c r="S2075" i="1"/>
  <c r="P699" i="1"/>
  <c r="Z1350" i="1"/>
  <c r="M1354" i="1"/>
  <c r="M1356" i="1" s="1"/>
  <c r="AA2267" i="1"/>
  <c r="Z2271" i="1"/>
  <c r="Z2660" i="1"/>
  <c r="AA260" i="1"/>
  <c r="AA1625" i="1"/>
  <c r="H709" i="1"/>
  <c r="AA624" i="1"/>
  <c r="AA753" i="1"/>
  <c r="AA1106" i="1"/>
  <c r="D2070" i="1"/>
  <c r="M2661" i="1"/>
  <c r="M1694" i="1"/>
  <c r="M1696" i="1" s="1"/>
  <c r="M1680" i="1"/>
  <c r="Z1690" i="1"/>
  <c r="G2663" i="1"/>
  <c r="AB459" i="1"/>
  <c r="AA1310" i="1"/>
  <c r="AA1314" i="1" s="1"/>
  <c r="Z1314" i="1"/>
  <c r="AB1314" i="1" s="1"/>
  <c r="Z161" i="1"/>
  <c r="AB161" i="1" s="1"/>
  <c r="AB1281" i="1"/>
  <c r="AA1380" i="1"/>
  <c r="AA1384" i="1" s="1"/>
  <c r="W1356" i="1"/>
  <c r="AB2189" i="1"/>
  <c r="Z2191" i="1"/>
  <c r="AB2191" i="1" s="1"/>
  <c r="I2661" i="1"/>
  <c r="I2663" i="1" s="1"/>
  <c r="Z976" i="1"/>
  <c r="AB976" i="1" s="1"/>
  <c r="Z1376" i="1"/>
  <c r="AB1376" i="1" s="1"/>
  <c r="X2661" i="1"/>
  <c r="X2663" i="1" s="1"/>
  <c r="AA131" i="1"/>
  <c r="R463" i="1"/>
  <c r="R474" i="1"/>
  <c r="U1565" i="1"/>
  <c r="U1576" i="1"/>
  <c r="K1694" i="1"/>
  <c r="K1696" i="1" s="1"/>
  <c r="K1680" i="1"/>
  <c r="Z2313" i="1"/>
  <c r="AB2313" i="1" s="1"/>
  <c r="AB2311" i="1"/>
  <c r="Z2659" i="1"/>
  <c r="Z1266" i="1"/>
  <c r="AB1266" i="1" s="1"/>
  <c r="M452" i="1"/>
  <c r="Z451" i="1"/>
  <c r="AB2488" i="1"/>
  <c r="AA2488" i="1"/>
  <c r="M1284" i="1"/>
  <c r="M1286" i="1" s="1"/>
  <c r="Z262" i="1"/>
  <c r="AB262" i="1" s="1"/>
  <c r="AB1884" i="1"/>
  <c r="Z1886" i="1"/>
  <c r="AB1886" i="1" s="1"/>
  <c r="AB290" i="1"/>
  <c r="Z292" i="1"/>
  <c r="AB292" i="1" s="1"/>
  <c r="AB841" i="1"/>
  <c r="Z843" i="1"/>
  <c r="AB843" i="1" s="1"/>
  <c r="Z1816" i="1"/>
  <c r="AB1816" i="1" s="1"/>
  <c r="R2662" i="1"/>
  <c r="N1084" i="1"/>
  <c r="N1086" i="1" s="1"/>
  <c r="Z1080" i="1"/>
  <c r="AA1306" i="1"/>
  <c r="AA1136" i="1"/>
  <c r="C1684" i="1"/>
  <c r="C1686" i="1" s="1"/>
  <c r="AB2361" i="1"/>
  <c r="Z2363" i="1"/>
  <c r="AB2363" i="1" s="1"/>
  <c r="Z402" i="1"/>
  <c r="AB402" i="1" s="1"/>
  <c r="Z906" i="1"/>
  <c r="AB906" i="1" s="1"/>
  <c r="AA1281" i="1"/>
  <c r="D1284" i="1"/>
  <c r="D1286" i="1" s="1"/>
  <c r="Z447" i="1"/>
  <c r="AA718" i="1"/>
  <c r="I1694" i="1"/>
  <c r="I1696" i="1" s="1"/>
  <c r="I1680" i="1"/>
  <c r="AA139" i="1"/>
  <c r="AA141" i="1" s="1"/>
  <c r="AA449" i="1"/>
  <c r="Z1664" i="1"/>
  <c r="AB1664" i="1" s="1"/>
  <c r="AB1660" i="1"/>
  <c r="AA1660" i="1"/>
  <c r="AA1664" i="1" s="1"/>
  <c r="AA1844" i="1"/>
  <c r="AA1846" i="1" s="1"/>
  <c r="I2651" i="1"/>
  <c r="I2653" i="1" s="1"/>
  <c r="AA1476" i="1"/>
  <c r="L1654" i="1"/>
  <c r="L1656" i="1" s="1"/>
  <c r="O2661" i="1"/>
  <c r="G2661" i="1"/>
  <c r="X2651" i="1"/>
  <c r="X2653" i="1" s="1"/>
  <c r="Z131" i="1"/>
  <c r="AB131" i="1" s="1"/>
  <c r="Z362" i="1"/>
  <c r="AB362" i="1" s="1"/>
  <c r="Z1146" i="1"/>
  <c r="AB1146" i="1" s="1"/>
  <c r="AA2328" i="1"/>
  <c r="AA2331" i="1" s="1"/>
  <c r="D462" i="1"/>
  <c r="D464" i="1" s="1"/>
  <c r="N699" i="1"/>
  <c r="N700" i="1" s="1"/>
  <c r="AA1426" i="1"/>
  <c r="M1562" i="1"/>
  <c r="Z1572" i="1"/>
  <c r="AA1572" i="1" s="1"/>
  <c r="M1574" i="1"/>
  <c r="M1576" i="1" s="1"/>
  <c r="Z1280" i="1"/>
  <c r="J704" i="1"/>
  <c r="Z705" i="1"/>
  <c r="AB705" i="1" s="1"/>
  <c r="M695" i="1"/>
  <c r="Z695" i="1" s="1"/>
  <c r="AB695" i="1" s="1"/>
  <c r="F1565" i="1"/>
  <c r="AA1876" i="1"/>
  <c r="N1565" i="1"/>
  <c r="N1576" i="1"/>
  <c r="Z1575" i="1"/>
  <c r="Z2098" i="1"/>
  <c r="AB2098" i="1" s="1"/>
  <c r="AB2097" i="1"/>
  <c r="AA2097" i="1"/>
  <c r="AA2098" i="1" s="1"/>
  <c r="Q699" i="1"/>
  <c r="Z753" i="1"/>
  <c r="AB753" i="1" s="1"/>
  <c r="Z1094" i="1"/>
  <c r="AB1094" i="1" s="1"/>
  <c r="AB1090" i="1"/>
  <c r="AA1090" i="1"/>
  <c r="AA1094" i="1" s="1"/>
  <c r="S1561" i="1"/>
  <c r="S1574" i="1"/>
  <c r="S1576" i="1" s="1"/>
  <c r="Z1571" i="1"/>
  <c r="AB1571" i="1" s="1"/>
  <c r="AB39" i="1"/>
  <c r="Z41" i="1"/>
  <c r="AB41" i="1" s="1"/>
  <c r="L463" i="1"/>
  <c r="L464" i="1" s="1"/>
  <c r="L474" i="1"/>
  <c r="AA1076" i="1"/>
  <c r="AA1326" i="1"/>
  <c r="AB1554" i="1"/>
  <c r="Z1556" i="1"/>
  <c r="AB1556" i="1" s="1"/>
  <c r="AB1700" i="1"/>
  <c r="Z1704" i="1"/>
  <c r="AB1704" i="1" s="1"/>
  <c r="AA1700" i="1"/>
  <c r="AA1704" i="1" s="1"/>
  <c r="K2661" i="1"/>
  <c r="K2663" i="1" s="1"/>
  <c r="AA514" i="1"/>
  <c r="AA1046" i="1"/>
  <c r="O1684" i="1"/>
  <c r="O1686" i="1" s="1"/>
  <c r="Z2513" i="1"/>
  <c r="AB2513" i="1" s="1"/>
  <c r="AB2511" i="1"/>
  <c r="AA16" i="1"/>
  <c r="AB717" i="1"/>
  <c r="Z721" i="1"/>
  <c r="AB721" i="1" s="1"/>
  <c r="M706" i="1"/>
  <c r="K2081" i="1"/>
  <c r="K2668" i="1" s="1"/>
  <c r="X708" i="1"/>
  <c r="X710" i="1" s="1"/>
  <c r="X694" i="1"/>
  <c r="X698" i="1" s="1"/>
  <c r="R1286" i="1"/>
  <c r="M1654" i="1"/>
  <c r="Z1650" i="1"/>
  <c r="Z1106" i="1"/>
  <c r="AB1106" i="1" s="1"/>
  <c r="O2651" i="1"/>
  <c r="O2653" i="1" s="1"/>
  <c r="G2651" i="1"/>
  <c r="G2653" i="1" s="1"/>
  <c r="B2661" i="1"/>
  <c r="Z1196" i="1"/>
  <c r="AB1196" i="1" s="1"/>
  <c r="AB1634" i="1"/>
  <c r="Z1636" i="1"/>
  <c r="AB1636" i="1" s="1"/>
  <c r="Q211" i="1"/>
  <c r="D1561" i="1"/>
  <c r="AA1571" i="1"/>
  <c r="D1574" i="1"/>
  <c r="D1576" i="1" s="1"/>
  <c r="M1683" i="1"/>
  <c r="Z1693" i="1"/>
  <c r="AA1693" i="1" s="1"/>
  <c r="Z2303" i="1"/>
  <c r="AB2303" i="1" s="1"/>
  <c r="AB2301" i="1"/>
  <c r="Y472" i="1"/>
  <c r="Y474" i="1" s="1"/>
  <c r="Y458" i="1"/>
  <c r="Y462" i="1" s="1"/>
  <c r="Y464" i="1" s="1"/>
  <c r="AB2024" i="1"/>
  <c r="Z2026" i="1"/>
  <c r="AB2026" i="1" s="1"/>
  <c r="M2663" i="1"/>
  <c r="J1560" i="1"/>
  <c r="J1574" i="1"/>
  <c r="J1576" i="1" s="1"/>
  <c r="Z1046" i="1"/>
  <c r="AB1046" i="1" s="1"/>
  <c r="X463" i="1"/>
  <c r="X464" i="1" s="1"/>
  <c r="X474" i="1"/>
  <c r="N708" i="1"/>
  <c r="N710" i="1" s="1"/>
  <c r="N694" i="1"/>
  <c r="N698" i="1" s="1"/>
  <c r="AA1586" i="1"/>
  <c r="Z1285" i="1"/>
  <c r="Z2136" i="1"/>
  <c r="AB2136" i="1" s="1"/>
  <c r="L2661" i="1"/>
  <c r="I1566" i="1"/>
  <c r="I2075" i="1"/>
  <c r="E704" i="1"/>
  <c r="Z1666" i="1"/>
  <c r="AB1666" i="1" s="1"/>
  <c r="AB1665" i="1"/>
  <c r="AA1665" i="1"/>
  <c r="R1684" i="1"/>
  <c r="AB2034" i="1"/>
  <c r="Z2036" i="1"/>
  <c r="AB2036" i="1" s="1"/>
  <c r="AB199" i="1"/>
  <c r="Z201" i="1"/>
  <c r="AB201" i="1" s="1"/>
  <c r="G1564" i="1"/>
  <c r="G1566" i="1" s="1"/>
  <c r="G2071" i="1"/>
  <c r="G2081" i="1" s="1"/>
  <c r="G2668" i="1" s="1"/>
  <c r="AA451" i="1"/>
  <c r="D452" i="1"/>
  <c r="W694" i="1"/>
  <c r="W698" i="1" s="1"/>
  <c r="W708" i="1"/>
  <c r="W710" i="1" s="1"/>
  <c r="K1656" i="1"/>
  <c r="Z2323" i="1"/>
  <c r="AB2323" i="1" s="1"/>
  <c r="AB2321" i="1"/>
  <c r="AB592" i="1"/>
  <c r="Z594" i="1"/>
  <c r="AB594" i="1" s="1"/>
  <c r="G463" i="1"/>
  <c r="AB722" i="1"/>
  <c r="Z1682" i="1"/>
  <c r="AA1682" i="1" s="1"/>
  <c r="C2663" i="1"/>
  <c r="V1560" i="1"/>
  <c r="V1574" i="1"/>
  <c r="V1576" i="1" s="1"/>
  <c r="Z2293" i="1"/>
  <c r="AB2293" i="1" s="1"/>
  <c r="AB2291" i="1"/>
  <c r="Y2661" i="1"/>
  <c r="Z514" i="1"/>
  <c r="AB514" i="1" s="1"/>
  <c r="Y699" i="1"/>
  <c r="AB1974" i="1"/>
  <c r="Z1976" i="1"/>
  <c r="AB1976" i="1" s="1"/>
  <c r="AB2268" i="1"/>
  <c r="AA2268" i="1"/>
  <c r="H2661" i="1"/>
  <c r="E2661" i="1"/>
  <c r="Z270" i="1"/>
  <c r="AB270" i="1" s="1"/>
  <c r="AB266" i="1"/>
  <c r="AA266" i="1"/>
  <c r="O708" i="1"/>
  <c r="O694" i="1"/>
  <c r="O698" i="1" s="1"/>
  <c r="Z1316" i="1"/>
  <c r="AB1316" i="1" s="1"/>
  <c r="AA1315" i="1"/>
  <c r="AA1316" i="1" s="1"/>
  <c r="AA1676" i="1"/>
  <c r="Z1655" i="1"/>
  <c r="M1656" i="1"/>
  <c r="Z2533" i="1"/>
  <c r="AB2533" i="1" s="1"/>
  <c r="AB2531" i="1"/>
  <c r="X1654" i="1"/>
  <c r="X1656" i="1" s="1"/>
  <c r="G211" i="1"/>
  <c r="Q704" i="1"/>
  <c r="Z1236" i="1"/>
  <c r="AB1236" i="1" s="1"/>
  <c r="X1566" i="1"/>
  <c r="W1694" i="1"/>
  <c r="W1696" i="1" s="1"/>
  <c r="W1680" i="1"/>
  <c r="AB2501" i="1"/>
  <c r="Z2503" i="1"/>
  <c r="AB2503" i="1" s="1"/>
  <c r="M697" i="1"/>
  <c r="Z697" i="1" s="1"/>
  <c r="Z707" i="1"/>
  <c r="AB707" i="1" s="1"/>
  <c r="AB2133" i="1"/>
  <c r="AA2133" i="1"/>
  <c r="B708" i="1"/>
  <c r="B694" i="1"/>
  <c r="B698" i="1" s="1"/>
  <c r="Y2653" i="1"/>
  <c r="Y2662" i="1"/>
  <c r="AB1764" i="1"/>
  <c r="Z1766" i="1"/>
  <c r="AB1766" i="1" s="1"/>
  <c r="AB801" i="1"/>
  <c r="Z803" i="1"/>
  <c r="AB803" i="1" s="1"/>
  <c r="W1656" i="1"/>
  <c r="AA493" i="1"/>
  <c r="D1681" i="1"/>
  <c r="D1684" i="1" s="1"/>
  <c r="D1686" i="1" s="1"/>
  <c r="AA1691" i="1"/>
  <c r="H694" i="1"/>
  <c r="H698" i="1" s="1"/>
  <c r="H708" i="1"/>
  <c r="U1694" i="1"/>
  <c r="U1696" i="1" s="1"/>
  <c r="U1680" i="1"/>
  <c r="Z1846" i="1"/>
  <c r="AB1846" i="1" s="1"/>
  <c r="W2081" i="1"/>
  <c r="W2668" i="1" s="1"/>
  <c r="AA2132" i="1"/>
  <c r="C2661" i="1"/>
  <c r="U2661" i="1"/>
  <c r="T704" i="1"/>
  <c r="AA996" i="1"/>
  <c r="AA946" i="1"/>
  <c r="L1566" i="1"/>
  <c r="AB811" i="1"/>
  <c r="Z813" i="1"/>
  <c r="AB813" i="1" s="1"/>
  <c r="F2070" i="1"/>
  <c r="F1684" i="1"/>
  <c r="AB2159" i="1"/>
  <c r="Z2161" i="1"/>
  <c r="AB2161" i="1" s="1"/>
  <c r="AB1864" i="1"/>
  <c r="Z1866" i="1"/>
  <c r="AB1866" i="1" s="1"/>
  <c r="Z2658" i="1"/>
  <c r="AB2658" i="1" s="1"/>
  <c r="W2663" i="1"/>
  <c r="AB572" i="1"/>
  <c r="Z574" i="1"/>
  <c r="AB574" i="1" s="1"/>
  <c r="K211" i="1"/>
  <c r="O710" i="1"/>
  <c r="O699" i="1"/>
  <c r="H2663" i="1"/>
  <c r="Z205" i="1"/>
  <c r="S708" i="1"/>
  <c r="S710" i="1" s="1"/>
  <c r="S694" i="1"/>
  <c r="S698" i="1" s="1"/>
  <c r="G1680" i="1"/>
  <c r="G1694" i="1"/>
  <c r="G1696" i="1" s="1"/>
  <c r="AB2209" i="1"/>
  <c r="Z2211" i="1"/>
  <c r="AB2211" i="1" s="1"/>
  <c r="J2661" i="1"/>
  <c r="M699" i="1"/>
  <c r="M2075" i="1" s="1"/>
  <c r="AA1226" i="1"/>
  <c r="K1354" i="1"/>
  <c r="K1356" i="1" s="1"/>
  <c r="K704" i="1"/>
  <c r="J1356" i="1"/>
  <c r="AB2169" i="1"/>
  <c r="Z2171" i="1"/>
  <c r="AB2171" i="1" s="1"/>
  <c r="Z1326" i="1"/>
  <c r="AB1326" i="1" s="1"/>
  <c r="Y1694" i="1"/>
  <c r="Y1696" i="1" s="1"/>
  <c r="Y1680" i="1"/>
  <c r="Z2343" i="1"/>
  <c r="AB2343" i="1" s="1"/>
  <c r="AB2341" i="1"/>
  <c r="Z1036" i="1"/>
  <c r="AB1036" i="1" s="1"/>
  <c r="F2661" i="1"/>
  <c r="Z446" i="1"/>
  <c r="M450" i="1"/>
  <c r="W699" i="1"/>
  <c r="W700" i="1" s="1"/>
  <c r="Z1336" i="1"/>
  <c r="AB1336" i="1" s="1"/>
  <c r="Z1676" i="1"/>
  <c r="AB1676" i="1" s="1"/>
  <c r="B2070" i="1"/>
  <c r="B1684" i="1"/>
  <c r="B1686" i="1" s="1"/>
  <c r="Z1206" i="1"/>
  <c r="AB1206" i="1" s="1"/>
  <c r="AB1604" i="1"/>
  <c r="Z1606" i="1"/>
  <c r="AB1606" i="1" s="1"/>
  <c r="AA2659" i="1"/>
  <c r="AB791" i="1"/>
  <c r="Z793" i="1"/>
  <c r="AB793" i="1" s="1"/>
  <c r="Z2648" i="1"/>
  <c r="AB2648" i="1" s="1"/>
  <c r="G708" i="1"/>
  <c r="G694" i="1"/>
  <c r="G698" i="1" s="1"/>
  <c r="Z2149" i="1"/>
  <c r="AB2145" i="1"/>
  <c r="AA2145" i="1"/>
  <c r="AA2149" i="1" s="1"/>
  <c r="AA2151" i="1" s="1"/>
  <c r="AB470" i="1"/>
  <c r="AA470" i="1"/>
  <c r="Z222" i="1"/>
  <c r="AB222" i="1" s="1"/>
  <c r="AA2490" i="1"/>
  <c r="Z1226" i="1"/>
  <c r="AB1226" i="1" s="1"/>
  <c r="U2663" i="1"/>
  <c r="R704" i="1"/>
  <c r="U699" i="1"/>
  <c r="U700" i="1" s="1"/>
  <c r="U710" i="1"/>
  <c r="AA1646" i="1"/>
  <c r="AB1705" i="1"/>
  <c r="AA1705" i="1"/>
  <c r="AA1706" i="1" s="1"/>
  <c r="AA352" i="1"/>
  <c r="AA1336" i="1"/>
  <c r="T2657" i="1"/>
  <c r="T2651" i="1"/>
  <c r="T2653" i="1" s="1"/>
  <c r="AA1416" i="1"/>
  <c r="Q2661" i="1"/>
  <c r="V2663" i="1"/>
  <c r="U708" i="1"/>
  <c r="U694" i="1"/>
  <c r="U698" i="1" s="1"/>
  <c r="G709" i="1"/>
  <c r="AA1216" i="1"/>
  <c r="Z141" i="1"/>
  <c r="AB141" i="1" s="1"/>
  <c r="S458" i="1"/>
  <c r="S462" i="1" s="1"/>
  <c r="S464" i="1" s="1"/>
  <c r="S472" i="1"/>
  <c r="S474" i="1" s="1"/>
  <c r="C710" i="1"/>
  <c r="C699" i="1"/>
  <c r="X699" i="1"/>
  <c r="Z210" i="1"/>
  <c r="Z101" i="1"/>
  <c r="AB101" i="1" s="1"/>
  <c r="X2071" i="1"/>
  <c r="X2081" i="1" s="1"/>
  <c r="X1684" i="1"/>
  <c r="X1686" i="1" s="1"/>
  <c r="AB460" i="1"/>
  <c r="AA460" i="1"/>
  <c r="E699" i="1"/>
  <c r="Z1126" i="1"/>
  <c r="AB1126" i="1" s="1"/>
  <c r="Q2075" i="1"/>
  <c r="H1694" i="1"/>
  <c r="H1696" i="1" s="1"/>
  <c r="H1680" i="1"/>
  <c r="AB2126" i="1"/>
  <c r="Z2128" i="1"/>
  <c r="AB2128" i="1" s="1"/>
  <c r="W211" i="1"/>
  <c r="AA2650" i="1"/>
  <c r="D2660" i="1"/>
  <c r="AA1294" i="1"/>
  <c r="S1680" i="1"/>
  <c r="S1694" i="1"/>
  <c r="S1696" i="1" s="1"/>
  <c r="AA181" i="1"/>
  <c r="Q1681" i="1"/>
  <c r="Q1694" i="1"/>
  <c r="Q1696" i="1" s="1"/>
  <c r="E2662" i="1"/>
  <c r="AA111" i="1"/>
  <c r="L704" i="1"/>
  <c r="Z1646" i="1"/>
  <c r="AB1646" i="1" s="1"/>
  <c r="Z2066" i="1"/>
  <c r="AB2066" i="1" s="1"/>
  <c r="AB2064" i="1"/>
  <c r="Z372" i="1"/>
  <c r="AB372" i="1" s="1"/>
  <c r="Z743" i="1"/>
  <c r="AB743" i="1" s="1"/>
  <c r="AA1385" i="1"/>
  <c r="AA1386" i="1" s="1"/>
  <c r="R1685" i="1"/>
  <c r="Z1685" i="1" s="1"/>
  <c r="R1696" i="1"/>
  <c r="AB2179" i="1"/>
  <c r="Z2181" i="1"/>
  <c r="AB2181" i="1" s="1"/>
  <c r="F709" i="1"/>
  <c r="Z1366" i="1"/>
  <c r="AB1366" i="1" s="1"/>
  <c r="AA1786" i="1"/>
  <c r="N2138" i="1"/>
  <c r="Z2137" i="1"/>
  <c r="Z1166" i="1"/>
  <c r="AB1166" i="1" s="1"/>
  <c r="P1356" i="1"/>
  <c r="J2663" i="1"/>
  <c r="R709" i="1"/>
  <c r="Z1216" i="1"/>
  <c r="AB1216" i="1" s="1"/>
  <c r="Z2263" i="1"/>
  <c r="AB2263" i="1" s="1"/>
  <c r="AB2261" i="1"/>
  <c r="AA634" i="1"/>
  <c r="Z1355" i="1"/>
  <c r="Y2075" i="1"/>
  <c r="P2651" i="1"/>
  <c r="P2653" i="1" s="1"/>
  <c r="Z1624" i="1"/>
  <c r="AB1624" i="1" s="1"/>
  <c r="AA1620" i="1"/>
  <c r="AA1624" i="1" s="1"/>
  <c r="N2075" i="1"/>
  <c r="AA1095" i="1"/>
  <c r="AA1096" i="1" s="1"/>
  <c r="L2663" i="1"/>
  <c r="AA1085" i="1"/>
  <c r="T1694" i="1"/>
  <c r="T1696" i="1" s="1"/>
  <c r="T1680" i="1"/>
  <c r="AA2333" i="1"/>
  <c r="V2661" i="1"/>
  <c r="P708" i="1"/>
  <c r="P710" i="1" s="1"/>
  <c r="P694" i="1"/>
  <c r="P698" i="1" s="1"/>
  <c r="W2661" i="1"/>
  <c r="AA743" i="1"/>
  <c r="AB267" i="1"/>
  <c r="AA267" i="1"/>
  <c r="AA720" i="1"/>
  <c r="AA721" i="1" s="1"/>
  <c r="AA723" i="1" s="1"/>
  <c r="Q2138" i="1"/>
  <c r="E2075" i="1"/>
  <c r="B699" i="1"/>
  <c r="B710" i="1"/>
  <c r="AB984" i="1"/>
  <c r="Z986" i="1"/>
  <c r="AB986" i="1" s="1"/>
  <c r="R1574" i="1"/>
  <c r="R1576" i="1" s="1"/>
  <c r="R1560" i="1"/>
  <c r="R1564" i="1" s="1"/>
  <c r="R1566" i="1" s="1"/>
  <c r="AA2648" i="1"/>
  <c r="AA2651" i="1" s="1"/>
  <c r="D2658" i="1"/>
  <c r="D2661" i="1" s="1"/>
  <c r="D2663" i="1" s="1"/>
  <c r="N2661" i="1"/>
  <c r="AB851" i="1"/>
  <c r="Z853" i="1"/>
  <c r="AB853" i="1" s="1"/>
  <c r="D696" i="1"/>
  <c r="AA2491" i="1"/>
  <c r="AA2493" i="1" s="1"/>
  <c r="D209" i="1"/>
  <c r="D211" i="1" s="1"/>
  <c r="Z492" i="1"/>
  <c r="AB492" i="1" s="1"/>
  <c r="AB488" i="1"/>
  <c r="AA488" i="1"/>
  <c r="AA492" i="1" s="1"/>
  <c r="AB1024" i="1"/>
  <c r="Z1026" i="1"/>
  <c r="AB1026" i="1" s="1"/>
  <c r="P2661" i="1"/>
  <c r="P2663" i="1" s="1"/>
  <c r="Z1570" i="1"/>
  <c r="AA21" i="1"/>
  <c r="Z823" i="1"/>
  <c r="AB823" i="1" s="1"/>
  <c r="B2663" i="1"/>
  <c r="V694" i="1"/>
  <c r="V698" i="1" s="1"/>
  <c r="V708" i="1"/>
  <c r="V710" i="1" s="1"/>
  <c r="AB15" i="1"/>
  <c r="Z19" i="1"/>
  <c r="I699" i="1"/>
  <c r="AA900" i="1"/>
  <c r="AA904" i="1" s="1"/>
  <c r="AA906" i="1" s="1"/>
  <c r="E1681" i="1"/>
  <c r="E1694" i="1"/>
  <c r="E1696" i="1" s="1"/>
  <c r="Y704" i="1"/>
  <c r="AA1296" i="1"/>
  <c r="P2070" i="1"/>
  <c r="P1684" i="1"/>
  <c r="P1686" i="1" s="1"/>
  <c r="O2663" i="1"/>
  <c r="C708" i="1"/>
  <c r="C694" i="1"/>
  <c r="C698" i="1" s="1"/>
  <c r="Z936" i="1"/>
  <c r="AB936" i="1" s="1"/>
  <c r="V1356" i="1"/>
  <c r="AB1854" i="1"/>
  <c r="Z1856" i="1"/>
  <c r="AB1856" i="1" s="1"/>
  <c r="K699" i="1"/>
  <c r="AA1653" i="1"/>
  <c r="D1654" i="1"/>
  <c r="D1656" i="1" s="1"/>
  <c r="Z1796" i="1"/>
  <c r="AB1796" i="1" s="1"/>
  <c r="X452" i="1"/>
  <c r="F463" i="1"/>
  <c r="F464" i="1" s="1"/>
  <c r="F474" i="1"/>
  <c r="AA707" i="1"/>
  <c r="D697" i="1"/>
  <c r="AA697" i="1" s="1"/>
  <c r="D1354" i="1"/>
  <c r="D1356" i="1" s="1"/>
  <c r="AA1350" i="1"/>
  <c r="AA1354" i="1" s="1"/>
  <c r="AA1776" i="1"/>
  <c r="Z1246" i="1"/>
  <c r="AB1246" i="1" s="1"/>
  <c r="Z272" i="1"/>
  <c r="AB272" i="1" s="1"/>
  <c r="Z468" i="1"/>
  <c r="M472" i="1"/>
  <c r="M474" i="1" s="1"/>
  <c r="M458" i="1"/>
  <c r="T1286" i="1"/>
  <c r="Z1806" i="1"/>
  <c r="AB1806" i="1" s="1"/>
  <c r="X2668" i="1"/>
  <c r="N1564" i="1"/>
  <c r="Z1560" i="1"/>
  <c r="AA262" i="1"/>
  <c r="F2663" i="1"/>
  <c r="AB206" i="1"/>
  <c r="B1565" i="1"/>
  <c r="B1576" i="1"/>
  <c r="Z2283" i="1"/>
  <c r="AB2283" i="1" s="1"/>
  <c r="AB2281" i="1"/>
  <c r="N2663" i="1"/>
  <c r="AB2647" i="1"/>
  <c r="Z2651" i="1"/>
  <c r="AB2651" i="1" s="1"/>
  <c r="F708" i="1"/>
  <c r="F694" i="1"/>
  <c r="F698" i="1" s="1"/>
  <c r="AA1526" i="1"/>
  <c r="F1685" i="1"/>
  <c r="F1696" i="1"/>
  <c r="AB2481" i="1"/>
  <c r="Z2483" i="1"/>
  <c r="AB2483" i="1" s="1"/>
  <c r="J709" i="1"/>
  <c r="L2071" i="1"/>
  <c r="L2081" i="1" s="1"/>
  <c r="L2668" i="1" s="1"/>
  <c r="L1684" i="1"/>
  <c r="L1686" i="1" s="1"/>
  <c r="Q2662" i="1"/>
  <c r="Z2662" i="1" s="1"/>
  <c r="I708" i="1"/>
  <c r="I710" i="1" s="1"/>
  <c r="I694" i="1"/>
  <c r="I698" i="1" s="1"/>
  <c r="AA1376" i="1"/>
  <c r="F1574" i="1"/>
  <c r="F1576" i="1" s="1"/>
  <c r="F1560" i="1"/>
  <c r="F1564" i="1" s="1"/>
  <c r="R2661" i="1"/>
  <c r="N2070" i="1"/>
  <c r="N1684" i="1"/>
  <c r="N1686" i="1" s="1"/>
  <c r="S2651" i="1"/>
  <c r="S2653" i="1" s="1"/>
  <c r="S2657" i="1"/>
  <c r="Z2657" i="1" s="1"/>
  <c r="G458" i="1"/>
  <c r="G462" i="1" s="1"/>
  <c r="G472" i="1"/>
  <c r="G474" i="1" s="1"/>
  <c r="AB831" i="1"/>
  <c r="Z833" i="1"/>
  <c r="AB833" i="1" s="1"/>
  <c r="AB1695" i="1"/>
  <c r="AA1695" i="1"/>
  <c r="AB761" i="1"/>
  <c r="Z763" i="1"/>
  <c r="AB763" i="1" s="1"/>
  <c r="M704" i="1"/>
  <c r="M2085" i="1" l="1"/>
  <c r="Z2661" i="1"/>
  <c r="AB2661" i="1" s="1"/>
  <c r="AB2657" i="1"/>
  <c r="AA2657" i="1"/>
  <c r="AB1685" i="1"/>
  <c r="AA1685" i="1"/>
  <c r="AB2662" i="1"/>
  <c r="AA2662" i="1"/>
  <c r="Z458" i="1"/>
  <c r="M462" i="1"/>
  <c r="M464" i="1" s="1"/>
  <c r="I700" i="1"/>
  <c r="B700" i="1"/>
  <c r="Z1096" i="1"/>
  <c r="AB1096" i="1" s="1"/>
  <c r="L708" i="1"/>
  <c r="L710" i="1" s="1"/>
  <c r="L694" i="1"/>
  <c r="W2075" i="1"/>
  <c r="Z723" i="1"/>
  <c r="AB723" i="1" s="1"/>
  <c r="Z1562" i="1"/>
  <c r="AA1562" i="1" s="1"/>
  <c r="M1564" i="1"/>
  <c r="M1566" i="1" s="1"/>
  <c r="I2070" i="1"/>
  <c r="I1684" i="1"/>
  <c r="I1686" i="1" s="1"/>
  <c r="Z1626" i="1"/>
  <c r="AB1626" i="1" s="1"/>
  <c r="S700" i="1"/>
  <c r="AB19" i="1"/>
  <c r="Z21" i="1"/>
  <c r="AB21" i="1" s="1"/>
  <c r="F710" i="1"/>
  <c r="F699" i="1"/>
  <c r="F700" i="1" s="1"/>
  <c r="Z1706" i="1"/>
  <c r="AB1706" i="1" s="1"/>
  <c r="AA2136" i="1"/>
  <c r="AB697" i="1"/>
  <c r="N1566" i="1"/>
  <c r="Z1565" i="1"/>
  <c r="R464" i="1"/>
  <c r="Z463" i="1"/>
  <c r="B1566" i="1"/>
  <c r="B2075" i="1"/>
  <c r="Z472" i="1"/>
  <c r="AB468" i="1"/>
  <c r="AA468" i="1"/>
  <c r="AA472" i="1" s="1"/>
  <c r="AA474" i="1" s="1"/>
  <c r="D2073" i="1"/>
  <c r="E2085" i="1"/>
  <c r="N2085" i="1"/>
  <c r="E2663" i="1"/>
  <c r="E2672" i="1"/>
  <c r="H2070" i="1"/>
  <c r="H1684" i="1"/>
  <c r="H1686" i="1" s="1"/>
  <c r="Z211" i="1"/>
  <c r="AB211" i="1" s="1"/>
  <c r="AB210" i="1"/>
  <c r="AA210" i="1"/>
  <c r="AA211" i="1" s="1"/>
  <c r="AB446" i="1"/>
  <c r="Z450" i="1"/>
  <c r="AB450" i="1" s="1"/>
  <c r="AA446" i="1"/>
  <c r="F2074" i="1"/>
  <c r="F2080" i="1"/>
  <c r="G464" i="1"/>
  <c r="Z1286" i="1"/>
  <c r="AB1286" i="1" s="1"/>
  <c r="AB1285" i="1"/>
  <c r="AA1285" i="1"/>
  <c r="C2070" i="1"/>
  <c r="F2075" i="1"/>
  <c r="F1686" i="1"/>
  <c r="X700" i="1"/>
  <c r="X2075" i="1"/>
  <c r="M2073" i="1"/>
  <c r="Z1683" i="1"/>
  <c r="AA1683" i="1" s="1"/>
  <c r="AB2660" i="1"/>
  <c r="P2074" i="1"/>
  <c r="P2080" i="1"/>
  <c r="R699" i="1"/>
  <c r="Q2071" i="1"/>
  <c r="Q2081" i="1" s="1"/>
  <c r="Q2668" i="1" s="1"/>
  <c r="Q1684" i="1"/>
  <c r="Q1686" i="1" s="1"/>
  <c r="G2070" i="1"/>
  <c r="G1684" i="1"/>
  <c r="G1686" i="1" s="1"/>
  <c r="U2070" i="1"/>
  <c r="U1684" i="1"/>
  <c r="U1686" i="1" s="1"/>
  <c r="Z1654" i="1"/>
  <c r="AB1654" i="1" s="1"/>
  <c r="AB1650" i="1"/>
  <c r="AA1650" i="1"/>
  <c r="AA1654" i="1" s="1"/>
  <c r="AB447" i="1"/>
  <c r="AA447" i="1"/>
  <c r="AB2271" i="1"/>
  <c r="Z2273" i="1"/>
  <c r="AB2273" i="1" s="1"/>
  <c r="D700" i="1"/>
  <c r="D2075" i="1"/>
  <c r="AA2653" i="1"/>
  <c r="AA2658" i="1"/>
  <c r="T1684" i="1"/>
  <c r="T1686" i="1" s="1"/>
  <c r="R2075" i="1"/>
  <c r="R1686" i="1"/>
  <c r="Q2085" i="1"/>
  <c r="C700" i="1"/>
  <c r="C2075" i="1"/>
  <c r="L2075" i="1"/>
  <c r="K694" i="1"/>
  <c r="K698" i="1" s="1"/>
  <c r="K700" i="1" s="1"/>
  <c r="K708" i="1"/>
  <c r="K710" i="1" s="1"/>
  <c r="W2070" i="1"/>
  <c r="W1684" i="1"/>
  <c r="W1686" i="1" s="1"/>
  <c r="AB1655" i="1"/>
  <c r="AA1655" i="1"/>
  <c r="AA1656" i="1" s="1"/>
  <c r="AA1666" i="1"/>
  <c r="O2070" i="1"/>
  <c r="F1566" i="1"/>
  <c r="Z1681" i="1"/>
  <c r="AB1681" i="1" s="1"/>
  <c r="Z1084" i="1"/>
  <c r="AB1080" i="1"/>
  <c r="AA1080" i="1"/>
  <c r="AA1084" i="1" s="1"/>
  <c r="AA2271" i="1"/>
  <c r="AA2273" i="1" s="1"/>
  <c r="Z2653" i="1"/>
  <c r="AB2653" i="1" s="1"/>
  <c r="Y2663" i="1"/>
  <c r="V1564" i="1"/>
  <c r="V1566" i="1" s="1"/>
  <c r="V2070" i="1"/>
  <c r="D1564" i="1"/>
  <c r="D1566" i="1" s="1"/>
  <c r="M2071" i="1"/>
  <c r="D2074" i="1"/>
  <c r="D2080" i="1"/>
  <c r="D2082" i="1"/>
  <c r="S2661" i="1"/>
  <c r="S2663" i="1" s="1"/>
  <c r="AB1560" i="1"/>
  <c r="AA1560" i="1"/>
  <c r="Y708" i="1"/>
  <c r="Y710" i="1" s="1"/>
  <c r="Y694" i="1"/>
  <c r="Y698" i="1" s="1"/>
  <c r="Y700" i="1" s="1"/>
  <c r="AA1086" i="1"/>
  <c r="Y2085" i="1"/>
  <c r="Y2672" i="1" s="1"/>
  <c r="S2070" i="1"/>
  <c r="S1684" i="1"/>
  <c r="S1686" i="1" s="1"/>
  <c r="R708" i="1"/>
  <c r="R710" i="1" s="1"/>
  <c r="R694" i="1"/>
  <c r="R698" i="1" s="1"/>
  <c r="AB2149" i="1"/>
  <c r="Z2151" i="1"/>
  <c r="AB2151" i="1" s="1"/>
  <c r="Z209" i="1"/>
  <c r="AB209" i="1" s="1"/>
  <c r="AB205" i="1"/>
  <c r="AA205" i="1"/>
  <c r="AA209" i="1" s="1"/>
  <c r="R2663" i="1"/>
  <c r="Z1354" i="1"/>
  <c r="AB1354" i="1" s="1"/>
  <c r="AB1350" i="1"/>
  <c r="Q2663" i="1"/>
  <c r="Q2672" i="1"/>
  <c r="Z1356" i="1"/>
  <c r="AB1356" i="1" s="1"/>
  <c r="T2661" i="1"/>
  <c r="T2663" i="1" s="1"/>
  <c r="B2074" i="1"/>
  <c r="B2080" i="1"/>
  <c r="Z699" i="1"/>
  <c r="AA699" i="1" s="1"/>
  <c r="T708" i="1"/>
  <c r="T710" i="1" s="1"/>
  <c r="T694" i="1"/>
  <c r="T698" i="1" s="1"/>
  <c r="T700" i="1" s="1"/>
  <c r="E708" i="1"/>
  <c r="E710" i="1" s="1"/>
  <c r="E694" i="1"/>
  <c r="J694" i="1"/>
  <c r="J698" i="1" s="1"/>
  <c r="J708" i="1"/>
  <c r="K1684" i="1"/>
  <c r="K1686" i="1" s="1"/>
  <c r="V700" i="1"/>
  <c r="M708" i="1"/>
  <c r="M710" i="1" s="1"/>
  <c r="Z704" i="1"/>
  <c r="M694" i="1"/>
  <c r="E2071" i="1"/>
  <c r="E2081" i="1" s="1"/>
  <c r="E2668" i="1" s="1"/>
  <c r="E1684" i="1"/>
  <c r="E1686" i="1" s="1"/>
  <c r="AB1570" i="1"/>
  <c r="Z1574" i="1"/>
  <c r="AB1574" i="1" s="1"/>
  <c r="AA1570" i="1"/>
  <c r="AA1574" i="1" s="1"/>
  <c r="Z2138" i="1"/>
  <c r="AB2138" i="1" s="1"/>
  <c r="AB2137" i="1"/>
  <c r="AA2137" i="1"/>
  <c r="AA2138" i="1" s="1"/>
  <c r="AA2660" i="1"/>
  <c r="Z709" i="1"/>
  <c r="D2071" i="1"/>
  <c r="AA1681" i="1"/>
  <c r="Q708" i="1"/>
  <c r="Q710" i="1" s="1"/>
  <c r="Q694" i="1"/>
  <c r="K2075" i="1"/>
  <c r="I2085" i="1"/>
  <c r="AB1280" i="1"/>
  <c r="Z1284" i="1"/>
  <c r="AB1284" i="1" s="1"/>
  <c r="AA1280" i="1"/>
  <c r="AA1284" i="1" s="1"/>
  <c r="AB451" i="1"/>
  <c r="Z452" i="1"/>
  <c r="AB452" i="1" s="1"/>
  <c r="P700" i="1"/>
  <c r="P2075" i="1"/>
  <c r="AA705" i="1"/>
  <c r="N2080" i="1"/>
  <c r="N2074" i="1"/>
  <c r="N2076" i="1" s="1"/>
  <c r="O700" i="1"/>
  <c r="O2075" i="1"/>
  <c r="AA494" i="1"/>
  <c r="Z706" i="1"/>
  <c r="AA706" i="1" s="1"/>
  <c r="M696" i="1"/>
  <c r="T2075" i="1"/>
  <c r="Z1694" i="1"/>
  <c r="AB1690" i="1"/>
  <c r="AA1690" i="1"/>
  <c r="AA1694" i="1" s="1"/>
  <c r="AA1696" i="1" s="1"/>
  <c r="H710" i="1"/>
  <c r="H699" i="1"/>
  <c r="AA695" i="1"/>
  <c r="J710" i="1"/>
  <c r="J699" i="1"/>
  <c r="G710" i="1"/>
  <c r="G699" i="1"/>
  <c r="AA1355" i="1"/>
  <c r="AA1356" i="1" s="1"/>
  <c r="Y2070" i="1"/>
  <c r="Y1684" i="1"/>
  <c r="Y1686" i="1" s="1"/>
  <c r="Z494" i="1"/>
  <c r="AB494" i="1" s="1"/>
  <c r="X2070" i="1"/>
  <c r="AA270" i="1"/>
  <c r="AA272" i="1" s="1"/>
  <c r="V2075" i="1"/>
  <c r="J1564" i="1"/>
  <c r="J1566" i="1" s="1"/>
  <c r="S2071" i="1"/>
  <c r="S2081" i="1" s="1"/>
  <c r="S2668" i="1" s="1"/>
  <c r="S1564" i="1"/>
  <c r="S1566" i="1" s="1"/>
  <c r="Z1561" i="1"/>
  <c r="AB1561" i="1" s="1"/>
  <c r="Z1576" i="1"/>
  <c r="AB1576" i="1" s="1"/>
  <c r="AA1575" i="1"/>
  <c r="AA1576" i="1" s="1"/>
  <c r="U1566" i="1"/>
  <c r="U2075" i="1"/>
  <c r="M2070" i="1"/>
  <c r="Z1680" i="1"/>
  <c r="M1684" i="1"/>
  <c r="M1686" i="1" s="1"/>
  <c r="AA1626" i="1"/>
  <c r="S2085" i="1"/>
  <c r="D698" i="1"/>
  <c r="Z2071" i="1" l="1"/>
  <c r="AB2071" i="1" s="1"/>
  <c r="M2081" i="1"/>
  <c r="L2085" i="1"/>
  <c r="M2083" i="1"/>
  <c r="Z2073" i="1"/>
  <c r="AB2073" i="1" s="1"/>
  <c r="AA450" i="1"/>
  <c r="AA452" i="1" s="1"/>
  <c r="S2672" i="1"/>
  <c r="J700" i="1"/>
  <c r="J2075" i="1"/>
  <c r="K2070" i="1"/>
  <c r="C2085" i="1"/>
  <c r="C2076" i="1"/>
  <c r="D2076" i="1"/>
  <c r="D2085" i="1"/>
  <c r="U2074" i="1"/>
  <c r="U2080" i="1"/>
  <c r="X2085" i="1"/>
  <c r="J2070" i="1"/>
  <c r="O2085" i="1"/>
  <c r="I2672" i="1"/>
  <c r="Z1564" i="1"/>
  <c r="AB1564" i="1" s="1"/>
  <c r="AA1561" i="1"/>
  <c r="AA1564" i="1" s="1"/>
  <c r="D2083" i="1"/>
  <c r="AA2073" i="1"/>
  <c r="W2085" i="1"/>
  <c r="Z2663" i="1"/>
  <c r="AB2663" i="1" s="1"/>
  <c r="V2074" i="1"/>
  <c r="V2076" i="1" s="1"/>
  <c r="V2080" i="1"/>
  <c r="O2080" i="1"/>
  <c r="O2074" i="1"/>
  <c r="O2076" i="1" s="1"/>
  <c r="G2080" i="1"/>
  <c r="G2074" i="1"/>
  <c r="L698" i="1"/>
  <c r="L700" i="1" s="1"/>
  <c r="L2070" i="1"/>
  <c r="AA1686" i="1"/>
  <c r="V2085" i="1"/>
  <c r="H700" i="1"/>
  <c r="H2075" i="1"/>
  <c r="K2085" i="1"/>
  <c r="E698" i="1"/>
  <c r="E700" i="1" s="1"/>
  <c r="E2070" i="1"/>
  <c r="F2085" i="1"/>
  <c r="F2076" i="1"/>
  <c r="Z1684" i="1"/>
  <c r="AB1680" i="1"/>
  <c r="AA1680" i="1"/>
  <c r="AA1684" i="1" s="1"/>
  <c r="N2084" i="1"/>
  <c r="N2667" i="1"/>
  <c r="N2671" i="1" s="1"/>
  <c r="Q698" i="1"/>
  <c r="Q700" i="1" s="1"/>
  <c r="Q2070" i="1"/>
  <c r="Z1656" i="1"/>
  <c r="AB1656" i="1" s="1"/>
  <c r="C2074" i="1"/>
  <c r="C2080" i="1"/>
  <c r="AB472" i="1"/>
  <c r="Z474" i="1"/>
  <c r="AB474" i="1" s="1"/>
  <c r="M2080" i="1"/>
  <c r="X2080" i="1"/>
  <c r="X2074" i="1"/>
  <c r="X2076" i="1" s="1"/>
  <c r="R2085" i="1"/>
  <c r="R700" i="1"/>
  <c r="AA1286" i="1"/>
  <c r="B2076" i="1"/>
  <c r="B2085" i="1"/>
  <c r="AA2661" i="1"/>
  <c r="AA2663" i="1" s="1"/>
  <c r="U2085" i="1"/>
  <c r="U2076" i="1"/>
  <c r="P2076" i="1"/>
  <c r="P2085" i="1"/>
  <c r="S2080" i="1"/>
  <c r="S2074" i="1"/>
  <c r="S2076" i="1" s="1"/>
  <c r="D2669" i="1"/>
  <c r="H2080" i="1"/>
  <c r="H2074" i="1"/>
  <c r="AB1694" i="1"/>
  <c r="Z1696" i="1"/>
  <c r="AB1696" i="1" s="1"/>
  <c r="D2081" i="1"/>
  <c r="AA2071" i="1"/>
  <c r="Z694" i="1"/>
  <c r="M698" i="1"/>
  <c r="M700" i="1" s="1"/>
  <c r="T2070" i="1"/>
  <c r="P2084" i="1"/>
  <c r="P2667" i="1"/>
  <c r="P2671" i="1" s="1"/>
  <c r="Z464" i="1"/>
  <c r="AB464" i="1" s="1"/>
  <c r="AA463" i="1"/>
  <c r="Y2080" i="1"/>
  <c r="Y2074" i="1"/>
  <c r="Y2076" i="1" s="1"/>
  <c r="T2085" i="1"/>
  <c r="AB709" i="1"/>
  <c r="AA709" i="1"/>
  <c r="Z708" i="1"/>
  <c r="AB708" i="1" s="1"/>
  <c r="AB704" i="1"/>
  <c r="AA704" i="1"/>
  <c r="AA708" i="1" s="1"/>
  <c r="AB699" i="1"/>
  <c r="D2084" i="1"/>
  <c r="D2667" i="1"/>
  <c r="W2080" i="1"/>
  <c r="W2074" i="1"/>
  <c r="W2076" i="1" s="1"/>
  <c r="Z2075" i="1"/>
  <c r="AA2075" i="1" s="1"/>
  <c r="Z696" i="1"/>
  <c r="AA696" i="1" s="1"/>
  <c r="M2072" i="1"/>
  <c r="B2084" i="1"/>
  <c r="B2667" i="1"/>
  <c r="B2671" i="1" s="1"/>
  <c r="F2084" i="1"/>
  <c r="F2667" i="1"/>
  <c r="F2671" i="1" s="1"/>
  <c r="Z1566" i="1"/>
  <c r="AB1566" i="1" s="1"/>
  <c r="AA1565" i="1"/>
  <c r="I2080" i="1"/>
  <c r="I2074" i="1"/>
  <c r="I2076" i="1" s="1"/>
  <c r="AB458" i="1"/>
  <c r="Z462" i="1"/>
  <c r="AB462" i="1" s="1"/>
  <c r="AA458" i="1"/>
  <c r="AA462" i="1" s="1"/>
  <c r="G700" i="1"/>
  <c r="G2075" i="1"/>
  <c r="AB1084" i="1"/>
  <c r="Z1086" i="1"/>
  <c r="AB1086" i="1" s="1"/>
  <c r="R2070" i="1"/>
  <c r="N2086" i="1"/>
  <c r="N2672" i="1"/>
  <c r="N2673" i="1" s="1"/>
  <c r="M2672" i="1"/>
  <c r="Q2074" i="1" l="1"/>
  <c r="Q2076" i="1" s="1"/>
  <c r="Q2080" i="1"/>
  <c r="N2735" i="1"/>
  <c r="N2743" i="1"/>
  <c r="N2740" i="1"/>
  <c r="N2675" i="1"/>
  <c r="AA1566" i="1"/>
  <c r="AA2081" i="1"/>
  <c r="D2668" i="1"/>
  <c r="U2672" i="1"/>
  <c r="M2667" i="1"/>
  <c r="AB1684" i="1"/>
  <c r="Z1686" i="1"/>
  <c r="AB1686" i="1" s="1"/>
  <c r="V2086" i="1"/>
  <c r="V2672" i="1"/>
  <c r="V2673" i="1" s="1"/>
  <c r="W2672" i="1"/>
  <c r="W2673" i="1" s="1"/>
  <c r="X2672" i="1"/>
  <c r="S2673" i="1"/>
  <c r="U2084" i="1"/>
  <c r="U2086" i="1" s="1"/>
  <c r="U2667" i="1"/>
  <c r="U2671" i="1" s="1"/>
  <c r="R2672" i="1"/>
  <c r="R2074" i="1"/>
  <c r="R2076" i="1" s="1"/>
  <c r="R2080" i="1"/>
  <c r="Z2080" i="1" s="1"/>
  <c r="Y2084" i="1"/>
  <c r="Y2086" i="1" s="1"/>
  <c r="Y2667" i="1"/>
  <c r="Y2671" i="1" s="1"/>
  <c r="Y2673" i="1" s="1"/>
  <c r="B2086" i="1"/>
  <c r="B2088" i="1" s="1"/>
  <c r="B2089" i="1" s="1"/>
  <c r="B2672" i="1"/>
  <c r="B2673" i="1" s="1"/>
  <c r="F2086" i="1"/>
  <c r="F2672" i="1"/>
  <c r="F2673" i="1" s="1"/>
  <c r="L2080" i="1"/>
  <c r="L2074" i="1"/>
  <c r="L2076" i="1" s="1"/>
  <c r="D2670" i="1"/>
  <c r="AA464" i="1"/>
  <c r="C2084" i="1"/>
  <c r="C2086" i="1" s="1"/>
  <c r="C2089" i="1" s="1"/>
  <c r="C2667" i="1"/>
  <c r="C2671" i="1" s="1"/>
  <c r="H2084" i="1"/>
  <c r="H2667" i="1"/>
  <c r="H2671" i="1" s="1"/>
  <c r="D2086" i="1"/>
  <c r="D2089" i="1" s="1"/>
  <c r="D2672" i="1"/>
  <c r="G2085" i="1"/>
  <c r="G2076" i="1"/>
  <c r="AF2669" i="1"/>
  <c r="E2080" i="1"/>
  <c r="E2074" i="1"/>
  <c r="E2076" i="1" s="1"/>
  <c r="G2084" i="1"/>
  <c r="G2667" i="1"/>
  <c r="G2671" i="1" s="1"/>
  <c r="I2673" i="1"/>
  <c r="Z2083" i="1"/>
  <c r="AB2083" i="1" s="1"/>
  <c r="M2670" i="1"/>
  <c r="Z2670" i="1" s="1"/>
  <c r="L2672" i="1"/>
  <c r="AB2075" i="1"/>
  <c r="AA710" i="1"/>
  <c r="T2080" i="1"/>
  <c r="T2074" i="1"/>
  <c r="T2076" i="1" s="1"/>
  <c r="S2084" i="1"/>
  <c r="S2086" i="1" s="1"/>
  <c r="S2667" i="1"/>
  <c r="S2671" i="1" s="1"/>
  <c r="K2672" i="1"/>
  <c r="V2084" i="1"/>
  <c r="V2667" i="1"/>
  <c r="V2671" i="1" s="1"/>
  <c r="O2086" i="1"/>
  <c r="O2672" i="1"/>
  <c r="O2673" i="1" s="1"/>
  <c r="Z2081" i="1"/>
  <c r="AB2081" i="1" s="1"/>
  <c r="M2668" i="1"/>
  <c r="Z2668" i="1" s="1"/>
  <c r="AB2668" i="1" s="1"/>
  <c r="C2672" i="1"/>
  <c r="Z2672" i="1"/>
  <c r="Z710" i="1"/>
  <c r="AB710" i="1" s="1"/>
  <c r="P2086" i="1"/>
  <c r="P2672" i="1"/>
  <c r="P2673" i="1" s="1"/>
  <c r="X2084" i="1"/>
  <c r="X2086" i="1" s="1"/>
  <c r="X2667" i="1"/>
  <c r="X2671" i="1" s="1"/>
  <c r="H2085" i="1"/>
  <c r="H2076" i="1"/>
  <c r="J2074" i="1"/>
  <c r="J2076" i="1" s="1"/>
  <c r="J2080" i="1"/>
  <c r="K2080" i="1"/>
  <c r="K2074" i="1"/>
  <c r="K2076" i="1" s="1"/>
  <c r="O2084" i="1"/>
  <c r="O2667" i="1"/>
  <c r="O2671" i="1" s="1"/>
  <c r="Z2085" i="1"/>
  <c r="AA2085" i="1" s="1"/>
  <c r="W2084" i="1"/>
  <c r="W2086" i="1" s="1"/>
  <c r="W2667" i="1"/>
  <c r="W2671" i="1" s="1"/>
  <c r="AB694" i="1"/>
  <c r="Z698" i="1"/>
  <c r="AA694" i="1"/>
  <c r="AA698" i="1" s="1"/>
  <c r="AA700" i="1" s="1"/>
  <c r="Z2070" i="1"/>
  <c r="J2085" i="1"/>
  <c r="M2082" i="1"/>
  <c r="M2084" i="1" s="1"/>
  <c r="M2086" i="1" s="1"/>
  <c r="Z2072" i="1"/>
  <c r="I2084" i="1"/>
  <c r="I2086" i="1" s="1"/>
  <c r="I2667" i="1"/>
  <c r="I2671" i="1" s="1"/>
  <c r="AF2667" i="1"/>
  <c r="D2671" i="1"/>
  <c r="T2672" i="1"/>
  <c r="M2074" i="1"/>
  <c r="M2076" i="1" s="1"/>
  <c r="AB2080" i="1" l="1"/>
  <c r="AA2080" i="1"/>
  <c r="O2743" i="1"/>
  <c r="O2740" i="1"/>
  <c r="O2735" i="1"/>
  <c r="O2675" i="1"/>
  <c r="L2673" i="1"/>
  <c r="G2086" i="1"/>
  <c r="G2672" i="1"/>
  <c r="G2673" i="1" s="1"/>
  <c r="L2084" i="1"/>
  <c r="L2086" i="1" s="1"/>
  <c r="L2667" i="1"/>
  <c r="L2671" i="1" s="1"/>
  <c r="D2673" i="1"/>
  <c r="AA2672" i="1"/>
  <c r="F2743" i="1"/>
  <c r="F2740" i="1"/>
  <c r="F2735" i="1"/>
  <c r="F2675" i="1"/>
  <c r="S2743" i="1"/>
  <c r="S2740" i="1"/>
  <c r="S2675" i="1"/>
  <c r="S2735" i="1"/>
  <c r="U2673" i="1"/>
  <c r="AB698" i="1"/>
  <c r="Z700" i="1"/>
  <c r="AB700" i="1" s="1"/>
  <c r="P2743" i="1"/>
  <c r="P2740" i="1"/>
  <c r="P2675" i="1"/>
  <c r="P2735" i="1"/>
  <c r="AB2670" i="1"/>
  <c r="X2673" i="1"/>
  <c r="H2086" i="1"/>
  <c r="H2672" i="1"/>
  <c r="H2673" i="1" s="1"/>
  <c r="AB2085" i="1"/>
  <c r="B2735" i="1"/>
  <c r="B2740" i="1"/>
  <c r="B2675" i="1"/>
  <c r="AF2668" i="1"/>
  <c r="AA2668" i="1"/>
  <c r="I2740" i="1"/>
  <c r="I2675" i="1"/>
  <c r="I2735" i="1"/>
  <c r="I2743" i="1"/>
  <c r="W2735" i="1"/>
  <c r="W2743" i="1"/>
  <c r="W2740" i="1"/>
  <c r="W2675" i="1"/>
  <c r="AB2072" i="1"/>
  <c r="AA2072" i="1"/>
  <c r="Y2735" i="1"/>
  <c r="Y2743" i="1"/>
  <c r="Y2740" i="1"/>
  <c r="Y2675" i="1"/>
  <c r="Z2082" i="1"/>
  <c r="Z2084" i="1" s="1"/>
  <c r="M2669" i="1"/>
  <c r="Z2669" i="1" s="1"/>
  <c r="AB2672" i="1"/>
  <c r="K2084" i="1"/>
  <c r="K2086" i="1" s="1"/>
  <c r="K2667" i="1"/>
  <c r="K2671" i="1" s="1"/>
  <c r="K2673" i="1" s="1"/>
  <c r="C2673" i="1"/>
  <c r="R2084" i="1"/>
  <c r="R2086" i="1" s="1"/>
  <c r="R2667" i="1"/>
  <c r="R2671" i="1" s="1"/>
  <c r="J2672" i="1"/>
  <c r="J2084" i="1"/>
  <c r="J2086" i="1" s="1"/>
  <c r="J2667" i="1"/>
  <c r="J2671" i="1" s="1"/>
  <c r="T2084" i="1"/>
  <c r="T2086" i="1" s="1"/>
  <c r="T2667" i="1"/>
  <c r="T2671" i="1" s="1"/>
  <c r="T2673" i="1" s="1"/>
  <c r="E2084" i="1"/>
  <c r="E2086" i="1" s="1"/>
  <c r="E2667" i="1"/>
  <c r="E2671" i="1" s="1"/>
  <c r="E2673" i="1" s="1"/>
  <c r="V2740" i="1"/>
  <c r="V2735" i="1"/>
  <c r="V2743" i="1"/>
  <c r="V2675" i="1"/>
  <c r="AB2070" i="1"/>
  <c r="Z2074" i="1"/>
  <c r="AA2070" i="1"/>
  <c r="AA2074" i="1" s="1"/>
  <c r="AA2076" i="1" s="1"/>
  <c r="AF2670" i="1"/>
  <c r="AF2671" i="1" s="1"/>
  <c r="AA2670" i="1"/>
  <c r="R2673" i="1"/>
  <c r="AA2083" i="1"/>
  <c r="M2671" i="1"/>
  <c r="M2673" i="1" s="1"/>
  <c r="Z2667" i="1"/>
  <c r="Q2084" i="1"/>
  <c r="Q2086" i="1" s="1"/>
  <c r="Q2667" i="1"/>
  <c r="Q2671" i="1" s="1"/>
  <c r="Q2673" i="1" s="1"/>
  <c r="K2735" i="1" l="1"/>
  <c r="K2743" i="1"/>
  <c r="K2740" i="1"/>
  <c r="K2675" i="1"/>
  <c r="T2743" i="1"/>
  <c r="T2740" i="1"/>
  <c r="T2735" i="1"/>
  <c r="T2675" i="1"/>
  <c r="AB2084" i="1"/>
  <c r="Z2086" i="1"/>
  <c r="Z2671" i="1"/>
  <c r="AB2667" i="1"/>
  <c r="AA2667" i="1"/>
  <c r="AA2671" i="1" s="1"/>
  <c r="AA2673" i="1" s="1"/>
  <c r="AA2084" i="1"/>
  <c r="AA2086" i="1" s="1"/>
  <c r="M2735" i="1"/>
  <c r="M2743" i="1"/>
  <c r="M2740" i="1"/>
  <c r="M2675" i="1"/>
  <c r="D2743" i="1"/>
  <c r="D2740" i="1"/>
  <c r="D2675" i="1"/>
  <c r="D2735" i="1"/>
  <c r="E2743" i="1"/>
  <c r="E2740" i="1"/>
  <c r="E2735" i="1"/>
  <c r="E2675" i="1"/>
  <c r="U2740" i="1"/>
  <c r="U2675" i="1"/>
  <c r="U2735" i="1"/>
  <c r="U2743" i="1"/>
  <c r="C2740" i="1"/>
  <c r="C2735" i="1"/>
  <c r="C2675" i="1"/>
  <c r="R2743" i="1"/>
  <c r="R2740" i="1"/>
  <c r="R2735" i="1"/>
  <c r="R2675" i="1"/>
  <c r="G2743" i="1"/>
  <c r="G2740" i="1"/>
  <c r="G2675" i="1"/>
  <c r="G2735" i="1"/>
  <c r="AB2669" i="1"/>
  <c r="AA2669" i="1"/>
  <c r="H2743" i="1"/>
  <c r="H2740" i="1"/>
  <c r="H2735" i="1"/>
  <c r="H2675" i="1"/>
  <c r="L2735" i="1"/>
  <c r="L2743" i="1"/>
  <c r="L2740" i="1"/>
  <c r="L2675" i="1"/>
  <c r="J2673" i="1"/>
  <c r="Q2743" i="1"/>
  <c r="Q2740" i="1"/>
  <c r="Q2735" i="1"/>
  <c r="Q2675" i="1"/>
  <c r="AB2082" i="1"/>
  <c r="AA2082" i="1"/>
  <c r="X2735" i="1"/>
  <c r="X2743" i="1"/>
  <c r="X2740" i="1"/>
  <c r="X2675" i="1"/>
  <c r="AB2074" i="1"/>
  <c r="Z2076" i="1"/>
  <c r="AB2076" i="1" s="1"/>
  <c r="AA2743" i="1" l="1"/>
  <c r="AA2740" i="1"/>
  <c r="AA2735" i="1"/>
  <c r="AA2675" i="1"/>
  <c r="AB2671" i="1"/>
  <c r="Z2673" i="1"/>
  <c r="AB2086" i="1"/>
  <c r="Z2088" i="1"/>
  <c r="J2740" i="1"/>
  <c r="J2735" i="1"/>
  <c r="J2743" i="1"/>
  <c r="J2675" i="1"/>
  <c r="Z2735" i="1" l="1"/>
  <c r="AB2673" i="1"/>
  <c r="Z2745" i="1"/>
  <c r="Z2743" i="1"/>
  <c r="Z2740" i="1"/>
  <c r="Z2675" i="1"/>
  <c r="AB2740" i="1" l="1"/>
  <c r="AB2735" i="1"/>
</calcChain>
</file>

<file path=xl/comments1.xml><?xml version="1.0" encoding="utf-8"?>
<comments xmlns="http://schemas.openxmlformats.org/spreadsheetml/2006/main">
  <authors>
    <author>Jane Santos</author>
  </authors>
  <commentList>
    <comment ref="Z2675" authorId="0" shapeId="0">
      <text>
        <r>
          <rPr>
            <b/>
            <sz val="9"/>
            <color indexed="81"/>
            <rFont val="Tahoma"/>
            <family val="2"/>
          </rPr>
          <t xml:space="preserve">Jane Santos:     
</t>
        </r>
        <r>
          <rPr>
            <b/>
            <sz val="9"/>
            <color indexed="10"/>
            <rFont val="Tahoma"/>
            <family val="2"/>
          </rPr>
          <t>No discrepancy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<sst xmlns="http://schemas.openxmlformats.org/spreadsheetml/2006/main" count="2237" uniqueCount="204">
  <si>
    <t>DEPARTMENT OF SOCIAL WELFARE AND DEVELOPMENT</t>
  </si>
  <si>
    <t>STATUS OF ALLOTMENT, OBLIGATIONS INCURRED AND BALANCES</t>
  </si>
  <si>
    <t>FUND 101 -  CURRENT APPROPRIATIONS</t>
  </si>
  <si>
    <t>CONSOLIDATED</t>
  </si>
  <si>
    <t>SUMMARY</t>
  </si>
  <si>
    <t>Program/Activity/Project</t>
  </si>
  <si>
    <t>ALLOTMENT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</si>
  <si>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</si>
  <si>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</si>
  <si>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</si>
  <si>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</si>
  <si>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</si>
  <si>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</si>
  <si>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</si>
  <si>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</si>
  <si>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</si>
  <si>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</si>
  <si>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</si>
  <si>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</si>
  <si>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</si>
  <si>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</si>
  <si>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</si>
  <si>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</si>
  <si>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</si>
  <si>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</si>
  <si>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</si>
  <si>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</si>
  <si>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</si>
  <si>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</si>
  <si>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</si>
  <si>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</si>
  <si>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</si>
  <si>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 xml:space="preserve">  100000100001000  -  General Management &amp; Supervision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</si>
  <si>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</si>
  <si>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</si>
  <si>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</si>
  <si>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</si>
  <si>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</si>
  <si>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</si>
  <si>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</si>
  <si>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CENTRAL OFFICE</t>
  </si>
  <si>
    <t xml:space="preserve">          NATIONAL CAPITAL REGION</t>
  </si>
  <si>
    <t xml:space="preserve">          REGION I - ILOCOS</t>
  </si>
  <si>
    <t xml:space="preserve">          CORDILLERA ADMINISTRATIVE REGION</t>
  </si>
  <si>
    <t xml:space="preserve">          REGION II - CAGAYAN VALLEY</t>
  </si>
  <si>
    <t xml:space="preserve">          REGION III - CENTRAL LUZON</t>
  </si>
  <si>
    <t xml:space="preserve">          REGION IV-A - CALABARZON</t>
  </si>
  <si>
    <t xml:space="preserve">          REGION IV-B - MIMAROPA</t>
  </si>
  <si>
    <t xml:space="preserve">          REGION V - BICOL</t>
  </si>
  <si>
    <t xml:space="preserve">          REGION VI - WESTERN VISAYAS</t>
  </si>
  <si>
    <t xml:space="preserve">          REGION VII - CENTRAL VISAYAS</t>
  </si>
  <si>
    <t xml:space="preserve">          REGION VIII - EASTERN VISAYAS</t>
  </si>
  <si>
    <t xml:space="preserve">          REGION IX - ZAMBOANGA PENINSULA</t>
  </si>
  <si>
    <t xml:space="preserve">          REGION X - NORTHERN MINDANAO</t>
  </si>
  <si>
    <t xml:space="preserve">          REGION XI - DAVAO</t>
  </si>
  <si>
    <t xml:space="preserve">          REGION XII - SOCCSKSARGEN</t>
  </si>
  <si>
    <t xml:space="preserve">          REGION XIII - CARAGA</t>
  </si>
  <si>
    <t xml:space="preserve">     100000100002000  -  Administration of Personnel Benefits</t>
  </si>
  <si>
    <t>Sub-total,  General Administration and Support</t>
  </si>
  <si>
    <t>SUPPORT TO OPERATIONS</t>
  </si>
  <si>
    <t xml:space="preserve">     200000100001000 - Information and Communication Technology Service Management</t>
  </si>
  <si>
    <t xml:space="preserve">     200000100002000 - Social Marketing Services</t>
  </si>
  <si>
    <t xml:space="preserve">     200000100003000 - Social Technology Enhancement and Development</t>
  </si>
  <si>
    <t xml:space="preserve">     200000100004000 - Formulation and Development of Policies and Plans</t>
  </si>
  <si>
    <t xml:space="preserve">     20000010000000 - Enhancement Partnership Against Hunger and Poverty - National Program</t>
  </si>
  <si>
    <t xml:space="preserve">                                       Management Office (EPAHP-NPMO)</t>
  </si>
  <si>
    <t xml:space="preserve">     200000100004000  -  National Household Targeting System for Poverty Reduction</t>
  </si>
  <si>
    <t>Sub-total Support to Operations</t>
  </si>
  <si>
    <t>OPERATIONS</t>
  </si>
  <si>
    <t xml:space="preserve">   Well-being of poor families improved</t>
  </si>
  <si>
    <t xml:space="preserve">     PROMOTIVE SOCIAL WELFARE PROGRAM</t>
  </si>
  <si>
    <t xml:space="preserve">     310100100001000 - Pantawid Pamilyang Pilipino Program (Implementation of CCT)</t>
  </si>
  <si>
    <t xml:space="preserve">     310100100002000 - Sustainable Livelihood Program</t>
  </si>
  <si>
    <t>Foreign-Assisted Projects</t>
  </si>
  <si>
    <t xml:space="preserve">       310100300001000 - Kapit-bisig Laban sa Kahirapan-CIDSS:NCDDP</t>
  </si>
  <si>
    <t>Locally- Funded Projects</t>
  </si>
  <si>
    <t xml:space="preserve">       310100200001000 - Kapit-bisig Laban sa Kahirapan- CIDSS:KKB</t>
  </si>
  <si>
    <t xml:space="preserve">   Rights of the poor and vulnerable sectors promoted and protected</t>
  </si>
  <si>
    <t xml:space="preserve">     PROTECTIVE SOCIAL WELFARE PROGRAM</t>
  </si>
  <si>
    <t xml:space="preserve">  RESIDENTIAL AND NON-RESIDENTIAL CARE SUB-PROGRAM</t>
  </si>
  <si>
    <t xml:space="preserve">     320101100001000 - Services for residential and center-based clients</t>
  </si>
  <si>
    <t xml:space="preserve"> SUPPLEMENTARY FEEDING SUB-PROGRAM</t>
  </si>
  <si>
    <t xml:space="preserve">     320102100001000 - Supplementary Feeding Program</t>
  </si>
  <si>
    <t xml:space="preserve">       SOCIAL WELFARE FOR SENIOR CITIZENS SUB-PROGRAM</t>
  </si>
  <si>
    <t xml:space="preserve">     320103100001000 - Social Pension for Indigent Senior Citizens</t>
  </si>
  <si>
    <t xml:space="preserve">       320103100002000 - Implementation of RA 10868 or the Centenarians Act of 2016</t>
  </si>
  <si>
    <t xml:space="preserve">     PROTECTIVE PROGAM FOR INDIVIDUALS AND FAMIILIES IN ESPECIALLY DIFFICULT CIRCUMSTANCES SUB-PROGRAM</t>
  </si>
  <si>
    <t xml:space="preserve">       320104100001000  -  Protective Services for Individuals and Families in Difficult Circumstances</t>
  </si>
  <si>
    <t xml:space="preserve">       320104100002000 - Assistance to Persons with Disability and Older Persons</t>
  </si>
  <si>
    <t>Locally-Funded Projects</t>
  </si>
  <si>
    <t xml:space="preserve">      320104200001000 - Comprehensive Proj. for Street Children, Street Families &amp; Ips - Esp. Badjaus</t>
  </si>
  <si>
    <t xml:space="preserve">      320104200002000- Reducing Vulnerabilities of Children from hunger &amp; malnutrition in ARMM or Bangsamoro Umpungan sa Nutrisyon (Bangun)</t>
  </si>
  <si>
    <t xml:space="preserve">       320104200003000 - Tax Reform Cash Transfer Project</t>
  </si>
  <si>
    <t xml:space="preserve">     SOCIAL WELFARE FOR DISTRESSED OVERSEAS FILIPINOS AND TRAFFICKED PERSONS SUB-PROGRAM</t>
  </si>
  <si>
    <t xml:space="preserve">       320105100001000 - Services to Distressed Overseas Filipinos</t>
  </si>
  <si>
    <t xml:space="preserve">       320105100002000 - Services to Displaced Persons (Deportees)</t>
  </si>
  <si>
    <t xml:space="preserve">     320105100003000 - Poverty and Reintegration Progam for Trafficked Persons</t>
  </si>
  <si>
    <t xml:space="preserve">   Immediate Relief and early recovery of disaster victims/survivors ensured</t>
  </si>
  <si>
    <t xml:space="preserve">      DISASTER RESPONSE AND MANAGEMENT PROGRAM</t>
  </si>
  <si>
    <t xml:space="preserve">       330100100001000 - Disaster response and rehabilitation Program</t>
  </si>
  <si>
    <t xml:space="preserve">        330100100002000 - National Resource Operation</t>
  </si>
  <si>
    <t xml:space="preserve">        330100100003000 - Quick Response Fund</t>
  </si>
  <si>
    <t xml:space="preserve">        330100100003000 - Purchase of Mobile Community Kitchens</t>
  </si>
  <si>
    <t xml:space="preserve">     330100200001000 - Implementation and Monitoring of Payapa at Masaganang Pamayanan Program - Peace and Development Fund</t>
  </si>
  <si>
    <t xml:space="preserve">     330100200002000 - Implementation and Monitoring of Payapa at Masaganang Pamayanan Program -DSWD/LGU Led Livelihood</t>
  </si>
  <si>
    <t xml:space="preserve">  Continuing Compliance of Social Welfare and Development Agencies (SWDAs) to standards in the delivery of social welfare services ensured</t>
  </si>
  <si>
    <t>SOCIAL WELFARE AND DEVELOPMENT AGENCIES REGULATORY PROGRAM</t>
  </si>
  <si>
    <t xml:space="preserve">     340100100001000 - Standards-setting, Licensing, accreditation and monitoring services</t>
  </si>
  <si>
    <t xml:space="preserve"> Delivery of Social Welfare and Development (SWD) programs by LGUs through Local Social Welfare &amp; Development Offices (LSWDOOs) improved</t>
  </si>
  <si>
    <t xml:space="preserve">   SOCIAL WELFARE AND DEVELOPMENT TECHNICAL ASSISTANCE AND RESOURCE AUGMENTATION PROGRAM</t>
  </si>
  <si>
    <t xml:space="preserve">     350100100001000 -  Provision of technical/advisory assistance and other related support services</t>
  </si>
  <si>
    <t xml:space="preserve">     350100100002000 -  Provision of Capability Training Program</t>
  </si>
  <si>
    <t xml:space="preserve">        Normalization Process</t>
  </si>
  <si>
    <t>Sub-total, OPERATIONS</t>
  </si>
  <si>
    <t>TOTAL, REGULAR APPROPRIATIONS</t>
  </si>
  <si>
    <t xml:space="preserve">     B. AUTOMATIC APPROPRIATIONS</t>
  </si>
  <si>
    <t>1.   Retirement &amp; Life Insurance Premium</t>
  </si>
  <si>
    <t xml:space="preserve">         Additional RLIP</t>
  </si>
  <si>
    <t xml:space="preserve">    1.  Custom Duties &amp; Taxes</t>
  </si>
  <si>
    <t>TOTAL, AUTOMATIC APPROPRIATIONS</t>
  </si>
  <si>
    <t xml:space="preserve">     C. SPECIAL PURPOSE FUNDS</t>
  </si>
  <si>
    <t>1.   Miscellaneous Personnel Benefits Fund</t>
  </si>
  <si>
    <t xml:space="preserve">         Legal Expenses of Former DSWD-OSEC employees</t>
  </si>
  <si>
    <t xml:space="preserve">        Performance Based Bonus</t>
  </si>
  <si>
    <t>Mid-Year Bonus - Casual &amp; Contractual</t>
  </si>
  <si>
    <t>For PS Deficiency</t>
  </si>
  <si>
    <t>Performance Based Bonus</t>
  </si>
  <si>
    <t>PEI - Casual/Contractual</t>
  </si>
  <si>
    <t>_____________________</t>
  </si>
  <si>
    <t>2.  Pension and Gratuity Fund</t>
  </si>
  <si>
    <t xml:space="preserve">       Terminal Leave and Retirement Gratuity</t>
  </si>
  <si>
    <t>3.   Contingent Fund</t>
  </si>
  <si>
    <t xml:space="preserve">       SARO No. BMB-B-20-0007045 dtd. 4/17/2020 - To cover the funding requirements for the office furniture and supplies</t>
  </si>
  <si>
    <t xml:space="preserve">         of the DSWD Malasakit Building, per OP approval dtd. 2/5/2020 chargeable against Contingent Fund</t>
  </si>
  <si>
    <t xml:space="preserve">       ___________________</t>
  </si>
  <si>
    <t>2.   Calamity Fund</t>
  </si>
  <si>
    <t xml:space="preserve">       SARO-BMB-B-21-0003237 dtd. June 11, 2021 - To cover the funding requirements for the Re-Installation of</t>
  </si>
  <si>
    <t xml:space="preserve">       Mechanized Production System at the Visayas Disaster Resource Center in Cebu City per OP approval dtd. 3/9/21</t>
  </si>
  <si>
    <t xml:space="preserve">      SARO NO. BMB-B-21-0004925 dtd. 07/06/2021 - To cover funding requirements for the FY 2021 Quick Response Fund</t>
  </si>
  <si>
    <t xml:space="preserve">    SARO-BMB-B-21-0008470 dtd. Sept. 20, 2021 - For the procurement of Emergency Telecommunications </t>
  </si>
  <si>
    <t xml:space="preserve">     Equipment per OP approval dtd. 07/16/2021</t>
  </si>
  <si>
    <t xml:space="preserve">    SARO-BMB-B-21-0009276 dtd. October 7, 2021 - To cover funding requirements </t>
  </si>
  <si>
    <t xml:space="preserve">      for the FY 2021 Quick Response Fund</t>
  </si>
  <si>
    <t xml:space="preserve">      _________________</t>
  </si>
  <si>
    <t xml:space="preserve">      SARO NO. BMB-B-21-00056018 dtd July 28, 2021  - To cover the funding requirements  for the</t>
  </si>
  <si>
    <t xml:space="preserve">           continued provision of Transitory Family Support Package and Livelihood Grants to 40</t>
  </si>
  <si>
    <t xml:space="preserve">           IDPs from Marawi City's most affected area, per OP approval dtd. 06/17/2021</t>
  </si>
  <si>
    <t>5.   Others</t>
  </si>
  <si>
    <t xml:space="preserve">      SARO NO. BMB-B-20-0005534  dtd. 04/02/2020 - To cover the funding requirements for the implementation of </t>
  </si>
  <si>
    <t xml:space="preserve">     Social Amelioration Programs per R.A. No. 11469 chargeable against the FY 2020 GAA</t>
  </si>
  <si>
    <t xml:space="preserve">      SARO NO. BMB-B-20-0006998  dtd. 04/16/2020 - To cover the funding requirements for the implementation of </t>
  </si>
  <si>
    <t xml:space="preserve">     SARO BMB-B-20-0012583 dtd June 24, 2020- To cover the funding requirements for the implementation of </t>
  </si>
  <si>
    <t xml:space="preserve">         Social Amelioration Programs and other related activities (01101413)</t>
  </si>
  <si>
    <t xml:space="preserve">SARO BMB-B-20-0018170 dtd Oct. 27, 2020- To cover the funding requirements for the implementation of </t>
  </si>
  <si>
    <t xml:space="preserve">  various COVID-19 response and recovery interventions</t>
  </si>
  <si>
    <t>TOTAL, SPECIAL PURPOSE FUNDS</t>
  </si>
  <si>
    <t>TOTAL, OTHER RELEASES</t>
  </si>
  <si>
    <t>SUMMARY - FUND 101 CURRENT APPROPRIATIONS</t>
  </si>
  <si>
    <t xml:space="preserve">             GRAND TOTAL</t>
  </si>
  <si>
    <t>NOTE:  Adjustment in the Allotment is due to the following:</t>
  </si>
  <si>
    <t>1. Later Release under the following PAPs:</t>
  </si>
  <si>
    <t>CO</t>
  </si>
  <si>
    <t xml:space="preserve">      a.  Enhanced Partnership Against Hunger and Poverty - NPMO</t>
  </si>
  <si>
    <t xml:space="preserve">      b.  Sustainable Livelihood Program</t>
  </si>
  <si>
    <t xml:space="preserve">      c.  KALAHI-CIDSS-KKB</t>
  </si>
  <si>
    <t xml:space="preserve">      d.  Provision of Services to Residential and Center-based clients</t>
  </si>
  <si>
    <t xml:space="preserve">      e.  Supplementary Feeding Program</t>
  </si>
  <si>
    <t xml:space="preserve">      f.  Protective - Central Office</t>
  </si>
  <si>
    <t xml:space="preserve">      g.  Protective - NCR</t>
  </si>
  <si>
    <t xml:space="preserve">      h.  Disaster Response and Rehab. Program</t>
  </si>
  <si>
    <t xml:space="preserve">      a.  PAMANA - Peace &amp; Devleopment</t>
  </si>
  <si>
    <t xml:space="preserve">                          TOTAL</t>
  </si>
  <si>
    <t>2. Allotment withdrawn from DSWD and Directly Released to ARMM:</t>
  </si>
  <si>
    <t xml:space="preserve">      a.  Pantawid Pamilya</t>
  </si>
  <si>
    <t xml:space="preserve">      b.  Supplementary Feeding Program</t>
  </si>
  <si>
    <t xml:space="preserve">      c.  Social Pension </t>
  </si>
  <si>
    <t xml:space="preserve">      d.  Centenarian</t>
  </si>
  <si>
    <t xml:space="preserve">      e.  PRPTP </t>
  </si>
  <si>
    <t xml:space="preserve">      f.  Sustainable Livelihood Program </t>
  </si>
  <si>
    <t xml:space="preserve">      g.  Tax Reform Cash Transfer Program</t>
  </si>
  <si>
    <t>3. Realignment of allotment from SLP-Ef to SLP-Microenterprise Development</t>
  </si>
  <si>
    <t xml:space="preserve">   a.  SLP-EF</t>
  </si>
  <si>
    <t xml:space="preserve">   b.  SLP-Microenterprise Development</t>
  </si>
  <si>
    <t>3. Realignment of allotment from MOOE to PS for payment of CNA</t>
  </si>
  <si>
    <t xml:space="preserve">   a.  Central Office</t>
  </si>
  <si>
    <t xml:space="preserve">   b.  Regional Offices</t>
  </si>
  <si>
    <t xml:space="preserve">4. Withdrawal of allotment from FO XII to be transferred to CO under Social Pension </t>
  </si>
  <si>
    <t xml:space="preserve">   a.  FO XII</t>
  </si>
  <si>
    <t>Prepared by:</t>
  </si>
  <si>
    <t>Certified Correct:</t>
  </si>
  <si>
    <t>Approved by:</t>
  </si>
  <si>
    <t>MARY JANE S. MANUEL</t>
  </si>
  <si>
    <t>MERIEL P. CASTILLO</t>
  </si>
  <si>
    <t>WAYNE C. BELIZAR</t>
  </si>
  <si>
    <t xml:space="preserve">Administrative Officer </t>
  </si>
  <si>
    <t>Chief, Budget Division</t>
  </si>
  <si>
    <t>Director, Finance &amp; Management Service</t>
  </si>
  <si>
    <t>CARAGA</t>
  </si>
  <si>
    <t>SLP/OTHERS</t>
  </si>
  <si>
    <t>II</t>
  </si>
  <si>
    <t>CENTERS-PS</t>
  </si>
  <si>
    <t>I</t>
  </si>
  <si>
    <t>GASS-PS</t>
  </si>
  <si>
    <t>As of October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</si>
</sst>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horizontal="center"/>
    </xf>
    <xf numFmtId="43" fontId="1" fillId="0" borderId="0" xfId="1"/>
    <xf numFmtId="10" fontId="1" fillId="0" borderId="0" xfId="1" applyNumberFormat="1"/>
    <xf numFmtId="0" fontId="2" fillId="0" borderId="1" xfId="0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0" applyFont="1"/>
    <xf numFmtId="0" fontId="3" fillId="0" borderId="5" xfId="0" applyFont="1" applyBorder="1"/>
    <xf numFmtId="0" fontId="2" fillId="0" borderId="5" xfId="0" applyFont="1" applyBorder="1"/>
    <xf numFmtId="0" fontId="7" fillId="0" borderId="5" xfId="0" applyFont="1" applyBorder="1"/>
    <xf numFmtId="10" fontId="7" fillId="0" borderId="6" xfId="1" applyNumberFormat="1" applyFont="1" applyBorder="1"/>
    <xf numFmtId="0" fontId="3" fillId="0" borderId="11" xfId="0" applyFont="1" applyBorder="1" applyAlignment="1">
      <alignment horizontal="left"/>
    </xf>
    <xf numFmtId="43" fontId="7" fillId="0" borderId="12" xfId="1" applyFont="1" applyBorder="1"/>
    <xf numFmtId="10" fontId="7" fillId="0" borderId="12" xfId="1" applyNumberFormat="1" applyFont="1" applyBorder="1"/>
    <xf numFmtId="0" fontId="3" fillId="0" borderId="5" xfId="0" applyFont="1" applyBorder="1" applyAlignment="1">
      <alignment horizontal="left"/>
    </xf>
    <xf numFmtId="43" fontId="7" fillId="0" borderId="13" xfId="1" applyFont="1" applyBorder="1"/>
    <xf numFmtId="0" fontId="8" fillId="0" borderId="5" xfId="0" applyFont="1" applyBorder="1"/>
    <xf numFmtId="43" fontId="3" fillId="0" borderId="14" xfId="1" quotePrefix="1" applyFont="1" applyBorder="1"/>
    <xf numFmtId="0" fontId="7" fillId="0" borderId="0" xfId="0" applyFont="1" applyBorder="1"/>
    <xf numFmtId="0" fontId="9" fillId="0" borderId="5" xfId="0" applyFont="1" applyBorder="1"/>
    <xf numFmtId="43" fontId="10" fillId="0" borderId="6" xfId="1" applyFont="1" applyBorder="1"/>
    <xf numFmtId="0" fontId="7" fillId="0" borderId="8" xfId="0" applyFont="1" applyBorder="1"/>
    <xf numFmtId="43" fontId="7" fillId="0" borderId="15" xfId="1" applyFont="1" applyBorder="1"/>
    <xf numFmtId="10" fontId="7" fillId="0" borderId="15" xfId="1" applyNumberFormat="1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9" fillId="0" borderId="16" xfId="0" applyFont="1" applyBorder="1"/>
    <xf numFmtId="0" fontId="9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0" fontId="10" fillId="0" borderId="6" xfId="1" applyNumberFormat="1" applyFont="1" applyBorder="1"/>
    <xf numFmtId="0" fontId="3" fillId="0" borderId="17" xfId="0" applyFont="1" applyBorder="1"/>
    <xf numFmtId="43" fontId="7" fillId="0" borderId="9" xfId="1" applyFont="1" applyBorder="1"/>
    <xf numFmtId="43" fontId="7" fillId="0" borderId="10" xfId="1" applyFont="1" applyBorder="1"/>
    <xf numFmtId="10" fontId="10" fillId="0" borderId="12" xfId="1" applyNumberFormat="1" applyFont="1" applyBorder="1"/>
    <xf numFmtId="43" fontId="12" fillId="0" borderId="6" xfId="1" applyFont="1" applyBorder="1"/>
    <xf numFmtId="43" fontId="12" fillId="0" borderId="7" xfId="1" applyFont="1" applyBorder="1"/>
    <xf numFmtId="0" fontId="12" fillId="0" borderId="0" xfId="0" applyFont="1"/>
    <xf numFmtId="0" fontId="9" fillId="0" borderId="6" xfId="0" applyFont="1" applyBorder="1"/>
    <xf numFmtId="0" fontId="3" fillId="0" borderId="18" xfId="0" applyFont="1" applyBorder="1"/>
    <xf numFmtId="43" fontId="7" fillId="0" borderId="14" xfId="1" applyFont="1" applyBorder="1"/>
    <xf numFmtId="43" fontId="7" fillId="0" borderId="19" xfId="1" applyFont="1" applyBorder="1"/>
    <xf numFmtId="0" fontId="13" fillId="0" borderId="5" xfId="0" applyFont="1" applyBorder="1"/>
    <xf numFmtId="43" fontId="10" fillId="0" borderId="7" xfId="1" applyFont="1" applyBorder="1"/>
    <xf numFmtId="0" fontId="10" fillId="0" borderId="0" xfId="0" applyFont="1"/>
    <xf numFmtId="0" fontId="5" fillId="0" borderId="5" xfId="0" applyFont="1" applyBorder="1" applyAlignment="1"/>
    <xf numFmtId="0" fontId="14" fillId="0" borderId="5" xfId="0" applyFont="1" applyBorder="1"/>
    <xf numFmtId="0" fontId="1" fillId="0" borderId="6" xfId="0" applyFont="1" applyBorder="1"/>
    <xf numFmtId="0" fontId="14" fillId="0" borderId="0" xfId="0" applyFont="1" applyBorder="1"/>
    <xf numFmtId="0" fontId="3" fillId="0" borderId="14" xfId="0" applyFont="1" applyBorder="1"/>
    <xf numFmtId="0" fontId="8" fillId="0" borderId="6" xfId="0" applyFont="1" applyBorder="1"/>
    <xf numFmtId="0" fontId="5" fillId="0" borderId="6" xfId="0" applyFont="1" applyBorder="1"/>
    <xf numFmtId="0" fontId="9" fillId="0" borderId="20" xfId="0" applyFont="1" applyBorder="1"/>
    <xf numFmtId="0" fontId="5" fillId="0" borderId="0" xfId="0" applyFont="1" applyBorder="1"/>
    <xf numFmtId="0" fontId="9" fillId="0" borderId="5" xfId="0" applyFont="1" applyFill="1" applyBorder="1"/>
    <xf numFmtId="0" fontId="9" fillId="0" borderId="21" xfId="0" applyFont="1" applyBorder="1"/>
    <xf numFmtId="43" fontId="7" fillId="0" borderId="0" xfId="1" applyFont="1"/>
    <xf numFmtId="164" fontId="7" fillId="0" borderId="0" xfId="0" applyNumberFormat="1" applyFont="1"/>
    <xf numFmtId="0" fontId="3" fillId="0" borderId="22" xfId="0" applyFont="1" applyBorder="1" applyAlignment="1">
      <alignment horizontal="left"/>
    </xf>
    <xf numFmtId="43" fontId="7" fillId="0" borderId="23" xfId="1" applyFont="1" applyBorder="1"/>
    <xf numFmtId="43" fontId="7" fillId="0" borderId="23" xfId="1" applyNumberFormat="1" applyFont="1" applyBorder="1"/>
    <xf numFmtId="10" fontId="7" fillId="0" borderId="23" xfId="1" applyNumberFormat="1" applyFont="1" applyBorder="1"/>
    <xf numFmtId="43" fontId="7" fillId="0" borderId="24" xfId="1" applyFont="1" applyBorder="1"/>
    <xf numFmtId="0" fontId="15" fillId="0" borderId="0" xfId="0" applyFont="1"/>
    <xf numFmtId="43" fontId="15" fillId="0" borderId="0" xfId="1" applyFont="1"/>
    <xf numFmtId="0" fontId="16" fillId="0" borderId="0" xfId="0" applyFont="1" applyFill="1" applyBorder="1" applyAlignment="1">
      <alignment horizontal="left"/>
    </xf>
    <xf numFmtId="43" fontId="16" fillId="0" borderId="0" xfId="1" applyFont="1"/>
    <xf numFmtId="0" fontId="6" fillId="0" borderId="0" xfId="0" applyFont="1"/>
    <xf numFmtId="0" fontId="17" fillId="0" borderId="0" xfId="0" applyFont="1"/>
    <xf numFmtId="0" fontId="5" fillId="0" borderId="0" xfId="0" applyFont="1" applyFill="1" applyBorder="1" applyAlignment="1">
      <alignment horizontal="left"/>
    </xf>
    <xf numFmtId="165" fontId="18" fillId="0" borderId="0" xfId="1" applyNumberFormat="1" applyFont="1"/>
    <xf numFmtId="43" fontId="0" fillId="0" borderId="0" xfId="0" applyNumberFormat="1"/>
    <xf numFmtId="0" fontId="3" fillId="0" borderId="0" xfId="0" applyFont="1" applyFill="1" applyBorder="1" applyAlignment="1">
      <alignment horizontal="left"/>
    </xf>
    <xf numFmtId="43" fontId="19" fillId="0" borderId="0" xfId="1" applyFont="1"/>
    <xf numFmtId="0" fontId="20" fillId="0" borderId="0" xfId="0" applyFont="1" applyBorder="1"/>
    <xf numFmtId="43" fontId="6" fillId="0" borderId="0" xfId="1" applyFont="1"/>
    <xf numFmtId="43" fontId="15" fillId="0" borderId="0" xfId="0" applyNumberFormat="1" applyFont="1"/>
    <xf numFmtId="0" fontId="18" fillId="0" borderId="0" xfId="0" applyFont="1"/>
    <xf numFmtId="0" fontId="2" fillId="0" borderId="25" xfId="0" applyFont="1" applyFill="1" applyBorder="1" applyAlignment="1">
      <alignment horizontal="left"/>
    </xf>
    <xf numFmtId="43" fontId="2" fillId="0" borderId="25" xfId="1" applyFont="1" applyBorder="1"/>
    <xf numFmtId="0" fontId="16" fillId="0" borderId="0" xfId="0" applyFont="1"/>
    <xf numFmtId="0" fontId="9" fillId="0" borderId="0" xfId="0" applyFont="1"/>
    <xf numFmtId="0" fontId="2" fillId="0" borderId="0" xfId="0" applyFont="1"/>
    <xf numFmtId="43" fontId="3" fillId="0" borderId="0" xfId="1" applyFont="1" applyBorder="1"/>
    <xf numFmtId="43" fontId="11" fillId="0" borderId="0" xfId="1" applyFont="1"/>
    <xf numFmtId="10" fontId="11" fillId="0" borderId="0" xfId="1" applyNumberFormat="1" applyFont="1"/>
    <xf numFmtId="0" fontId="11" fillId="0" borderId="0" xfId="0" applyFont="1"/>
    <xf numFmtId="43" fontId="21" fillId="0" borderId="0" xfId="1" applyFont="1"/>
    <xf numFmtId="0" fontId="21" fillId="0" borderId="0" xfId="0" applyFont="1"/>
    <xf numFmtId="0" fontId="8" fillId="0" borderId="0" xfId="0" applyFont="1"/>
    <xf numFmtId="10" fontId="0" fillId="0" borderId="0" xfId="0" applyNumberFormat="1"/>
    <xf numFmtId="0" fontId="20" fillId="0" borderId="0" xfId="0" applyFont="1" applyFill="1" applyBorder="1" applyAlignment="1">
      <alignment horizontal="left"/>
    </xf>
    <xf numFmtId="43" fontId="11" fillId="0" borderId="0" xfId="0" applyNumberFormat="1" applyFont="1"/>
    <xf numFmtId="43" fontId="18" fillId="0" borderId="0" xfId="1" applyFont="1"/>
    <xf numFmtId="43" fontId="8" fillId="0" borderId="0" xfId="0" applyNumberFormat="1" applyFont="1"/>
    <xf numFmtId="0" fontId="6" fillId="0" borderId="0" xfId="0" applyFont="1" applyFill="1" applyBorder="1" applyAlignment="1">
      <alignment horizontal="left"/>
    </xf>
    <xf numFmtId="43" fontId="2" fillId="0" borderId="0" xfId="1" applyFont="1"/>
    <xf numFmtId="10" fontId="2" fillId="0" borderId="0" xfId="1" applyNumberFormat="1" applyFont="1"/>
    <xf numFmtId="43" fontId="9" fillId="0" borderId="0" xfId="1" applyFont="1"/>
    <xf numFmtId="43" fontId="13" fillId="0" borderId="0" xfId="1" applyFont="1" applyBorder="1"/>
    <xf numFmtId="43" fontId="8" fillId="0" borderId="0" xfId="1" applyFont="1"/>
    <xf numFmtId="0" fontId="3" fillId="0" borderId="25" xfId="0" applyFont="1" applyFill="1" applyBorder="1" applyAlignment="1">
      <alignment horizontal="left"/>
    </xf>
    <xf numFmtId="43" fontId="3" fillId="0" borderId="25" xfId="1" applyFont="1" applyBorder="1"/>
    <xf numFmtId="0" fontId="2" fillId="0" borderId="0" xfId="0" applyFont="1" applyFill="1" applyBorder="1" applyAlignment="1">
      <alignment horizontal="left"/>
    </xf>
    <xf numFmtId="10" fontId="6" fillId="0" borderId="0" xfId="1" applyNumberFormat="1" applyFont="1"/>
    <xf numFmtId="43" fontId="1" fillId="0" borderId="0" xfId="1" applyFont="1"/>
    <xf numFmtId="0" fontId="1" fillId="0" borderId="0" xfId="0" applyFont="1"/>
    <xf numFmtId="43" fontId="2" fillId="0" borderId="0" xfId="1" applyFont="1" applyAlignment="1">
      <alignment horizontal="center"/>
    </xf>
    <xf numFmtId="43" fontId="5" fillId="0" borderId="0" xfId="1" applyFont="1"/>
    <xf numFmtId="0" fontId="5" fillId="0" borderId="0" xfId="0" applyFont="1"/>
    <xf numFmtId="43" fontId="18" fillId="0" borderId="0" xfId="0" applyNumberFormat="1" applyFont="1"/>
    <xf numFmtId="164" fontId="18" fillId="0" borderId="0" xfId="0" applyNumberFormat="1" applyFont="1"/>
    <xf numFmtId="164" fontId="0" fillId="0" borderId="0" xfId="0" applyNumberFormat="1"/>
    <xf numFmtId="43" fontId="0" fillId="0" borderId="0" xfId="1" applyFont="1"/>
    <xf numFmtId="14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ne\jane\2021%20Files\saob-currentCON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0.%20October%202021\summary-current%20-%20all%20fun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es\Downloads\4Ps%20RAOD-%20July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SUM"/>
      <sheetName val="FAR1-SUMMARY"/>
      <sheetName val="FAR NO1 - CONSO"/>
      <sheetName val="FARS-CONSO-modified-SUM"/>
      <sheetName val="FARS-CONSO-modified"/>
      <sheetName val="FAR1-CO"/>
      <sheetName val="FARS-CO-modified-SUM"/>
      <sheetName val="FARS-CO-modified"/>
      <sheetName val="cna"/>
      <sheetName val="sum-conso"/>
      <sheetName val="consoCURRENT"/>
      <sheetName val="breakdowm execom"/>
      <sheetName val="breakdowm grants-ioc"/>
      <sheetName val="EXECOM-MOOE"/>
      <sheetName val="SAOBCENTRALOFFICE101"/>
      <sheetName val="SAOB-co-others"/>
      <sheetName val="sum-co"/>
      <sheetName val="Sheet2"/>
      <sheetName val="GASS"/>
      <sheetName val="NHTS"/>
      <sheetName val="PANTAWID-DR"/>
      <sheetName val="SUSTAINABLE"/>
      <sheetName val="CENTERS"/>
      <sheetName val="SUPPLEMENTAL"/>
      <sheetName val="SOCIALPENSION"/>
      <sheetName val="RRPTP"/>
      <sheetName val="PANTAWID"/>
      <sheetName val="PAMANA-SLP"/>
      <sheetName val="TARA"/>
      <sheetName val="PSB"/>
      <sheetName val="CF"/>
      <sheetName val="SSL"/>
      <sheetName val="rlip-monthly"/>
      <sheetName val="rlip-negative"/>
      <sheetName val="rlip-negative (2)"/>
      <sheetName val="rlip-negative (3)"/>
      <sheetName val="PGF-DR"/>
      <sheetName val="dr"/>
      <sheetName val="cmf101"/>
      <sheetName val="SUMMARY CURRENT-102"/>
      <sheetName val="over-all reg"/>
      <sheetName val="DR-summary"/>
      <sheetName val="dr-OTHERS"/>
      <sheetName val="DR-PROJ"/>
      <sheetName val="2018 allotment"/>
      <sheetName val="2020 allotment-adjust"/>
      <sheetName val="2019 allotment-adjust"/>
      <sheetName val="2015 adj allotment"/>
      <sheetName val="GAA-SUM"/>
      <sheetName val="analysis2"/>
      <sheetName val="ALL FUNDS"/>
      <sheetName val="ALL FUNDS-FUND 101 (2)"/>
      <sheetName val="ALL FUNDS-FUND 101 others"/>
      <sheetName val="ALL FUNDS-FUND 101-regular"/>
      <sheetName val="REGULAR - 101 AND 102"/>
      <sheetName val="sum-direct"/>
      <sheetName val="CURRENT-2018"/>
      <sheetName val="CURRENT-2018-details"/>
      <sheetName val="with%"/>
      <sheetName val="%-all"/>
      <sheetName val="FUND 170"/>
      <sheetName val="FUND 171"/>
      <sheetName val="ALL FUNDS-CURRE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9">
          <cell r="E499">
            <v>240876000</v>
          </cell>
          <cell r="F499">
            <v>5.2386894822120667E-10</v>
          </cell>
          <cell r="G499">
            <v>240876000</v>
          </cell>
          <cell r="H499">
            <v>73526630.489999995</v>
          </cell>
          <cell r="I499">
            <v>73225357.140000001</v>
          </cell>
          <cell r="J499">
            <v>57701726.379999988</v>
          </cell>
          <cell r="K499">
            <v>20086863.899999995</v>
          </cell>
          <cell r="L499">
            <v>895830.89</v>
          </cell>
          <cell r="M499">
            <v>1067490.24</v>
          </cell>
          <cell r="N499">
            <v>922080.50000000012</v>
          </cell>
          <cell r="O499">
            <v>0</v>
          </cell>
          <cell r="P499">
            <v>3163268.6999999997</v>
          </cell>
          <cell r="Q499">
            <v>33540402.350000001</v>
          </cell>
          <cell r="R499">
            <v>17874060.719999999</v>
          </cell>
          <cell r="S499">
            <v>21216336.530000005</v>
          </cell>
          <cell r="T499">
            <v>17557698.540000003</v>
          </cell>
          <cell r="U499">
            <v>33661534.200000003</v>
          </cell>
          <cell r="V499">
            <v>20938634.16</v>
          </cell>
          <cell r="W499">
            <v>18368476.890000001</v>
          </cell>
          <cell r="X499">
            <v>18933262.460000001</v>
          </cell>
          <cell r="Y499">
            <v>19477906.530000001</v>
          </cell>
          <cell r="Z499">
            <v>20086863.899999995</v>
          </cell>
          <cell r="AA499">
            <v>0</v>
          </cell>
          <cell r="AB499">
            <v>0</v>
          </cell>
        </row>
        <row r="612">
          <cell r="E612">
            <v>403301000</v>
          </cell>
          <cell r="F612">
            <v>3.2596290111541748E-9</v>
          </cell>
          <cell r="G612">
            <v>403301000</v>
          </cell>
          <cell r="H612">
            <v>167267720.14000002</v>
          </cell>
          <cell r="I612">
            <v>23861432.879999999</v>
          </cell>
          <cell r="J612">
            <v>41321642.480000004</v>
          </cell>
          <cell r="K612">
            <v>18587827.019999996</v>
          </cell>
          <cell r="L612">
            <v>114652.1</v>
          </cell>
          <cell r="M612">
            <v>119857.9</v>
          </cell>
          <cell r="N612">
            <v>85552.89</v>
          </cell>
          <cell r="O612">
            <v>0</v>
          </cell>
          <cell r="P612">
            <v>357432.89</v>
          </cell>
          <cell r="Q612">
            <v>86434202.200000003</v>
          </cell>
          <cell r="R612">
            <v>65046796.399999999</v>
          </cell>
          <cell r="S612">
            <v>15672069.439999999</v>
          </cell>
          <cell r="T612">
            <v>11504018.939999999</v>
          </cell>
          <cell r="U612">
            <v>5309356.55</v>
          </cell>
          <cell r="V612">
            <v>6928199.4900000002</v>
          </cell>
          <cell r="W612">
            <v>13079816.869999999</v>
          </cell>
          <cell r="X612">
            <v>9311160.9899999984</v>
          </cell>
          <cell r="Y612">
            <v>18845111.73</v>
          </cell>
          <cell r="Z612">
            <v>18587827.019999996</v>
          </cell>
          <cell r="AA612">
            <v>0</v>
          </cell>
          <cell r="AB612">
            <v>0</v>
          </cell>
        </row>
        <row r="618"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</row>
        <row r="647">
          <cell r="E647">
            <v>500000000</v>
          </cell>
          <cell r="F647">
            <v>0</v>
          </cell>
          <cell r="G647">
            <v>500000000</v>
          </cell>
          <cell r="H647">
            <v>0</v>
          </cell>
          <cell r="I647">
            <v>112059356.80000001</v>
          </cell>
          <cell r="J647">
            <v>109811835.02</v>
          </cell>
          <cell r="K647">
            <v>0</v>
          </cell>
          <cell r="L647">
            <v>0</v>
          </cell>
          <cell r="M647">
            <v>112059356.80000001</v>
          </cell>
          <cell r="N647">
            <v>109811835.02</v>
          </cell>
          <cell r="O647">
            <v>0</v>
          </cell>
          <cell r="P647">
            <v>311030834.27999997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</row>
        <row r="651">
          <cell r="E651">
            <v>20344000</v>
          </cell>
          <cell r="F651">
            <v>0</v>
          </cell>
          <cell r="G651">
            <v>20344000</v>
          </cell>
          <cell r="H651">
            <v>5542925.6099999994</v>
          </cell>
          <cell r="I651">
            <v>3589252.92</v>
          </cell>
          <cell r="J651">
            <v>5668193.0700000003</v>
          </cell>
          <cell r="K651">
            <v>1936241.92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1677147.5999999999</v>
          </cell>
          <cell r="S651">
            <v>3865778.01</v>
          </cell>
          <cell r="T651">
            <v>0</v>
          </cell>
          <cell r="U651">
            <v>1828428.84</v>
          </cell>
          <cell r="V651">
            <v>1760824.08</v>
          </cell>
          <cell r="W651">
            <v>2097009.06</v>
          </cell>
          <cell r="X651">
            <v>3571184.01</v>
          </cell>
          <cell r="Y651">
            <v>0</v>
          </cell>
          <cell r="Z651">
            <v>1936241.92</v>
          </cell>
          <cell r="AA651">
            <v>0</v>
          </cell>
          <cell r="AB651">
            <v>0</v>
          </cell>
        </row>
        <row r="712">
          <cell r="E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</row>
        <row r="825">
          <cell r="E825">
            <v>58894000</v>
          </cell>
          <cell r="F825">
            <v>0</v>
          </cell>
          <cell r="G825">
            <v>58894000</v>
          </cell>
          <cell r="H825">
            <v>33925021.620000005</v>
          </cell>
          <cell r="I825">
            <v>2259908.81</v>
          </cell>
          <cell r="J825">
            <v>7092661.6899999995</v>
          </cell>
          <cell r="K825">
            <v>652415.99000000011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38125147.769999996</v>
          </cell>
          <cell r="R825">
            <v>4277209.42</v>
          </cell>
          <cell r="S825">
            <v>-8477335.5700000003</v>
          </cell>
          <cell r="T825">
            <v>568490.9</v>
          </cell>
          <cell r="U825">
            <v>653834.92999999993</v>
          </cell>
          <cell r="V825">
            <v>1037582.98</v>
          </cell>
          <cell r="W825">
            <v>1871402.44</v>
          </cell>
          <cell r="X825">
            <v>4494907.9300000006</v>
          </cell>
          <cell r="Y825">
            <v>726351.32000000007</v>
          </cell>
          <cell r="Z825">
            <v>652415.99000000011</v>
          </cell>
          <cell r="AA825">
            <v>0</v>
          </cell>
          <cell r="AB825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</row>
        <row r="925">
          <cell r="E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</row>
        <row r="1038">
          <cell r="E1038">
            <v>19881000</v>
          </cell>
          <cell r="F1038">
            <v>0</v>
          </cell>
          <cell r="G1038">
            <v>19881000</v>
          </cell>
          <cell r="H1038">
            <v>6727500.3300000001</v>
          </cell>
          <cell r="I1038">
            <v>11179775.689999998</v>
          </cell>
          <cell r="J1038">
            <v>1148682.4099999999</v>
          </cell>
          <cell r="K1038">
            <v>-233817.47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1830632.12</v>
          </cell>
          <cell r="R1038">
            <v>2582153.4900000002</v>
          </cell>
          <cell r="S1038">
            <v>2314714.7200000002</v>
          </cell>
          <cell r="T1038">
            <v>1258761.6399999999</v>
          </cell>
          <cell r="U1038">
            <v>3585991.04</v>
          </cell>
          <cell r="V1038">
            <v>6335023.0099999988</v>
          </cell>
          <cell r="W1038">
            <v>966648.17000000016</v>
          </cell>
          <cell r="X1038">
            <v>363402.49</v>
          </cell>
          <cell r="Y1038">
            <v>-181368.25</v>
          </cell>
          <cell r="Z1038">
            <v>-233817.47</v>
          </cell>
          <cell r="AA1038">
            <v>0</v>
          </cell>
          <cell r="AB1038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</row>
        <row r="1138">
          <cell r="E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</row>
        <row r="1251">
          <cell r="E1251">
            <v>9474000</v>
          </cell>
          <cell r="F1251">
            <v>0</v>
          </cell>
          <cell r="G1251">
            <v>9474000</v>
          </cell>
          <cell r="H1251">
            <v>2667015.1399999997</v>
          </cell>
          <cell r="I1251">
            <v>1978922.6300000004</v>
          </cell>
          <cell r="J1251">
            <v>2748038.81</v>
          </cell>
          <cell r="K1251">
            <v>582614.37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1336898.97</v>
          </cell>
          <cell r="R1251">
            <v>439731.25</v>
          </cell>
          <cell r="S1251">
            <v>890384.91999999993</v>
          </cell>
          <cell r="T1251">
            <v>571096.53</v>
          </cell>
          <cell r="U1251">
            <v>403974.49000000005</v>
          </cell>
          <cell r="V1251">
            <v>1003851.6100000001</v>
          </cell>
          <cell r="W1251">
            <v>969469.45</v>
          </cell>
          <cell r="X1251">
            <v>1163961.0900000001</v>
          </cell>
          <cell r="Y1251">
            <v>614608.27</v>
          </cell>
          <cell r="Z1251">
            <v>582614.37</v>
          </cell>
          <cell r="AA1251">
            <v>0</v>
          </cell>
          <cell r="AB1251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</row>
        <row r="1351">
          <cell r="E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</row>
        <row r="1464">
          <cell r="E1464">
            <v>6580000</v>
          </cell>
          <cell r="F1464">
            <v>0</v>
          </cell>
          <cell r="G1464">
            <v>6580000</v>
          </cell>
          <cell r="H1464">
            <v>2967166.27</v>
          </cell>
          <cell r="I1464">
            <v>165753.34</v>
          </cell>
          <cell r="J1464">
            <v>1126991.6399999999</v>
          </cell>
          <cell r="K1464">
            <v>554095.25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471944.34</v>
          </cell>
          <cell r="R1464">
            <v>2494944.1800000002</v>
          </cell>
          <cell r="S1464">
            <v>277.75</v>
          </cell>
          <cell r="T1464">
            <v>317.13</v>
          </cell>
          <cell r="U1464">
            <v>47580.25</v>
          </cell>
          <cell r="V1464">
            <v>117855.96</v>
          </cell>
          <cell r="W1464">
            <v>249093.44999999998</v>
          </cell>
          <cell r="X1464">
            <v>365118.18</v>
          </cell>
          <cell r="Y1464">
            <v>512780.00999999989</v>
          </cell>
          <cell r="Z1464">
            <v>554095.25</v>
          </cell>
          <cell r="AA1464">
            <v>0</v>
          </cell>
          <cell r="AB1464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B1503">
            <v>0</v>
          </cell>
        </row>
        <row r="1564">
          <cell r="E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</row>
        <row r="1677">
          <cell r="E1677">
            <v>18875000</v>
          </cell>
          <cell r="F1677">
            <v>0</v>
          </cell>
          <cell r="G1677">
            <v>18875000</v>
          </cell>
          <cell r="H1677">
            <v>3940913.97</v>
          </cell>
          <cell r="I1677">
            <v>7286361.0299999993</v>
          </cell>
          <cell r="J1677">
            <v>6126714.5999999996</v>
          </cell>
          <cell r="K1677">
            <v>299426.46999999997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1234858.75</v>
          </cell>
          <cell r="R1677">
            <v>628399.24</v>
          </cell>
          <cell r="S1677">
            <v>2077655.98</v>
          </cell>
          <cell r="T1677">
            <v>3848036.0300000003</v>
          </cell>
          <cell r="U1677">
            <v>2524783.7800000003</v>
          </cell>
          <cell r="V1677">
            <v>913541.22</v>
          </cell>
          <cell r="W1677">
            <v>1105560.8100000003</v>
          </cell>
          <cell r="X1677">
            <v>1321153.1399999994</v>
          </cell>
          <cell r="Y1677">
            <v>3700000.6499999994</v>
          </cell>
          <cell r="Z1677">
            <v>299426.46999999997</v>
          </cell>
          <cell r="AA1677">
            <v>0</v>
          </cell>
          <cell r="AB1677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  <cell r="Z1683">
            <v>0</v>
          </cell>
          <cell r="AA1683">
            <v>0</v>
          </cell>
          <cell r="AB1683">
            <v>0</v>
          </cell>
        </row>
        <row r="1712"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0</v>
          </cell>
          <cell r="V1716">
            <v>0</v>
          </cell>
          <cell r="W1716">
            <v>0</v>
          </cell>
          <cell r="X1716">
            <v>0</v>
          </cell>
          <cell r="Y1716">
            <v>0</v>
          </cell>
          <cell r="Z1716">
            <v>0</v>
          </cell>
          <cell r="AA1716">
            <v>0</v>
          </cell>
          <cell r="AB1716">
            <v>0</v>
          </cell>
        </row>
        <row r="1777">
          <cell r="E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</row>
        <row r="1890">
          <cell r="E1890">
            <v>22454000</v>
          </cell>
          <cell r="F1890">
            <v>0</v>
          </cell>
          <cell r="G1890">
            <v>22454000</v>
          </cell>
          <cell r="H1890">
            <v>4677450.4499999993</v>
          </cell>
          <cell r="I1890">
            <v>4262389.54</v>
          </cell>
          <cell r="J1890">
            <v>2737770.74</v>
          </cell>
          <cell r="K1890">
            <v>769884.88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143993.16999999998</v>
          </cell>
          <cell r="R1890">
            <v>3709391.1900000004</v>
          </cell>
          <cell r="S1890">
            <v>824066.08999999985</v>
          </cell>
          <cell r="T1890">
            <v>378040.83999999997</v>
          </cell>
          <cell r="U1890">
            <v>2849374.31</v>
          </cell>
          <cell r="V1890">
            <v>1034974.3899999999</v>
          </cell>
          <cell r="W1890">
            <v>649720.01</v>
          </cell>
          <cell r="X1890">
            <v>1041499.6599999999</v>
          </cell>
          <cell r="Y1890">
            <v>1046551.07</v>
          </cell>
          <cell r="Z1890">
            <v>769884.88</v>
          </cell>
          <cell r="AA1890">
            <v>0</v>
          </cell>
          <cell r="AB1890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</row>
        <row r="1990">
          <cell r="E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</row>
        <row r="2103">
          <cell r="E2103">
            <v>15673000</v>
          </cell>
          <cell r="F2103">
            <v>-7.5669959187507629E-10</v>
          </cell>
          <cell r="G2103">
            <v>15673000.000000002</v>
          </cell>
          <cell r="H2103">
            <v>7447209.5899999999</v>
          </cell>
          <cell r="I2103">
            <v>-445968.63999999978</v>
          </cell>
          <cell r="J2103">
            <v>4966206.1800000006</v>
          </cell>
          <cell r="K2103">
            <v>1945842.37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1660279.92</v>
          </cell>
          <cell r="R2103">
            <v>4592072.2600000007</v>
          </cell>
          <cell r="S2103">
            <v>1194857.4099999999</v>
          </cell>
          <cell r="T2103">
            <v>382215.61</v>
          </cell>
          <cell r="U2103">
            <v>-15291.079999999958</v>
          </cell>
          <cell r="V2103">
            <v>-812893.16999999993</v>
          </cell>
          <cell r="W2103">
            <v>3011361.36</v>
          </cell>
          <cell r="X2103">
            <v>1047745.4800000001</v>
          </cell>
          <cell r="Y2103">
            <v>907099.34</v>
          </cell>
          <cell r="Z2103">
            <v>1945842.37</v>
          </cell>
          <cell r="AA2103">
            <v>0</v>
          </cell>
          <cell r="AB2103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0</v>
          </cell>
          <cell r="V2109">
            <v>0</v>
          </cell>
          <cell r="W2109">
            <v>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0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Q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</row>
        <row r="2203">
          <cell r="E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</row>
        <row r="2316">
          <cell r="E2316">
            <v>9521000</v>
          </cell>
          <cell r="F2316">
            <v>-2.3283064365386963E-10</v>
          </cell>
          <cell r="G2316">
            <v>9521000</v>
          </cell>
          <cell r="H2316">
            <v>2621989.1499999994</v>
          </cell>
          <cell r="I2316">
            <v>2709274</v>
          </cell>
          <cell r="J2316">
            <v>2182494.2300000004</v>
          </cell>
          <cell r="K2316">
            <v>472834.99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1227012.5199999998</v>
          </cell>
          <cell r="R2316">
            <v>715135.46000000008</v>
          </cell>
          <cell r="S2316">
            <v>679841.17</v>
          </cell>
          <cell r="T2316">
            <v>838708.22</v>
          </cell>
          <cell r="U2316">
            <v>1062640.46</v>
          </cell>
          <cell r="V2316">
            <v>807925.32000000007</v>
          </cell>
          <cell r="W2316">
            <v>977062.57000000007</v>
          </cell>
          <cell r="X2316">
            <v>633403.99000000011</v>
          </cell>
          <cell r="Y2316">
            <v>572027.67000000004</v>
          </cell>
          <cell r="Z2316">
            <v>472834.99</v>
          </cell>
          <cell r="AA2316">
            <v>0</v>
          </cell>
          <cell r="AB2316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  <cell r="W2322">
            <v>0</v>
          </cell>
          <cell r="X2322">
            <v>0</v>
          </cell>
          <cell r="Y2322">
            <v>0</v>
          </cell>
          <cell r="Z2322">
            <v>0</v>
          </cell>
          <cell r="AA2322">
            <v>0</v>
          </cell>
          <cell r="AB2322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>
            <v>0</v>
          </cell>
          <cell r="Z2351">
            <v>0</v>
          </cell>
          <cell r="AA2351">
            <v>0</v>
          </cell>
          <cell r="AB2351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>
            <v>0</v>
          </cell>
          <cell r="Z2355">
            <v>0</v>
          </cell>
          <cell r="AA2355">
            <v>0</v>
          </cell>
          <cell r="AB2355">
            <v>0</v>
          </cell>
        </row>
        <row r="2416">
          <cell r="E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>
            <v>0</v>
          </cell>
          <cell r="Z2416">
            <v>0</v>
          </cell>
          <cell r="AA2416">
            <v>0</v>
          </cell>
          <cell r="AB2416">
            <v>0</v>
          </cell>
        </row>
        <row r="2529">
          <cell r="E2529">
            <v>4605000</v>
          </cell>
          <cell r="F2529">
            <v>0</v>
          </cell>
          <cell r="G2529">
            <v>4605000</v>
          </cell>
          <cell r="H2529">
            <v>1274392.4099999999</v>
          </cell>
          <cell r="I2529">
            <v>1339795.5100000002</v>
          </cell>
          <cell r="J2529">
            <v>935570.17</v>
          </cell>
          <cell r="K2529">
            <v>170797.07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484720.46</v>
          </cell>
          <cell r="R2529">
            <v>341098.38</v>
          </cell>
          <cell r="S2529">
            <v>448573.56999999995</v>
          </cell>
          <cell r="T2529">
            <v>335323.5</v>
          </cell>
          <cell r="U2529">
            <v>558494.24</v>
          </cell>
          <cell r="V2529">
            <v>445977.77</v>
          </cell>
          <cell r="W2529">
            <v>131137.12</v>
          </cell>
          <cell r="X2529">
            <v>232222.06</v>
          </cell>
          <cell r="Y2529">
            <v>572210.99</v>
          </cell>
          <cell r="Z2529">
            <v>170797.07</v>
          </cell>
          <cell r="AA2529">
            <v>0</v>
          </cell>
          <cell r="AB2529">
            <v>0</v>
          </cell>
        </row>
        <row r="2535"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0</v>
          </cell>
          <cell r="X2535">
            <v>0</v>
          </cell>
          <cell r="Y2535">
            <v>0</v>
          </cell>
          <cell r="Z2535">
            <v>0</v>
          </cell>
          <cell r="AA2535">
            <v>0</v>
          </cell>
          <cell r="AB2535">
            <v>0</v>
          </cell>
        </row>
        <row r="2564"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  <cell r="W2564">
            <v>0</v>
          </cell>
          <cell r="X2564">
            <v>0</v>
          </cell>
          <cell r="Y2564">
            <v>0</v>
          </cell>
          <cell r="Z2564">
            <v>0</v>
          </cell>
          <cell r="AA2564">
            <v>0</v>
          </cell>
          <cell r="AB2564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0</v>
          </cell>
          <cell r="W2568">
            <v>0</v>
          </cell>
          <cell r="X2568">
            <v>0</v>
          </cell>
          <cell r="Y2568">
            <v>0</v>
          </cell>
          <cell r="Z2568">
            <v>0</v>
          </cell>
          <cell r="AA2568">
            <v>0</v>
          </cell>
          <cell r="AB2568">
            <v>0</v>
          </cell>
        </row>
        <row r="2629">
          <cell r="E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0</v>
          </cell>
          <cell r="Z2629">
            <v>0</v>
          </cell>
          <cell r="AA2629">
            <v>0</v>
          </cell>
          <cell r="AB2629">
            <v>0</v>
          </cell>
        </row>
        <row r="2742">
          <cell r="E2742">
            <v>5759000</v>
          </cell>
          <cell r="F2742">
            <v>0</v>
          </cell>
          <cell r="G2742">
            <v>5759000</v>
          </cell>
          <cell r="H2742">
            <v>2377357.4500000002</v>
          </cell>
          <cell r="I2742">
            <v>2029879.1300000001</v>
          </cell>
          <cell r="J2742">
            <v>859612.66999999981</v>
          </cell>
          <cell r="K2742">
            <v>283726.95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784051.2699999999</v>
          </cell>
          <cell r="R2742">
            <v>1137693.46</v>
          </cell>
          <cell r="S2742">
            <v>455612.72000000003</v>
          </cell>
          <cell r="T2742">
            <v>101635.15999999999</v>
          </cell>
          <cell r="U2742">
            <v>1102513.9000000004</v>
          </cell>
          <cell r="V2742">
            <v>825730.06999999983</v>
          </cell>
          <cell r="W2742">
            <v>395712.62999999983</v>
          </cell>
          <cell r="X2742">
            <v>139799.07</v>
          </cell>
          <cell r="Y2742">
            <v>324100.96999999997</v>
          </cell>
          <cell r="Z2742">
            <v>283726.95</v>
          </cell>
          <cell r="AA2742">
            <v>0</v>
          </cell>
          <cell r="AB2742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>
            <v>0</v>
          </cell>
          <cell r="Z2748">
            <v>0</v>
          </cell>
          <cell r="AA2748">
            <v>0</v>
          </cell>
          <cell r="AB2748">
            <v>0</v>
          </cell>
        </row>
        <row r="2777"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  <cell r="W2777">
            <v>0</v>
          </cell>
          <cell r="X2777">
            <v>0</v>
          </cell>
          <cell r="Y2777">
            <v>0</v>
          </cell>
          <cell r="Z2777">
            <v>0</v>
          </cell>
          <cell r="AA2777">
            <v>0</v>
          </cell>
          <cell r="AB2777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0</v>
          </cell>
          <cell r="U2781">
            <v>0</v>
          </cell>
          <cell r="V2781">
            <v>0</v>
          </cell>
          <cell r="W2781">
            <v>0</v>
          </cell>
          <cell r="X2781">
            <v>0</v>
          </cell>
          <cell r="Y2781">
            <v>0</v>
          </cell>
          <cell r="Z2781">
            <v>0</v>
          </cell>
          <cell r="AA2781">
            <v>0</v>
          </cell>
          <cell r="AB2781">
            <v>0</v>
          </cell>
        </row>
        <row r="2842">
          <cell r="E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  <cell r="W2842">
            <v>0</v>
          </cell>
          <cell r="X2842">
            <v>0</v>
          </cell>
          <cell r="Y2842">
            <v>0</v>
          </cell>
          <cell r="Z2842">
            <v>0</v>
          </cell>
          <cell r="AA2842">
            <v>0</v>
          </cell>
          <cell r="AB2842">
            <v>0</v>
          </cell>
        </row>
        <row r="2955">
          <cell r="E2955">
            <v>29876000</v>
          </cell>
          <cell r="F2955">
            <v>0</v>
          </cell>
          <cell r="G2955">
            <v>29876000</v>
          </cell>
          <cell r="H2955">
            <v>10282252.1</v>
          </cell>
          <cell r="I2955">
            <v>11355231.309999999</v>
          </cell>
          <cell r="J2955">
            <v>2804601.4299999997</v>
          </cell>
          <cell r="K2955">
            <v>921373.62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  <cell r="Q2955">
            <v>4340898.5200000005</v>
          </cell>
          <cell r="R2955">
            <v>2932231.7899999996</v>
          </cell>
          <cell r="S2955">
            <v>3009121.7900000005</v>
          </cell>
          <cell r="T2955">
            <v>1660084.1300000001</v>
          </cell>
          <cell r="U2955">
            <v>9094135.7899999991</v>
          </cell>
          <cell r="V2955">
            <v>601011.39</v>
          </cell>
          <cell r="W2955">
            <v>651447.80999999994</v>
          </cell>
          <cell r="X2955">
            <v>1214078.76</v>
          </cell>
          <cell r="Y2955">
            <v>939074.8600000001</v>
          </cell>
          <cell r="Z2955">
            <v>921373.62</v>
          </cell>
          <cell r="AA2955">
            <v>0</v>
          </cell>
          <cell r="AB2955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  <cell r="S2961">
            <v>0</v>
          </cell>
          <cell r="T2961">
            <v>0</v>
          </cell>
          <cell r="U2961">
            <v>0</v>
          </cell>
          <cell r="V2961">
            <v>0</v>
          </cell>
          <cell r="W2961">
            <v>0</v>
          </cell>
          <cell r="X2961">
            <v>0</v>
          </cell>
          <cell r="Y2961">
            <v>0</v>
          </cell>
          <cell r="Z2961">
            <v>0</v>
          </cell>
          <cell r="AA2961">
            <v>0</v>
          </cell>
          <cell r="AB2961">
            <v>0</v>
          </cell>
        </row>
        <row r="2990"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>
            <v>0</v>
          </cell>
          <cell r="Z2990">
            <v>0</v>
          </cell>
          <cell r="AA2990">
            <v>0</v>
          </cell>
          <cell r="AB2990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Q2994">
            <v>0</v>
          </cell>
          <cell r="R2994">
            <v>0</v>
          </cell>
          <cell r="S2994">
            <v>0</v>
          </cell>
          <cell r="T2994">
            <v>0</v>
          </cell>
          <cell r="U2994">
            <v>0</v>
          </cell>
          <cell r="V2994">
            <v>0</v>
          </cell>
          <cell r="W2994">
            <v>0</v>
          </cell>
          <cell r="X2994">
            <v>0</v>
          </cell>
          <cell r="Y2994">
            <v>0</v>
          </cell>
          <cell r="Z2994">
            <v>0</v>
          </cell>
          <cell r="AA2994">
            <v>0</v>
          </cell>
          <cell r="AB2994">
            <v>0</v>
          </cell>
        </row>
        <row r="3055">
          <cell r="E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  <cell r="S3055">
            <v>0</v>
          </cell>
          <cell r="T3055">
            <v>0</v>
          </cell>
          <cell r="U3055">
            <v>0</v>
          </cell>
          <cell r="V3055">
            <v>0</v>
          </cell>
          <cell r="W3055">
            <v>0</v>
          </cell>
          <cell r="X3055">
            <v>0</v>
          </cell>
          <cell r="Y3055">
            <v>0</v>
          </cell>
          <cell r="Z3055">
            <v>0</v>
          </cell>
          <cell r="AA3055">
            <v>0</v>
          </cell>
          <cell r="AB3055">
            <v>0</v>
          </cell>
        </row>
        <row r="3168">
          <cell r="E3168">
            <v>10177000</v>
          </cell>
          <cell r="F3168">
            <v>0</v>
          </cell>
          <cell r="G3168">
            <v>10177000</v>
          </cell>
          <cell r="H3168">
            <v>6831269.1000000015</v>
          </cell>
          <cell r="I3168">
            <v>1034593.8999999997</v>
          </cell>
          <cell r="J3168">
            <v>1707432.4799999997</v>
          </cell>
          <cell r="K3168">
            <v>346526.74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2788064.9299999997</v>
          </cell>
          <cell r="R3168">
            <v>1613145.24</v>
          </cell>
          <cell r="S3168">
            <v>2430058.9300000002</v>
          </cell>
          <cell r="T3168">
            <v>598842.92999999993</v>
          </cell>
          <cell r="U3168">
            <v>276140.79999999993</v>
          </cell>
          <cell r="V3168">
            <v>159610.16999999998</v>
          </cell>
          <cell r="W3168">
            <v>730429.54999999993</v>
          </cell>
          <cell r="X3168">
            <v>461767.16</v>
          </cell>
          <cell r="Y3168">
            <v>515235.77</v>
          </cell>
          <cell r="Z3168">
            <v>346526.74</v>
          </cell>
          <cell r="AA3168">
            <v>0</v>
          </cell>
          <cell r="AB3168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  <cell r="S3174">
            <v>0</v>
          </cell>
          <cell r="T3174">
            <v>0</v>
          </cell>
          <cell r="U3174">
            <v>0</v>
          </cell>
          <cell r="V3174">
            <v>0</v>
          </cell>
          <cell r="W3174">
            <v>0</v>
          </cell>
          <cell r="X3174">
            <v>0</v>
          </cell>
          <cell r="Y3174">
            <v>0</v>
          </cell>
          <cell r="Z3174">
            <v>0</v>
          </cell>
          <cell r="AA3174">
            <v>0</v>
          </cell>
          <cell r="AB3174">
            <v>0</v>
          </cell>
        </row>
        <row r="3203"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  <cell r="S3203">
            <v>0</v>
          </cell>
          <cell r="T3203">
            <v>0</v>
          </cell>
          <cell r="U3203">
            <v>0</v>
          </cell>
          <cell r="V3203">
            <v>0</v>
          </cell>
          <cell r="W3203">
            <v>0</v>
          </cell>
          <cell r="X3203">
            <v>0</v>
          </cell>
          <cell r="Y3203">
            <v>0</v>
          </cell>
          <cell r="Z3203">
            <v>0</v>
          </cell>
          <cell r="AA3203">
            <v>0</v>
          </cell>
          <cell r="AB3203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Q3207">
            <v>0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>
            <v>0</v>
          </cell>
          <cell r="Z3207">
            <v>0</v>
          </cell>
          <cell r="AA3207">
            <v>0</v>
          </cell>
          <cell r="AB3207">
            <v>0</v>
          </cell>
        </row>
        <row r="3268">
          <cell r="E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  <cell r="Q3268">
            <v>0</v>
          </cell>
          <cell r="R3268">
            <v>0</v>
          </cell>
          <cell r="S3268">
            <v>0</v>
          </cell>
          <cell r="T3268">
            <v>0</v>
          </cell>
          <cell r="U3268">
            <v>0</v>
          </cell>
          <cell r="V3268">
            <v>0</v>
          </cell>
          <cell r="W3268">
            <v>0</v>
          </cell>
          <cell r="X3268">
            <v>0</v>
          </cell>
          <cell r="Y3268">
            <v>0</v>
          </cell>
          <cell r="Z3268">
            <v>0</v>
          </cell>
          <cell r="AA3268">
            <v>0</v>
          </cell>
          <cell r="AB3268">
            <v>0</v>
          </cell>
        </row>
        <row r="3381">
          <cell r="E3381">
            <v>12692000</v>
          </cell>
          <cell r="F3381">
            <v>-4.6566128730773926E-10</v>
          </cell>
          <cell r="G3381">
            <v>12692000</v>
          </cell>
          <cell r="H3381">
            <v>2504857.14</v>
          </cell>
          <cell r="I3381">
            <v>3166018.32</v>
          </cell>
          <cell r="J3381">
            <v>3864838.21</v>
          </cell>
          <cell r="K3381">
            <v>1638731.3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  <cell r="Q3381">
            <v>484850.04</v>
          </cell>
          <cell r="R3381">
            <v>1476697.6400000001</v>
          </cell>
          <cell r="S3381">
            <v>543309.46000000008</v>
          </cell>
          <cell r="T3381">
            <v>721217.25</v>
          </cell>
          <cell r="U3381">
            <v>1183995.5</v>
          </cell>
          <cell r="V3381">
            <v>1260805.57</v>
          </cell>
          <cell r="W3381">
            <v>1941632.4</v>
          </cell>
          <cell r="X3381">
            <v>1177187.31</v>
          </cell>
          <cell r="Y3381">
            <v>746018.50000000023</v>
          </cell>
          <cell r="Z3381">
            <v>1638731.3</v>
          </cell>
          <cell r="AA3381">
            <v>0</v>
          </cell>
          <cell r="AB3381">
            <v>0</v>
          </cell>
        </row>
        <row r="3387"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  <cell r="Q3387">
            <v>0</v>
          </cell>
          <cell r="R3387">
            <v>0</v>
          </cell>
          <cell r="S3387">
            <v>0</v>
          </cell>
          <cell r="T3387">
            <v>0</v>
          </cell>
          <cell r="U3387">
            <v>0</v>
          </cell>
          <cell r="V3387">
            <v>0</v>
          </cell>
          <cell r="W3387">
            <v>0</v>
          </cell>
          <cell r="X3387">
            <v>0</v>
          </cell>
          <cell r="Y3387">
            <v>0</v>
          </cell>
          <cell r="Z3387">
            <v>0</v>
          </cell>
          <cell r="AA3387">
            <v>0</v>
          </cell>
          <cell r="AB3387">
            <v>0</v>
          </cell>
        </row>
        <row r="3416"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  <cell r="Q3416">
            <v>0</v>
          </cell>
          <cell r="R3416">
            <v>0</v>
          </cell>
          <cell r="S3416">
            <v>0</v>
          </cell>
          <cell r="T3416">
            <v>0</v>
          </cell>
          <cell r="U3416">
            <v>0</v>
          </cell>
          <cell r="V3416">
            <v>0</v>
          </cell>
          <cell r="W3416">
            <v>0</v>
          </cell>
          <cell r="X3416">
            <v>0</v>
          </cell>
          <cell r="Y3416">
            <v>0</v>
          </cell>
          <cell r="Z3416">
            <v>0</v>
          </cell>
          <cell r="AA3416">
            <v>0</v>
          </cell>
          <cell r="AB3416">
            <v>0</v>
          </cell>
        </row>
        <row r="3420"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Q3420">
            <v>0</v>
          </cell>
          <cell r="R3420">
            <v>0</v>
          </cell>
          <cell r="S3420">
            <v>0</v>
          </cell>
          <cell r="T3420">
            <v>0</v>
          </cell>
          <cell r="U3420">
            <v>0</v>
          </cell>
          <cell r="V3420">
            <v>0</v>
          </cell>
          <cell r="W3420">
            <v>0</v>
          </cell>
          <cell r="X3420">
            <v>0</v>
          </cell>
          <cell r="Y3420">
            <v>0</v>
          </cell>
          <cell r="Z3420">
            <v>0</v>
          </cell>
          <cell r="AA3420">
            <v>0</v>
          </cell>
          <cell r="AB3420">
            <v>0</v>
          </cell>
        </row>
        <row r="3481">
          <cell r="E3481">
            <v>0</v>
          </cell>
          <cell r="H3481">
            <v>0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  <cell r="M3481">
            <v>0</v>
          </cell>
          <cell r="N3481">
            <v>0</v>
          </cell>
          <cell r="O3481">
            <v>0</v>
          </cell>
          <cell r="P3481">
            <v>0</v>
          </cell>
          <cell r="Q3481">
            <v>0</v>
          </cell>
          <cell r="R3481">
            <v>0</v>
          </cell>
          <cell r="S3481">
            <v>0</v>
          </cell>
          <cell r="T3481">
            <v>0</v>
          </cell>
          <cell r="U3481">
            <v>0</v>
          </cell>
          <cell r="V3481">
            <v>0</v>
          </cell>
          <cell r="W3481">
            <v>0</v>
          </cell>
          <cell r="X3481">
            <v>0</v>
          </cell>
          <cell r="Y3481">
            <v>0</v>
          </cell>
          <cell r="Z3481">
            <v>0</v>
          </cell>
          <cell r="AA3481">
            <v>0</v>
          </cell>
          <cell r="AB3481">
            <v>0</v>
          </cell>
        </row>
        <row r="3594">
          <cell r="E3594">
            <v>4943000</v>
          </cell>
          <cell r="F3594">
            <v>0</v>
          </cell>
          <cell r="G3594">
            <v>4943000</v>
          </cell>
          <cell r="H3594">
            <v>1923816.5499999998</v>
          </cell>
          <cell r="I3594">
            <v>676652.48</v>
          </cell>
          <cell r="J3594">
            <v>824342.76</v>
          </cell>
          <cell r="K3594">
            <v>236664.57</v>
          </cell>
          <cell r="L3594">
            <v>0</v>
          </cell>
          <cell r="M3594">
            <v>0</v>
          </cell>
          <cell r="N3594">
            <v>0</v>
          </cell>
          <cell r="O3594">
            <v>0</v>
          </cell>
          <cell r="P3594">
            <v>0</v>
          </cell>
          <cell r="Q3594">
            <v>811943.81</v>
          </cell>
          <cell r="R3594">
            <v>508009.74</v>
          </cell>
          <cell r="S3594">
            <v>603863</v>
          </cell>
          <cell r="T3594">
            <v>191890.39</v>
          </cell>
          <cell r="U3594">
            <v>300294.2</v>
          </cell>
          <cell r="V3594">
            <v>184467.89</v>
          </cell>
          <cell r="W3594">
            <v>318445.62</v>
          </cell>
          <cell r="X3594">
            <v>337630.98</v>
          </cell>
          <cell r="Y3594">
            <v>168266.15999999997</v>
          </cell>
          <cell r="Z3594">
            <v>236664.57</v>
          </cell>
          <cell r="AA3594">
            <v>0</v>
          </cell>
          <cell r="AB3594">
            <v>0</v>
          </cell>
        </row>
        <row r="3600"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  <cell r="M3600">
            <v>0</v>
          </cell>
          <cell r="N3600">
            <v>0</v>
          </cell>
          <cell r="O3600">
            <v>0</v>
          </cell>
          <cell r="P3600">
            <v>0</v>
          </cell>
          <cell r="Q3600">
            <v>0</v>
          </cell>
          <cell r="R3600">
            <v>0</v>
          </cell>
          <cell r="S3600">
            <v>0</v>
          </cell>
          <cell r="T3600">
            <v>0</v>
          </cell>
          <cell r="U3600">
            <v>0</v>
          </cell>
          <cell r="V3600">
            <v>0</v>
          </cell>
          <cell r="W3600">
            <v>0</v>
          </cell>
          <cell r="X3600">
            <v>0</v>
          </cell>
          <cell r="Y3600">
            <v>0</v>
          </cell>
          <cell r="Z3600">
            <v>0</v>
          </cell>
          <cell r="AA3600">
            <v>0</v>
          </cell>
          <cell r="AB3600">
            <v>0</v>
          </cell>
        </row>
        <row r="3629">
          <cell r="E3629">
            <v>0</v>
          </cell>
          <cell r="F3629">
            <v>0</v>
          </cell>
          <cell r="G3629">
            <v>0</v>
          </cell>
          <cell r="H3629">
            <v>0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  <cell r="M3629">
            <v>0</v>
          </cell>
          <cell r="N3629">
            <v>0</v>
          </cell>
          <cell r="O3629">
            <v>0</v>
          </cell>
          <cell r="P3629">
            <v>0</v>
          </cell>
          <cell r="Q3629">
            <v>0</v>
          </cell>
          <cell r="R3629">
            <v>0</v>
          </cell>
          <cell r="S3629">
            <v>0</v>
          </cell>
          <cell r="T3629">
            <v>0</v>
          </cell>
          <cell r="U3629">
            <v>0</v>
          </cell>
          <cell r="V3629">
            <v>0</v>
          </cell>
          <cell r="W3629">
            <v>0</v>
          </cell>
          <cell r="X3629">
            <v>0</v>
          </cell>
          <cell r="Y3629">
            <v>0</v>
          </cell>
          <cell r="Z3629">
            <v>0</v>
          </cell>
          <cell r="AA3629">
            <v>0</v>
          </cell>
          <cell r="AB3629">
            <v>0</v>
          </cell>
        </row>
        <row r="3633"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  <cell r="J3633">
            <v>0</v>
          </cell>
          <cell r="K3633">
            <v>0</v>
          </cell>
          <cell r="Q3633">
            <v>0</v>
          </cell>
          <cell r="R3633">
            <v>0</v>
          </cell>
          <cell r="S3633">
            <v>0</v>
          </cell>
          <cell r="T3633">
            <v>0</v>
          </cell>
          <cell r="U3633">
            <v>0</v>
          </cell>
          <cell r="V3633">
            <v>0</v>
          </cell>
          <cell r="W3633">
            <v>0</v>
          </cell>
          <cell r="X3633">
            <v>0</v>
          </cell>
          <cell r="Y3633">
            <v>0</v>
          </cell>
          <cell r="Z3633">
            <v>0</v>
          </cell>
          <cell r="AA3633">
            <v>0</v>
          </cell>
          <cell r="AB3633">
            <v>0</v>
          </cell>
        </row>
        <row r="3694">
          <cell r="E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  <cell r="M3694">
            <v>0</v>
          </cell>
          <cell r="N3694">
            <v>0</v>
          </cell>
          <cell r="O3694">
            <v>0</v>
          </cell>
          <cell r="P3694">
            <v>0</v>
          </cell>
          <cell r="Q3694">
            <v>0</v>
          </cell>
          <cell r="R3694">
            <v>0</v>
          </cell>
          <cell r="S3694">
            <v>0</v>
          </cell>
          <cell r="T3694">
            <v>0</v>
          </cell>
          <cell r="U3694">
            <v>0</v>
          </cell>
          <cell r="V3694">
            <v>0</v>
          </cell>
          <cell r="W3694">
            <v>0</v>
          </cell>
          <cell r="X3694">
            <v>0</v>
          </cell>
          <cell r="Y3694">
            <v>0</v>
          </cell>
          <cell r="Z3694">
            <v>0</v>
          </cell>
          <cell r="AA3694">
            <v>0</v>
          </cell>
          <cell r="AB3694">
            <v>0</v>
          </cell>
        </row>
        <row r="3807">
          <cell r="E3807">
            <v>9024000</v>
          </cell>
          <cell r="F3807">
            <v>0</v>
          </cell>
          <cell r="G3807">
            <v>9024000</v>
          </cell>
          <cell r="H3807">
            <v>1721391.7100000002</v>
          </cell>
          <cell r="I3807">
            <v>1514902.84</v>
          </cell>
          <cell r="J3807">
            <v>1830170.8799999997</v>
          </cell>
          <cell r="K3807">
            <v>303525.2</v>
          </cell>
          <cell r="L3807">
            <v>0</v>
          </cell>
          <cell r="M3807">
            <v>0</v>
          </cell>
          <cell r="N3807">
            <v>0</v>
          </cell>
          <cell r="O3807">
            <v>0</v>
          </cell>
          <cell r="P3807">
            <v>0</v>
          </cell>
          <cell r="Q3807">
            <v>105813.59</v>
          </cell>
          <cell r="R3807">
            <v>1057399.5</v>
          </cell>
          <cell r="S3807">
            <v>558178.62000000011</v>
          </cell>
          <cell r="T3807">
            <v>485729.16999999993</v>
          </cell>
          <cell r="U3807">
            <v>569526.93000000005</v>
          </cell>
          <cell r="V3807">
            <v>459646.74000000005</v>
          </cell>
          <cell r="W3807">
            <v>470036.4</v>
          </cell>
          <cell r="X3807">
            <v>311645.09999999998</v>
          </cell>
          <cell r="Y3807">
            <v>1048489.3799999997</v>
          </cell>
          <cell r="Z3807">
            <v>303525.2</v>
          </cell>
          <cell r="AA3807">
            <v>0</v>
          </cell>
          <cell r="AB3807">
            <v>0</v>
          </cell>
        </row>
        <row r="3813">
          <cell r="E3813">
            <v>0</v>
          </cell>
          <cell r="F3813">
            <v>0</v>
          </cell>
          <cell r="G3813">
            <v>0</v>
          </cell>
          <cell r="H3813">
            <v>0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  <cell r="M3813">
            <v>0</v>
          </cell>
          <cell r="N3813">
            <v>0</v>
          </cell>
          <cell r="O3813">
            <v>0</v>
          </cell>
          <cell r="P3813">
            <v>0</v>
          </cell>
          <cell r="Q3813">
            <v>0</v>
          </cell>
          <cell r="R3813">
            <v>0</v>
          </cell>
          <cell r="S3813">
            <v>0</v>
          </cell>
          <cell r="T3813">
            <v>0</v>
          </cell>
          <cell r="U3813">
            <v>0</v>
          </cell>
          <cell r="V3813">
            <v>0</v>
          </cell>
          <cell r="W3813">
            <v>0</v>
          </cell>
          <cell r="X3813">
            <v>0</v>
          </cell>
          <cell r="Y3813">
            <v>0</v>
          </cell>
          <cell r="Z3813">
            <v>0</v>
          </cell>
          <cell r="AA3813">
            <v>0</v>
          </cell>
          <cell r="AB3813">
            <v>0</v>
          </cell>
        </row>
        <row r="3842">
          <cell r="E3842">
            <v>0</v>
          </cell>
          <cell r="F3842">
            <v>0</v>
          </cell>
          <cell r="G3842">
            <v>0</v>
          </cell>
          <cell r="H3842">
            <v>0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  <cell r="M3842">
            <v>0</v>
          </cell>
          <cell r="N3842">
            <v>0</v>
          </cell>
          <cell r="O3842">
            <v>0</v>
          </cell>
          <cell r="P3842">
            <v>0</v>
          </cell>
          <cell r="Q3842">
            <v>0</v>
          </cell>
          <cell r="R3842">
            <v>0</v>
          </cell>
          <cell r="S3842">
            <v>0</v>
          </cell>
          <cell r="T3842">
            <v>0</v>
          </cell>
          <cell r="U3842">
            <v>0</v>
          </cell>
          <cell r="V3842">
            <v>0</v>
          </cell>
          <cell r="W3842">
            <v>0</v>
          </cell>
          <cell r="X3842">
            <v>0</v>
          </cell>
          <cell r="Y3842">
            <v>0</v>
          </cell>
          <cell r="Z3842">
            <v>0</v>
          </cell>
          <cell r="AA3842">
            <v>0</v>
          </cell>
          <cell r="AB3842">
            <v>0</v>
          </cell>
        </row>
        <row r="3846">
          <cell r="E3846">
            <v>0</v>
          </cell>
          <cell r="F3846">
            <v>0</v>
          </cell>
          <cell r="G3846">
            <v>0</v>
          </cell>
          <cell r="H3846">
            <v>0</v>
          </cell>
          <cell r="I3846">
            <v>0</v>
          </cell>
          <cell r="J3846">
            <v>0</v>
          </cell>
          <cell r="K3846">
            <v>0</v>
          </cell>
          <cell r="Q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>
            <v>0</v>
          </cell>
          <cell r="Z3846">
            <v>0</v>
          </cell>
          <cell r="AA3846">
            <v>0</v>
          </cell>
          <cell r="AB3846">
            <v>0</v>
          </cell>
        </row>
        <row r="3907">
          <cell r="E3907">
            <v>0</v>
          </cell>
          <cell r="H3907">
            <v>0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  <cell r="M3907">
            <v>0</v>
          </cell>
          <cell r="N3907">
            <v>0</v>
          </cell>
          <cell r="O3907">
            <v>0</v>
          </cell>
          <cell r="P3907">
            <v>0</v>
          </cell>
          <cell r="Q3907">
            <v>0</v>
          </cell>
          <cell r="R3907">
            <v>0</v>
          </cell>
          <cell r="S3907">
            <v>0</v>
          </cell>
          <cell r="T3907">
            <v>0</v>
          </cell>
          <cell r="U3907">
            <v>0</v>
          </cell>
          <cell r="V3907">
            <v>0</v>
          </cell>
          <cell r="W3907">
            <v>0</v>
          </cell>
          <cell r="X3907">
            <v>0</v>
          </cell>
          <cell r="Y3907">
            <v>0</v>
          </cell>
          <cell r="Z3907">
            <v>0</v>
          </cell>
          <cell r="AA3907">
            <v>0</v>
          </cell>
          <cell r="AB3907">
            <v>0</v>
          </cell>
        </row>
        <row r="4020">
          <cell r="E4020">
            <v>4667000</v>
          </cell>
          <cell r="F4020">
            <v>0</v>
          </cell>
          <cell r="G4020">
            <v>4667000</v>
          </cell>
          <cell r="H4020">
            <v>2340338.2200000002</v>
          </cell>
          <cell r="I4020">
            <v>1547636.9899999998</v>
          </cell>
          <cell r="J4020">
            <v>556675.17999999993</v>
          </cell>
          <cell r="K4020">
            <v>181858.61</v>
          </cell>
          <cell r="L4020">
            <v>0</v>
          </cell>
          <cell r="M4020">
            <v>0</v>
          </cell>
          <cell r="N4020">
            <v>0</v>
          </cell>
          <cell r="O4020">
            <v>0</v>
          </cell>
          <cell r="P4020">
            <v>0</v>
          </cell>
          <cell r="Q4020">
            <v>436209.08999999997</v>
          </cell>
          <cell r="R4020">
            <v>1697001.1500000001</v>
          </cell>
          <cell r="S4020">
            <v>207127.98</v>
          </cell>
          <cell r="T4020">
            <v>250504.24</v>
          </cell>
          <cell r="U4020">
            <v>501786.6</v>
          </cell>
          <cell r="V4020">
            <v>795346.15</v>
          </cell>
          <cell r="W4020">
            <v>282385.15000000002</v>
          </cell>
          <cell r="X4020">
            <v>124478.47</v>
          </cell>
          <cell r="Y4020">
            <v>149811.55999999991</v>
          </cell>
          <cell r="Z4020">
            <v>181858.61</v>
          </cell>
          <cell r="AA4020">
            <v>0</v>
          </cell>
          <cell r="AB4020">
            <v>0</v>
          </cell>
        </row>
        <row r="4026">
          <cell r="E4026">
            <v>0</v>
          </cell>
          <cell r="F4026">
            <v>0</v>
          </cell>
          <cell r="G4026">
            <v>0</v>
          </cell>
          <cell r="H4026">
            <v>0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  <cell r="M4026">
            <v>0</v>
          </cell>
          <cell r="N4026">
            <v>0</v>
          </cell>
          <cell r="O4026">
            <v>0</v>
          </cell>
          <cell r="P4026">
            <v>0</v>
          </cell>
          <cell r="Q4026">
            <v>0</v>
          </cell>
          <cell r="R4026">
            <v>0</v>
          </cell>
          <cell r="S4026">
            <v>0</v>
          </cell>
          <cell r="T4026">
            <v>0</v>
          </cell>
          <cell r="U4026">
            <v>0</v>
          </cell>
          <cell r="V4026">
            <v>0</v>
          </cell>
          <cell r="W4026">
            <v>0</v>
          </cell>
          <cell r="X4026">
            <v>0</v>
          </cell>
          <cell r="Y4026">
            <v>0</v>
          </cell>
          <cell r="Z4026">
            <v>0</v>
          </cell>
          <cell r="AA4026">
            <v>0</v>
          </cell>
          <cell r="AB4026">
            <v>0</v>
          </cell>
        </row>
        <row r="4055">
          <cell r="E4055">
            <v>0</v>
          </cell>
          <cell r="F4055">
            <v>0</v>
          </cell>
          <cell r="G4055">
            <v>0</v>
          </cell>
          <cell r="H4055">
            <v>0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  <cell r="M4055">
            <v>0</v>
          </cell>
          <cell r="N4055">
            <v>0</v>
          </cell>
          <cell r="O4055">
            <v>0</v>
          </cell>
          <cell r="P4055">
            <v>0</v>
          </cell>
          <cell r="Q4055">
            <v>0</v>
          </cell>
          <cell r="R4055">
            <v>0</v>
          </cell>
          <cell r="S4055">
            <v>0</v>
          </cell>
          <cell r="T4055">
            <v>0</v>
          </cell>
          <cell r="U4055">
            <v>0</v>
          </cell>
          <cell r="V4055">
            <v>0</v>
          </cell>
          <cell r="W4055">
            <v>0</v>
          </cell>
          <cell r="X4055">
            <v>0</v>
          </cell>
          <cell r="Y4055">
            <v>0</v>
          </cell>
          <cell r="Z4055">
            <v>0</v>
          </cell>
          <cell r="AA4055">
            <v>0</v>
          </cell>
          <cell r="AB4055">
            <v>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0</v>
          </cell>
          <cell r="I4059">
            <v>0</v>
          </cell>
          <cell r="J4059">
            <v>0</v>
          </cell>
          <cell r="K4059">
            <v>0</v>
          </cell>
          <cell r="Q4059">
            <v>0</v>
          </cell>
          <cell r="R4059">
            <v>0</v>
          </cell>
          <cell r="S4059">
            <v>0</v>
          </cell>
          <cell r="T4059">
            <v>0</v>
          </cell>
          <cell r="U4059">
            <v>0</v>
          </cell>
          <cell r="V4059">
            <v>0</v>
          </cell>
          <cell r="W4059">
            <v>0</v>
          </cell>
          <cell r="X4059">
            <v>0</v>
          </cell>
          <cell r="Y4059">
            <v>0</v>
          </cell>
          <cell r="Z4059">
            <v>0</v>
          </cell>
          <cell r="AA4059">
            <v>0</v>
          </cell>
          <cell r="AB4059">
            <v>0</v>
          </cell>
        </row>
        <row r="4120">
          <cell r="E4120">
            <v>18447000</v>
          </cell>
          <cell r="F4120">
            <v>0</v>
          </cell>
          <cell r="G4120">
            <v>18447000</v>
          </cell>
          <cell r="H4120">
            <v>18447000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  <cell r="M4120">
            <v>0</v>
          </cell>
          <cell r="N4120">
            <v>0</v>
          </cell>
          <cell r="O4120">
            <v>0</v>
          </cell>
          <cell r="P4120">
            <v>0</v>
          </cell>
          <cell r="Q4120">
            <v>6261564.2700000005</v>
          </cell>
          <cell r="R4120">
            <v>4716842.0599999996</v>
          </cell>
          <cell r="S4120">
            <v>7468593.6699999999</v>
          </cell>
          <cell r="T4120">
            <v>0</v>
          </cell>
          <cell r="U4120">
            <v>0</v>
          </cell>
          <cell r="V4120">
            <v>0</v>
          </cell>
          <cell r="W4120">
            <v>0</v>
          </cell>
          <cell r="X4120">
            <v>0</v>
          </cell>
          <cell r="Y4120">
            <v>0</v>
          </cell>
          <cell r="Z4120">
            <v>0</v>
          </cell>
          <cell r="AA4120">
            <v>0</v>
          </cell>
          <cell r="AB4120">
            <v>0</v>
          </cell>
        </row>
        <row r="4233">
          <cell r="G4233">
            <v>0</v>
          </cell>
          <cell r="H4233">
            <v>0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  <cell r="M4233">
            <v>0</v>
          </cell>
          <cell r="N4233">
            <v>0</v>
          </cell>
          <cell r="O4233">
            <v>0</v>
          </cell>
          <cell r="P4233">
            <v>0</v>
          </cell>
          <cell r="Q4233">
            <v>0</v>
          </cell>
          <cell r="R4233">
            <v>0</v>
          </cell>
          <cell r="S4233">
            <v>0</v>
          </cell>
          <cell r="T4233">
            <v>0</v>
          </cell>
          <cell r="U4233">
            <v>0</v>
          </cell>
          <cell r="V4233">
            <v>0</v>
          </cell>
          <cell r="W4233">
            <v>0</v>
          </cell>
          <cell r="X4233">
            <v>0</v>
          </cell>
          <cell r="Y4233">
            <v>0</v>
          </cell>
          <cell r="Z4233">
            <v>0</v>
          </cell>
          <cell r="AA4233">
            <v>0</v>
          </cell>
          <cell r="AB4233">
            <v>0</v>
          </cell>
        </row>
        <row r="4548">
          <cell r="E4548">
            <v>10954000</v>
          </cell>
          <cell r="F4548">
            <v>-4.1836756281554699E-11</v>
          </cell>
          <cell r="G4548">
            <v>10954000</v>
          </cell>
          <cell r="H4548">
            <v>3474398.3699999996</v>
          </cell>
          <cell r="I4548">
            <v>3869733.47</v>
          </cell>
          <cell r="J4548">
            <v>2562916.77</v>
          </cell>
          <cell r="K4548">
            <v>869228.5</v>
          </cell>
          <cell r="L4548">
            <v>0</v>
          </cell>
          <cell r="M4548">
            <v>0</v>
          </cell>
          <cell r="N4548">
            <v>0</v>
          </cell>
          <cell r="O4548">
            <v>0</v>
          </cell>
          <cell r="P4548">
            <v>0</v>
          </cell>
          <cell r="Q4548">
            <v>1675229.97</v>
          </cell>
          <cell r="R4548">
            <v>835873.02</v>
          </cell>
          <cell r="S4548">
            <v>963295.38</v>
          </cell>
          <cell r="T4548">
            <v>831717.18</v>
          </cell>
          <cell r="U4548">
            <v>2123383.52</v>
          </cell>
          <cell r="V4548">
            <v>914632.77</v>
          </cell>
          <cell r="W4548">
            <v>855084.27</v>
          </cell>
          <cell r="X4548">
            <v>851092.66999999993</v>
          </cell>
          <cell r="Y4548">
            <v>856739.83000000007</v>
          </cell>
          <cell r="Z4548">
            <v>869228.5</v>
          </cell>
          <cell r="AA4548">
            <v>0</v>
          </cell>
          <cell r="AB4548">
            <v>0</v>
          </cell>
        </row>
        <row r="4661">
          <cell r="E4661">
            <v>753388000</v>
          </cell>
          <cell r="F4661">
            <v>-181499999.99999997</v>
          </cell>
          <cell r="G4661">
            <v>571887999.99999988</v>
          </cell>
          <cell r="H4661">
            <v>234092224.48000002</v>
          </cell>
          <cell r="I4661">
            <v>83574186.829999998</v>
          </cell>
          <cell r="J4661">
            <v>115019864.22</v>
          </cell>
          <cell r="K4661">
            <v>5607421.2999999989</v>
          </cell>
          <cell r="L4661">
            <v>15802526.529999999</v>
          </cell>
          <cell r="M4661">
            <v>33627864.640000001</v>
          </cell>
          <cell r="N4661">
            <v>37227893.160000004</v>
          </cell>
          <cell r="O4661">
            <v>0</v>
          </cell>
          <cell r="P4661">
            <v>97211005.769999996</v>
          </cell>
          <cell r="Q4661">
            <v>24777626.239999998</v>
          </cell>
          <cell r="R4661">
            <v>107719.76</v>
          </cell>
          <cell r="S4661">
            <v>193404351.94999999</v>
          </cell>
          <cell r="T4661">
            <v>18343246.480000004</v>
          </cell>
          <cell r="U4661">
            <v>24004347.600000001</v>
          </cell>
          <cell r="V4661">
            <v>7598728.1100000003</v>
          </cell>
          <cell r="W4661">
            <v>1473919.03</v>
          </cell>
          <cell r="X4661">
            <v>3935590.13</v>
          </cell>
          <cell r="Y4661">
            <v>72382461.899999991</v>
          </cell>
          <cell r="Z4661">
            <v>5607421.2999999989</v>
          </cell>
          <cell r="AA4661">
            <v>0</v>
          </cell>
          <cell r="AB4661">
            <v>0</v>
          </cell>
        </row>
        <row r="4667">
          <cell r="E4667">
            <v>0</v>
          </cell>
          <cell r="F4667">
            <v>0</v>
          </cell>
          <cell r="G4667">
            <v>0</v>
          </cell>
          <cell r="H4667">
            <v>0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  <cell r="M4667">
            <v>0</v>
          </cell>
          <cell r="N4667">
            <v>0</v>
          </cell>
          <cell r="O4667">
            <v>0</v>
          </cell>
          <cell r="P4667">
            <v>0</v>
          </cell>
          <cell r="Q4667">
            <v>0</v>
          </cell>
          <cell r="R4667">
            <v>0</v>
          </cell>
          <cell r="S4667">
            <v>0</v>
          </cell>
          <cell r="T4667">
            <v>0</v>
          </cell>
          <cell r="U4667">
            <v>0</v>
          </cell>
          <cell r="V4667">
            <v>0</v>
          </cell>
          <cell r="W4667">
            <v>0</v>
          </cell>
          <cell r="X4667">
            <v>0</v>
          </cell>
          <cell r="Y4667">
            <v>0</v>
          </cell>
          <cell r="Z4667">
            <v>0</v>
          </cell>
          <cell r="AA4667">
            <v>0</v>
          </cell>
          <cell r="AB4667">
            <v>0</v>
          </cell>
        </row>
        <row r="4696">
          <cell r="E4696">
            <v>0</v>
          </cell>
          <cell r="F4696">
            <v>181500000</v>
          </cell>
          <cell r="G4696">
            <v>181500000</v>
          </cell>
          <cell r="H4696">
            <v>0</v>
          </cell>
          <cell r="I4696">
            <v>5537623.6600000001</v>
          </cell>
          <cell r="J4696">
            <v>17773528.859999999</v>
          </cell>
          <cell r="K4696">
            <v>10405566.5</v>
          </cell>
          <cell r="L4696">
            <v>0</v>
          </cell>
          <cell r="M4696">
            <v>5537623.6600000001</v>
          </cell>
          <cell r="N4696">
            <v>11576538.91</v>
          </cell>
          <cell r="O4696">
            <v>0</v>
          </cell>
          <cell r="P4696">
            <v>22125886.07</v>
          </cell>
          <cell r="Q4696">
            <v>0</v>
          </cell>
          <cell r="R4696">
            <v>0</v>
          </cell>
          <cell r="S4696">
            <v>0</v>
          </cell>
          <cell r="T4696">
            <v>0</v>
          </cell>
          <cell r="U4696">
            <v>0</v>
          </cell>
          <cell r="V4696">
            <v>0</v>
          </cell>
          <cell r="W4696">
            <v>0</v>
          </cell>
          <cell r="X4696">
            <v>0</v>
          </cell>
          <cell r="Y4696">
            <v>6196989.9500000002</v>
          </cell>
          <cell r="Z4696">
            <v>10405566.5</v>
          </cell>
          <cell r="AA4696">
            <v>0</v>
          </cell>
          <cell r="AB4696">
            <v>0</v>
          </cell>
        </row>
        <row r="4700">
          <cell r="E4700">
            <v>945000</v>
          </cell>
          <cell r="F4700">
            <v>0</v>
          </cell>
          <cell r="G4700">
            <v>945000</v>
          </cell>
          <cell r="H4700">
            <v>258715.34</v>
          </cell>
          <cell r="I4700">
            <v>177527.28000000003</v>
          </cell>
          <cell r="J4700">
            <v>261562.28000000003</v>
          </cell>
          <cell r="K4700">
            <v>86827.199999999997</v>
          </cell>
          <cell r="L4700">
            <v>0</v>
          </cell>
          <cell r="M4700">
            <v>0</v>
          </cell>
          <cell r="N4700">
            <v>0</v>
          </cell>
          <cell r="O4700">
            <v>0</v>
          </cell>
          <cell r="P4700">
            <v>0</v>
          </cell>
          <cell r="Q4700">
            <v>0</v>
          </cell>
          <cell r="R4700">
            <v>83851.34</v>
          </cell>
          <cell r="S4700">
            <v>174864</v>
          </cell>
          <cell r="T4700">
            <v>0</v>
          </cell>
          <cell r="U4700">
            <v>86235.96</v>
          </cell>
          <cell r="V4700">
            <v>91291.32</v>
          </cell>
          <cell r="W4700">
            <v>86235.96</v>
          </cell>
          <cell r="X4700">
            <v>175326.32</v>
          </cell>
          <cell r="Y4700">
            <v>0</v>
          </cell>
          <cell r="Z4700">
            <v>86827.199999999997</v>
          </cell>
          <cell r="AA4700">
            <v>0</v>
          </cell>
          <cell r="AB4700">
            <v>0</v>
          </cell>
        </row>
        <row r="4761">
          <cell r="E4761">
            <v>12660000</v>
          </cell>
          <cell r="F4761">
            <v>9.0949470177292824E-13</v>
          </cell>
          <cell r="G4761">
            <v>12660000</v>
          </cell>
          <cell r="H4761">
            <v>3776872.89</v>
          </cell>
          <cell r="I4761">
            <v>3471728.75</v>
          </cell>
          <cell r="J4761">
            <v>2679107.66</v>
          </cell>
          <cell r="K4761">
            <v>917651.88</v>
          </cell>
          <cell r="L4761">
            <v>0</v>
          </cell>
          <cell r="M4761">
            <v>0</v>
          </cell>
          <cell r="N4761">
            <v>0</v>
          </cell>
          <cell r="O4761">
            <v>0</v>
          </cell>
          <cell r="P4761">
            <v>0</v>
          </cell>
          <cell r="Q4761">
            <v>1776552.64</v>
          </cell>
          <cell r="R4761">
            <v>1030356.58</v>
          </cell>
          <cell r="S4761">
            <v>969963.67</v>
          </cell>
          <cell r="T4761">
            <v>901311.67</v>
          </cell>
          <cell r="U4761">
            <v>1633316.93</v>
          </cell>
          <cell r="V4761">
            <v>937100.15</v>
          </cell>
          <cell r="W4761">
            <v>873259.42</v>
          </cell>
          <cell r="X4761">
            <v>861445.1</v>
          </cell>
          <cell r="Y4761">
            <v>944403.14</v>
          </cell>
          <cell r="Z4761">
            <v>917651.88</v>
          </cell>
          <cell r="AA4761">
            <v>0</v>
          </cell>
          <cell r="AB4761">
            <v>0</v>
          </cell>
        </row>
        <row r="4874">
          <cell r="E4874">
            <v>6902000</v>
          </cell>
          <cell r="F4874">
            <v>0</v>
          </cell>
          <cell r="G4874">
            <v>6902000</v>
          </cell>
          <cell r="H4874">
            <v>4160532.11</v>
          </cell>
          <cell r="I4874">
            <v>739689.58000000007</v>
          </cell>
          <cell r="J4874">
            <v>932482.47</v>
          </cell>
          <cell r="K4874">
            <v>326482.71999999997</v>
          </cell>
          <cell r="L4874">
            <v>0</v>
          </cell>
          <cell r="M4874">
            <v>0</v>
          </cell>
          <cell r="N4874">
            <v>0</v>
          </cell>
          <cell r="O4874">
            <v>0</v>
          </cell>
          <cell r="P4874">
            <v>0</v>
          </cell>
          <cell r="Q4874">
            <v>4073076.42</v>
          </cell>
          <cell r="R4874">
            <v>43723.57</v>
          </cell>
          <cell r="S4874">
            <v>43732.12</v>
          </cell>
          <cell r="T4874">
            <v>116653.65</v>
          </cell>
          <cell r="U4874">
            <v>109115.68</v>
          </cell>
          <cell r="V4874">
            <v>513920.25</v>
          </cell>
          <cell r="W4874">
            <v>601950.53</v>
          </cell>
          <cell r="X4874">
            <v>201696.94</v>
          </cell>
          <cell r="Y4874">
            <v>128835</v>
          </cell>
          <cell r="Z4874">
            <v>326482.71999999997</v>
          </cell>
          <cell r="AA4874">
            <v>0</v>
          </cell>
          <cell r="AB4874">
            <v>0</v>
          </cell>
        </row>
        <row r="4880">
          <cell r="E4880">
            <v>0</v>
          </cell>
          <cell r="F4880">
            <v>0</v>
          </cell>
          <cell r="G4880">
            <v>0</v>
          </cell>
          <cell r="H4880">
            <v>0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  <cell r="M4880">
            <v>0</v>
          </cell>
          <cell r="N4880">
            <v>0</v>
          </cell>
          <cell r="O4880">
            <v>0</v>
          </cell>
          <cell r="P4880">
            <v>0</v>
          </cell>
          <cell r="Q4880">
            <v>0</v>
          </cell>
          <cell r="R4880">
            <v>0</v>
          </cell>
          <cell r="S4880">
            <v>0</v>
          </cell>
          <cell r="T4880">
            <v>0</v>
          </cell>
          <cell r="U4880">
            <v>0</v>
          </cell>
          <cell r="V4880">
            <v>0</v>
          </cell>
          <cell r="W4880">
            <v>0</v>
          </cell>
          <cell r="X4880">
            <v>0</v>
          </cell>
          <cell r="Y4880">
            <v>0</v>
          </cell>
          <cell r="Z4880">
            <v>0</v>
          </cell>
          <cell r="AA4880">
            <v>0</v>
          </cell>
          <cell r="AB4880">
            <v>0</v>
          </cell>
        </row>
        <row r="4909">
          <cell r="E4909">
            <v>0</v>
          </cell>
          <cell r="F4909">
            <v>0</v>
          </cell>
          <cell r="G4909">
            <v>0</v>
          </cell>
          <cell r="H4909">
            <v>0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  <cell r="M4909">
            <v>0</v>
          </cell>
          <cell r="N4909">
            <v>0</v>
          </cell>
          <cell r="O4909">
            <v>0</v>
          </cell>
          <cell r="P4909">
            <v>0</v>
          </cell>
          <cell r="Q4909">
            <v>0</v>
          </cell>
          <cell r="R4909">
            <v>0</v>
          </cell>
          <cell r="S4909">
            <v>0</v>
          </cell>
          <cell r="T4909">
            <v>0</v>
          </cell>
          <cell r="U4909">
            <v>0</v>
          </cell>
          <cell r="V4909">
            <v>0</v>
          </cell>
          <cell r="W4909">
            <v>0</v>
          </cell>
          <cell r="X4909">
            <v>0</v>
          </cell>
          <cell r="Y4909">
            <v>0</v>
          </cell>
          <cell r="Z4909">
            <v>0</v>
          </cell>
          <cell r="AA4909">
            <v>0</v>
          </cell>
          <cell r="AB4909">
            <v>0</v>
          </cell>
        </row>
        <row r="4913">
          <cell r="E4913">
            <v>1158000</v>
          </cell>
          <cell r="F4913">
            <v>0</v>
          </cell>
          <cell r="G4913">
            <v>1158000</v>
          </cell>
          <cell r="H4913">
            <v>290345.03999999998</v>
          </cell>
          <cell r="I4913">
            <v>96741.72</v>
          </cell>
          <cell r="J4913">
            <v>281299.65000000002</v>
          </cell>
          <cell r="K4913">
            <v>91510.92</v>
          </cell>
          <cell r="L4913">
            <v>0</v>
          </cell>
          <cell r="M4913">
            <v>0</v>
          </cell>
          <cell r="N4913">
            <v>0</v>
          </cell>
          <cell r="O4913">
            <v>0</v>
          </cell>
          <cell r="P4913">
            <v>0</v>
          </cell>
          <cell r="Q4913">
            <v>0</v>
          </cell>
          <cell r="R4913">
            <v>94029</v>
          </cell>
          <cell r="S4913">
            <v>196316.03999999998</v>
          </cell>
          <cell r="T4913">
            <v>0</v>
          </cell>
          <cell r="U4913">
            <v>0</v>
          </cell>
          <cell r="V4913">
            <v>96741.72</v>
          </cell>
          <cell r="W4913">
            <v>96741.72</v>
          </cell>
          <cell r="X4913">
            <v>184557.93</v>
          </cell>
          <cell r="Y4913">
            <v>0</v>
          </cell>
          <cell r="Z4913">
            <v>91510.92</v>
          </cell>
          <cell r="AA4913">
            <v>0</v>
          </cell>
          <cell r="AB4913">
            <v>0</v>
          </cell>
        </row>
        <row r="4974">
          <cell r="E4974">
            <v>31676000</v>
          </cell>
          <cell r="F4974">
            <v>0</v>
          </cell>
          <cell r="G4974">
            <v>31676000</v>
          </cell>
          <cell r="H4974">
            <v>8045966.830000001</v>
          </cell>
          <cell r="I4974">
            <v>8899748.4799999986</v>
          </cell>
          <cell r="J4974">
            <v>13304930.289999999</v>
          </cell>
          <cell r="K4974">
            <v>1204453.49</v>
          </cell>
          <cell r="L4974">
            <v>0</v>
          </cell>
          <cell r="M4974">
            <v>0</v>
          </cell>
          <cell r="N4974">
            <v>0</v>
          </cell>
          <cell r="O4974">
            <v>0</v>
          </cell>
          <cell r="P4974">
            <v>0</v>
          </cell>
          <cell r="Q4974">
            <v>3686720.12</v>
          </cell>
          <cell r="R4974">
            <v>1978268.82</v>
          </cell>
          <cell r="S4974">
            <v>2380977.89</v>
          </cell>
          <cell r="T4974">
            <v>1936048.0499999998</v>
          </cell>
          <cell r="U4974">
            <v>4263392.58</v>
          </cell>
          <cell r="V4974">
            <v>2700307.85</v>
          </cell>
          <cell r="W4974">
            <v>8220722.3699999992</v>
          </cell>
          <cell r="X4974">
            <v>3004250.23</v>
          </cell>
          <cell r="Y4974">
            <v>2079957.69</v>
          </cell>
          <cell r="Z4974">
            <v>1204453.49</v>
          </cell>
          <cell r="AA4974">
            <v>0</v>
          </cell>
          <cell r="AB4974">
            <v>0</v>
          </cell>
        </row>
        <row r="5087">
          <cell r="E5087">
            <v>43029000</v>
          </cell>
          <cell r="F5087">
            <v>-1204999.9999999972</v>
          </cell>
          <cell r="G5087">
            <v>41824000</v>
          </cell>
          <cell r="H5087">
            <v>7008501.9700000007</v>
          </cell>
          <cell r="I5087">
            <v>6664401.5800000001</v>
          </cell>
          <cell r="J5087">
            <v>6147970.25</v>
          </cell>
          <cell r="K5087">
            <v>57390.61</v>
          </cell>
          <cell r="L5087">
            <v>3438234.81</v>
          </cell>
          <cell r="M5087">
            <v>6164767.6199999992</v>
          </cell>
          <cell r="N5087">
            <v>5685269.9900000002</v>
          </cell>
          <cell r="O5087">
            <v>0</v>
          </cell>
          <cell r="P5087">
            <v>17436423.699999999</v>
          </cell>
          <cell r="Q5087">
            <v>3500008.4</v>
          </cell>
          <cell r="R5087">
            <v>37170.979999999996</v>
          </cell>
          <cell r="S5087">
            <v>33087.78</v>
          </cell>
          <cell r="T5087">
            <v>80413.600000000006</v>
          </cell>
          <cell r="U5087">
            <v>330024.39999999997</v>
          </cell>
          <cell r="V5087">
            <v>89195.959999999992</v>
          </cell>
          <cell r="W5087">
            <v>225471</v>
          </cell>
          <cell r="X5087">
            <v>157500</v>
          </cell>
          <cell r="Y5087">
            <v>79729.259999999995</v>
          </cell>
          <cell r="Z5087">
            <v>57390.61</v>
          </cell>
          <cell r="AA5087">
            <v>0</v>
          </cell>
          <cell r="AB5087">
            <v>0</v>
          </cell>
        </row>
        <row r="5093"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  <cell r="U5093">
            <v>0</v>
          </cell>
          <cell r="V5093">
            <v>0</v>
          </cell>
          <cell r="W5093">
            <v>0</v>
          </cell>
          <cell r="X5093">
            <v>0</v>
          </cell>
          <cell r="Y5093">
            <v>0</v>
          </cell>
          <cell r="Z5093">
            <v>0</v>
          </cell>
          <cell r="AA5093">
            <v>0</v>
          </cell>
          <cell r="AB5093">
            <v>0</v>
          </cell>
        </row>
        <row r="5122">
          <cell r="E5122">
            <v>0</v>
          </cell>
          <cell r="F5122">
            <v>1205000</v>
          </cell>
          <cell r="G5122">
            <v>1205000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  <cell r="U5122">
            <v>0</v>
          </cell>
          <cell r="V5122">
            <v>0</v>
          </cell>
          <cell r="W5122">
            <v>0</v>
          </cell>
          <cell r="X5122">
            <v>0</v>
          </cell>
          <cell r="Y5122">
            <v>0</v>
          </cell>
          <cell r="Z5122">
            <v>0</v>
          </cell>
          <cell r="AA5122">
            <v>0</v>
          </cell>
          <cell r="AB5122">
            <v>0</v>
          </cell>
        </row>
        <row r="5126">
          <cell r="E5126">
            <v>2507000</v>
          </cell>
          <cell r="F5126">
            <v>0</v>
          </cell>
          <cell r="G5126">
            <v>2507000</v>
          </cell>
          <cell r="H5126">
            <v>629030.42999999993</v>
          </cell>
          <cell r="I5126">
            <v>382720.56</v>
          </cell>
          <cell r="J5126">
            <v>645808.49</v>
          </cell>
          <cell r="K5126">
            <v>204292.44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0</v>
          </cell>
          <cell r="R5126">
            <v>198618.23999999999</v>
          </cell>
          <cell r="S5126">
            <v>430412.19</v>
          </cell>
          <cell r="T5126">
            <v>0</v>
          </cell>
          <cell r="U5126">
            <v>187308.6</v>
          </cell>
          <cell r="V5126">
            <v>195411.96</v>
          </cell>
          <cell r="W5126">
            <v>234359.58</v>
          </cell>
          <cell r="X5126">
            <v>411448.91000000003</v>
          </cell>
          <cell r="Y5126">
            <v>0</v>
          </cell>
          <cell r="Z5126">
            <v>204292.44</v>
          </cell>
          <cell r="AA5126">
            <v>0</v>
          </cell>
          <cell r="AB5126">
            <v>0</v>
          </cell>
          <cell r="AC5126">
            <v>1861851.92</v>
          </cell>
        </row>
        <row r="5187">
          <cell r="E5187">
            <v>42201000</v>
          </cell>
          <cell r="F5187">
            <v>0</v>
          </cell>
          <cell r="G5187">
            <v>42201000</v>
          </cell>
          <cell r="H5187">
            <v>11969911.970000001</v>
          </cell>
          <cell r="I5187">
            <v>11552442.4</v>
          </cell>
          <cell r="J5187">
            <v>8925791.0800000001</v>
          </cell>
          <cell r="K5187">
            <v>3000625.8900000006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5699496.5700000003</v>
          </cell>
          <cell r="R5187">
            <v>2970158.94</v>
          </cell>
          <cell r="S5187">
            <v>3300256.46</v>
          </cell>
          <cell r="T5187">
            <v>2974842.64</v>
          </cell>
          <cell r="U5187">
            <v>5367313.8600000003</v>
          </cell>
          <cell r="V5187">
            <v>3210285.9</v>
          </cell>
          <cell r="W5187">
            <v>3020352.86</v>
          </cell>
          <cell r="X5187">
            <v>2921151.1700000004</v>
          </cell>
          <cell r="Y5187">
            <v>2984287.05</v>
          </cell>
          <cell r="Z5187">
            <v>3000625.8900000006</v>
          </cell>
          <cell r="AA5187">
            <v>0</v>
          </cell>
          <cell r="AB5187">
            <v>0</v>
          </cell>
        </row>
        <row r="5197">
          <cell r="E5197">
            <v>487000</v>
          </cell>
          <cell r="F5197">
            <v>331168</v>
          </cell>
        </row>
        <row r="5300">
          <cell r="E5300">
            <v>23272000</v>
          </cell>
          <cell r="F5300">
            <v>0</v>
          </cell>
          <cell r="G5300">
            <v>23272000</v>
          </cell>
          <cell r="H5300">
            <v>6823096.4700000007</v>
          </cell>
          <cell r="I5300">
            <v>2101587.88</v>
          </cell>
          <cell r="J5300">
            <v>3023871.7099999995</v>
          </cell>
          <cell r="K5300">
            <v>754303.74</v>
          </cell>
          <cell r="L5300">
            <v>198829</v>
          </cell>
          <cell r="M5300">
            <v>237328</v>
          </cell>
          <cell r="N5300">
            <v>254934</v>
          </cell>
          <cell r="O5300">
            <v>0</v>
          </cell>
          <cell r="P5300">
            <v>1195122</v>
          </cell>
          <cell r="Q5300">
            <v>6305803.3200000003</v>
          </cell>
          <cell r="R5300">
            <v>42793.16</v>
          </cell>
          <cell r="S5300">
            <v>275670.99</v>
          </cell>
          <cell r="T5300">
            <v>11770</v>
          </cell>
          <cell r="U5300">
            <v>471383.88</v>
          </cell>
          <cell r="V5300">
            <v>1381106</v>
          </cell>
          <cell r="W5300">
            <v>143186.92000000001</v>
          </cell>
          <cell r="X5300">
            <v>2058668.6199999999</v>
          </cell>
          <cell r="Y5300">
            <v>567082.17000000004</v>
          </cell>
          <cell r="Z5300">
            <v>754303.74</v>
          </cell>
          <cell r="AA5300">
            <v>0</v>
          </cell>
          <cell r="AB5300">
            <v>0</v>
          </cell>
        </row>
        <row r="5306">
          <cell r="G5306">
            <v>0</v>
          </cell>
          <cell r="H5306">
            <v>0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  <cell r="M5306">
            <v>0</v>
          </cell>
          <cell r="N5306">
            <v>0</v>
          </cell>
          <cell r="O5306">
            <v>0</v>
          </cell>
          <cell r="P5306">
            <v>0</v>
          </cell>
          <cell r="Q5306">
            <v>0</v>
          </cell>
          <cell r="R5306">
            <v>0</v>
          </cell>
          <cell r="S5306">
            <v>0</v>
          </cell>
          <cell r="T5306">
            <v>0</v>
          </cell>
          <cell r="U5306">
            <v>0</v>
          </cell>
          <cell r="V5306">
            <v>0</v>
          </cell>
          <cell r="W5306">
            <v>0</v>
          </cell>
          <cell r="X5306">
            <v>0</v>
          </cell>
          <cell r="Y5306">
            <v>0</v>
          </cell>
          <cell r="Z5306">
            <v>0</v>
          </cell>
          <cell r="AA5306">
            <v>0</v>
          </cell>
          <cell r="AB5306">
            <v>0</v>
          </cell>
        </row>
        <row r="5310">
          <cell r="E5310">
            <v>0</v>
          </cell>
          <cell r="F5310">
            <v>0</v>
          </cell>
        </row>
        <row r="5335">
          <cell r="E5335">
            <v>0</v>
          </cell>
          <cell r="F5335">
            <v>0</v>
          </cell>
          <cell r="G5335">
            <v>0</v>
          </cell>
          <cell r="H5335">
            <v>0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  <cell r="M5335">
            <v>0</v>
          </cell>
          <cell r="N5335">
            <v>0</v>
          </cell>
          <cell r="O5335">
            <v>0</v>
          </cell>
          <cell r="P5335">
            <v>0</v>
          </cell>
          <cell r="Q5335">
            <v>0</v>
          </cell>
          <cell r="R5335">
            <v>0</v>
          </cell>
          <cell r="S5335">
            <v>0</v>
          </cell>
          <cell r="T5335">
            <v>0</v>
          </cell>
          <cell r="U5335">
            <v>0</v>
          </cell>
          <cell r="V5335">
            <v>0</v>
          </cell>
          <cell r="W5335">
            <v>0</v>
          </cell>
          <cell r="X5335">
            <v>0</v>
          </cell>
          <cell r="Y5335">
            <v>0</v>
          </cell>
          <cell r="Z5335">
            <v>0</v>
          </cell>
          <cell r="AA5335">
            <v>0</v>
          </cell>
          <cell r="AB5335">
            <v>0</v>
          </cell>
        </row>
        <row r="5339">
          <cell r="E5339">
            <v>3789000</v>
          </cell>
          <cell r="F5339">
            <v>0</v>
          </cell>
          <cell r="G5339">
            <v>3789000</v>
          </cell>
          <cell r="H5339">
            <v>936611.71</v>
          </cell>
          <cell r="I5339">
            <v>610839.6</v>
          </cell>
          <cell r="J5339">
            <v>1050830.43</v>
          </cell>
          <cell r="K5339">
            <v>317540.03999999998</v>
          </cell>
          <cell r="L5339">
            <v>0</v>
          </cell>
          <cell r="M5339">
            <v>0</v>
          </cell>
          <cell r="N5339">
            <v>0</v>
          </cell>
          <cell r="O5339">
            <v>0</v>
          </cell>
          <cell r="P5339">
            <v>0</v>
          </cell>
          <cell r="Q5339">
            <v>0</v>
          </cell>
          <cell r="R5339">
            <v>297852.48</v>
          </cell>
          <cell r="S5339">
            <v>638759.23</v>
          </cell>
          <cell r="T5339">
            <v>0</v>
          </cell>
          <cell r="U5339">
            <v>303119.88</v>
          </cell>
          <cell r="V5339">
            <v>307719.71999999997</v>
          </cell>
          <cell r="W5339">
            <v>390617.56</v>
          </cell>
          <cell r="X5339">
            <v>660212.87</v>
          </cell>
          <cell r="Y5339">
            <v>0</v>
          </cell>
          <cell r="Z5339">
            <v>317540.03999999998</v>
          </cell>
          <cell r="AA5339">
            <v>0</v>
          </cell>
          <cell r="AB5339">
            <v>0</v>
          </cell>
        </row>
        <row r="5349">
          <cell r="E5349">
            <v>0</v>
          </cell>
          <cell r="F5349">
            <v>0</v>
          </cell>
        </row>
        <row r="5400">
          <cell r="G5400">
            <v>0</v>
          </cell>
          <cell r="H5400">
            <v>0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  <cell r="M5400">
            <v>0</v>
          </cell>
          <cell r="N5400">
            <v>0</v>
          </cell>
          <cell r="O5400">
            <v>0</v>
          </cell>
          <cell r="P5400">
            <v>0</v>
          </cell>
          <cell r="Q5400">
            <v>0</v>
          </cell>
          <cell r="R5400">
            <v>0</v>
          </cell>
          <cell r="S5400">
            <v>0</v>
          </cell>
          <cell r="T5400">
            <v>0</v>
          </cell>
          <cell r="U5400">
            <v>0</v>
          </cell>
          <cell r="V5400">
            <v>0</v>
          </cell>
          <cell r="W5400">
            <v>0</v>
          </cell>
          <cell r="X5400">
            <v>0</v>
          </cell>
          <cell r="Y5400">
            <v>0</v>
          </cell>
          <cell r="Z5400">
            <v>0</v>
          </cell>
          <cell r="AA5400">
            <v>0</v>
          </cell>
          <cell r="AB5400">
            <v>0</v>
          </cell>
        </row>
        <row r="5513">
          <cell r="G5513">
            <v>69160000</v>
          </cell>
          <cell r="H5513">
            <v>678992</v>
          </cell>
          <cell r="I5513">
            <v>11974563.73</v>
          </cell>
          <cell r="J5513">
            <v>12571587.330000002</v>
          </cell>
          <cell r="K5513">
            <v>14601.27</v>
          </cell>
          <cell r="L5513">
            <v>678992</v>
          </cell>
          <cell r="M5513">
            <v>5006755.9000000004</v>
          </cell>
          <cell r="N5513">
            <v>12551447.720000001</v>
          </cell>
          <cell r="O5513">
            <v>0</v>
          </cell>
          <cell r="P5513">
            <v>23100304.719999999</v>
          </cell>
          <cell r="Q5513">
            <v>0</v>
          </cell>
          <cell r="R5513">
            <v>0</v>
          </cell>
          <cell r="S5513">
            <v>0</v>
          </cell>
          <cell r="T5513">
            <v>0</v>
          </cell>
          <cell r="U5513">
            <v>0</v>
          </cell>
          <cell r="V5513">
            <v>6967807.8300000001</v>
          </cell>
          <cell r="W5513">
            <v>0</v>
          </cell>
          <cell r="X5513">
            <v>139.61000000000001</v>
          </cell>
          <cell r="Y5513">
            <v>20000</v>
          </cell>
          <cell r="Z5513">
            <v>14601.27</v>
          </cell>
          <cell r="AA5513">
            <v>0</v>
          </cell>
          <cell r="AB5513">
            <v>0</v>
          </cell>
        </row>
        <row r="5519">
          <cell r="G5519">
            <v>0</v>
          </cell>
          <cell r="H5519">
            <v>0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  <cell r="M5519">
            <v>0</v>
          </cell>
          <cell r="N5519">
            <v>0</v>
          </cell>
          <cell r="O5519">
            <v>0</v>
          </cell>
          <cell r="P5519">
            <v>0</v>
          </cell>
          <cell r="Q5519">
            <v>0</v>
          </cell>
          <cell r="R5519">
            <v>0</v>
          </cell>
          <cell r="S5519">
            <v>0</v>
          </cell>
          <cell r="T5519">
            <v>0</v>
          </cell>
          <cell r="U5519">
            <v>0</v>
          </cell>
          <cell r="V5519">
            <v>0</v>
          </cell>
          <cell r="W5519">
            <v>0</v>
          </cell>
          <cell r="X5519">
            <v>0</v>
          </cell>
          <cell r="Y5519">
            <v>0</v>
          </cell>
          <cell r="Z5519">
            <v>0</v>
          </cell>
          <cell r="AA5519">
            <v>0</v>
          </cell>
          <cell r="AB5519">
            <v>0</v>
          </cell>
        </row>
        <row r="5548">
          <cell r="G5548">
            <v>0</v>
          </cell>
          <cell r="H5548">
            <v>0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  <cell r="M5548">
            <v>0</v>
          </cell>
          <cell r="N5548">
            <v>0</v>
          </cell>
          <cell r="O5548">
            <v>0</v>
          </cell>
          <cell r="P5548">
            <v>0</v>
          </cell>
          <cell r="Q5548">
            <v>0</v>
          </cell>
          <cell r="R5548">
            <v>0</v>
          </cell>
          <cell r="S5548">
            <v>0</v>
          </cell>
          <cell r="T5548">
            <v>0</v>
          </cell>
          <cell r="U5548">
            <v>0</v>
          </cell>
          <cell r="V5548">
            <v>0</v>
          </cell>
          <cell r="W5548">
            <v>0</v>
          </cell>
          <cell r="X5548">
            <v>0</v>
          </cell>
          <cell r="Y5548">
            <v>0</v>
          </cell>
          <cell r="Z5548">
            <v>0</v>
          </cell>
          <cell r="AA5548">
            <v>0</v>
          </cell>
          <cell r="AB5548">
            <v>0</v>
          </cell>
        </row>
        <row r="5552">
          <cell r="G5552">
            <v>0</v>
          </cell>
          <cell r="H5552">
            <v>0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  <cell r="M5552">
            <v>0</v>
          </cell>
          <cell r="N5552">
            <v>0</v>
          </cell>
          <cell r="O5552">
            <v>0</v>
          </cell>
          <cell r="P5552">
            <v>0</v>
          </cell>
          <cell r="Q5552">
            <v>0</v>
          </cell>
          <cell r="R5552">
            <v>0</v>
          </cell>
          <cell r="S5552">
            <v>0</v>
          </cell>
          <cell r="T5552">
            <v>0</v>
          </cell>
          <cell r="U5552">
            <v>0</v>
          </cell>
          <cell r="V5552">
            <v>0</v>
          </cell>
          <cell r="W5552">
            <v>0</v>
          </cell>
          <cell r="X5552">
            <v>0</v>
          </cell>
          <cell r="Y5552">
            <v>0</v>
          </cell>
          <cell r="Z5552">
            <v>0</v>
          </cell>
          <cell r="AA5552">
            <v>0</v>
          </cell>
          <cell r="AB5552">
            <v>0</v>
          </cell>
        </row>
        <row r="5826">
          <cell r="E5826">
            <v>32453000</v>
          </cell>
          <cell r="F5826">
            <v>0</v>
          </cell>
          <cell r="G5826">
            <v>32453000</v>
          </cell>
          <cell r="H5826">
            <v>7934588.2400000002</v>
          </cell>
          <cell r="I5826">
            <v>7480359.1199999992</v>
          </cell>
          <cell r="J5826">
            <v>5388307.040000001</v>
          </cell>
          <cell r="K5826">
            <v>1710076.68</v>
          </cell>
          <cell r="L5826">
            <v>0</v>
          </cell>
          <cell r="M5826">
            <v>0</v>
          </cell>
          <cell r="N5826">
            <v>0</v>
          </cell>
          <cell r="O5826">
            <v>0</v>
          </cell>
          <cell r="P5826">
            <v>0</v>
          </cell>
          <cell r="Q5826">
            <v>3540423.81</v>
          </cell>
          <cell r="R5826">
            <v>2213947.3199999998</v>
          </cell>
          <cell r="S5826">
            <v>2180217.11</v>
          </cell>
          <cell r="T5826">
            <v>1748391.6099999999</v>
          </cell>
          <cell r="U5826">
            <v>3742831.0700000003</v>
          </cell>
          <cell r="V5826">
            <v>1989136.44</v>
          </cell>
          <cell r="W5826">
            <v>1861925.84</v>
          </cell>
          <cell r="X5826">
            <v>1892520.6</v>
          </cell>
          <cell r="Y5826">
            <v>1633860.6</v>
          </cell>
          <cell r="Z5826">
            <v>1710076.68</v>
          </cell>
          <cell r="AA5826">
            <v>0</v>
          </cell>
          <cell r="AB5826">
            <v>0</v>
          </cell>
        </row>
        <row r="5939">
          <cell r="E5939">
            <v>31144000</v>
          </cell>
          <cell r="F5939">
            <v>0</v>
          </cell>
          <cell r="G5939">
            <v>31144000</v>
          </cell>
          <cell r="H5939">
            <v>11553454.119999999</v>
          </cell>
          <cell r="I5939">
            <v>12948091.860000001</v>
          </cell>
          <cell r="J5939">
            <v>3839680.5100000002</v>
          </cell>
          <cell r="K5939">
            <v>50720.979999999996</v>
          </cell>
          <cell r="L5939">
            <v>8816828.370000001</v>
          </cell>
          <cell r="M5939">
            <v>12612299.5</v>
          </cell>
          <cell r="N5939">
            <v>3484310.6900000004</v>
          </cell>
          <cell r="O5939">
            <v>0</v>
          </cell>
          <cell r="P5939">
            <v>25353952.77</v>
          </cell>
          <cell r="Q5939">
            <v>2322107.2400000002</v>
          </cell>
          <cell r="R5939">
            <v>22242</v>
          </cell>
          <cell r="S5939">
            <v>392276.50999999995</v>
          </cell>
          <cell r="T5939">
            <v>11660</v>
          </cell>
          <cell r="U5939">
            <v>310992.27</v>
          </cell>
          <cell r="V5939">
            <v>13140.089999999998</v>
          </cell>
          <cell r="W5939">
            <v>259082.4</v>
          </cell>
          <cell r="X5939">
            <v>92418.739999999991</v>
          </cell>
          <cell r="Y5939">
            <v>3868.6800000000003</v>
          </cell>
          <cell r="Z5939">
            <v>50720.979999999996</v>
          </cell>
          <cell r="AA5939">
            <v>0</v>
          </cell>
          <cell r="AB5939">
            <v>0</v>
          </cell>
        </row>
        <row r="5974">
          <cell r="E5974">
            <v>0</v>
          </cell>
          <cell r="F5974">
            <v>0</v>
          </cell>
          <cell r="G5974">
            <v>0</v>
          </cell>
          <cell r="H5974">
            <v>0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  <cell r="M5974">
            <v>0</v>
          </cell>
          <cell r="N5974">
            <v>0</v>
          </cell>
          <cell r="O5974">
            <v>0</v>
          </cell>
          <cell r="P5974">
            <v>0</v>
          </cell>
          <cell r="Q5974">
            <v>0</v>
          </cell>
          <cell r="R5974">
            <v>0</v>
          </cell>
          <cell r="S5974">
            <v>0</v>
          </cell>
          <cell r="T5974">
            <v>0</v>
          </cell>
          <cell r="U5974">
            <v>0</v>
          </cell>
          <cell r="V5974">
            <v>0</v>
          </cell>
          <cell r="W5974">
            <v>0</v>
          </cell>
          <cell r="X5974">
            <v>0</v>
          </cell>
          <cell r="Y5974">
            <v>0</v>
          </cell>
          <cell r="Z5974">
            <v>0</v>
          </cell>
          <cell r="AA5974">
            <v>0</v>
          </cell>
          <cell r="AB5974">
            <v>0</v>
          </cell>
        </row>
        <row r="5978">
          <cell r="E5978">
            <v>0</v>
          </cell>
          <cell r="F5978">
            <v>0</v>
          </cell>
          <cell r="G5978">
            <v>0</v>
          </cell>
          <cell r="H5978">
            <v>0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  <cell r="M5978">
            <v>0</v>
          </cell>
          <cell r="N5978">
            <v>0</v>
          </cell>
          <cell r="O5978">
            <v>0</v>
          </cell>
          <cell r="P5978">
            <v>0</v>
          </cell>
          <cell r="Q5978">
            <v>0</v>
          </cell>
          <cell r="R5978">
            <v>0</v>
          </cell>
          <cell r="S5978">
            <v>0</v>
          </cell>
          <cell r="T5978">
            <v>0</v>
          </cell>
          <cell r="U5978">
            <v>0</v>
          </cell>
          <cell r="V5978">
            <v>0</v>
          </cell>
          <cell r="W5978">
            <v>0</v>
          </cell>
          <cell r="X5978">
            <v>0</v>
          </cell>
          <cell r="Y5978">
            <v>0</v>
          </cell>
          <cell r="Z5978">
            <v>0</v>
          </cell>
          <cell r="AA5978">
            <v>0</v>
          </cell>
          <cell r="AB5978">
            <v>0</v>
          </cell>
        </row>
        <row r="6039">
          <cell r="E6039">
            <v>4226000</v>
          </cell>
          <cell r="F6039">
            <v>0</v>
          </cell>
          <cell r="G6039">
            <v>4226000</v>
          </cell>
          <cell r="H6039">
            <v>562958.44999999995</v>
          </cell>
          <cell r="I6039">
            <v>1164552.24</v>
          </cell>
          <cell r="J6039">
            <v>914577.25</v>
          </cell>
          <cell r="K6039">
            <v>324009.4700000002</v>
          </cell>
          <cell r="L6039">
            <v>0</v>
          </cell>
          <cell r="M6039">
            <v>0</v>
          </cell>
          <cell r="N6039">
            <v>0</v>
          </cell>
          <cell r="O6039">
            <v>0</v>
          </cell>
          <cell r="P6039">
            <v>0</v>
          </cell>
          <cell r="Q6039">
            <v>283121.76</v>
          </cell>
          <cell r="R6039">
            <v>279836.68999999994</v>
          </cell>
          <cell r="S6039">
            <v>0</v>
          </cell>
          <cell r="T6039">
            <v>255474.89</v>
          </cell>
          <cell r="U6039">
            <v>541518.31999999995</v>
          </cell>
          <cell r="V6039">
            <v>367559.03</v>
          </cell>
          <cell r="W6039">
            <v>365078.2</v>
          </cell>
          <cell r="X6039">
            <v>227489.58000000031</v>
          </cell>
          <cell r="Y6039">
            <v>322009.46999999974</v>
          </cell>
          <cell r="Z6039">
            <v>324009.4700000002</v>
          </cell>
          <cell r="AA6039">
            <v>0</v>
          </cell>
          <cell r="AB6039">
            <v>0</v>
          </cell>
        </row>
        <row r="6152">
          <cell r="E6152">
            <v>806000</v>
          </cell>
          <cell r="F6152">
            <v>0</v>
          </cell>
          <cell r="G6152">
            <v>806000</v>
          </cell>
          <cell r="H6152">
            <v>346497.48</v>
          </cell>
          <cell r="I6152">
            <v>29610</v>
          </cell>
          <cell r="J6152">
            <v>0</v>
          </cell>
          <cell r="K6152">
            <v>0</v>
          </cell>
          <cell r="L6152">
            <v>0</v>
          </cell>
          <cell r="M6152">
            <v>0</v>
          </cell>
          <cell r="N6152">
            <v>0</v>
          </cell>
          <cell r="O6152">
            <v>0</v>
          </cell>
          <cell r="P6152">
            <v>0</v>
          </cell>
          <cell r="Q6152">
            <v>0</v>
          </cell>
          <cell r="R6152">
            <v>0</v>
          </cell>
          <cell r="S6152">
            <v>346497.48</v>
          </cell>
          <cell r="T6152">
            <v>0</v>
          </cell>
          <cell r="U6152">
            <v>0</v>
          </cell>
          <cell r="V6152">
            <v>29610</v>
          </cell>
          <cell r="W6152">
            <v>0</v>
          </cell>
          <cell r="X6152">
            <v>0</v>
          </cell>
          <cell r="Y6152">
            <v>0</v>
          </cell>
          <cell r="Z6152">
            <v>0</v>
          </cell>
          <cell r="AA6152">
            <v>0</v>
          </cell>
          <cell r="AB6152">
            <v>0</v>
          </cell>
        </row>
        <row r="6187">
          <cell r="E6187">
            <v>0</v>
          </cell>
          <cell r="F6187">
            <v>0</v>
          </cell>
          <cell r="G6187">
            <v>0</v>
          </cell>
          <cell r="H6187">
            <v>0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  <cell r="M6187">
            <v>0</v>
          </cell>
          <cell r="N6187">
            <v>0</v>
          </cell>
          <cell r="O6187">
            <v>0</v>
          </cell>
          <cell r="P6187">
            <v>0</v>
          </cell>
          <cell r="Q6187">
            <v>0</v>
          </cell>
          <cell r="R6187">
            <v>0</v>
          </cell>
          <cell r="S6187">
            <v>0</v>
          </cell>
          <cell r="T6187">
            <v>0</v>
          </cell>
          <cell r="U6187">
            <v>0</v>
          </cell>
          <cell r="V6187">
            <v>0</v>
          </cell>
          <cell r="W6187">
            <v>0</v>
          </cell>
          <cell r="X6187">
            <v>0</v>
          </cell>
          <cell r="Y6187">
            <v>0</v>
          </cell>
          <cell r="Z6187">
            <v>0</v>
          </cell>
          <cell r="AA6187">
            <v>0</v>
          </cell>
          <cell r="AB6187">
            <v>0</v>
          </cell>
        </row>
        <row r="6191">
          <cell r="E6191">
            <v>0</v>
          </cell>
          <cell r="F6191">
            <v>0</v>
          </cell>
          <cell r="G6191">
            <v>0</v>
          </cell>
          <cell r="H6191">
            <v>0</v>
          </cell>
          <cell r="I6191">
            <v>0</v>
          </cell>
          <cell r="J6191">
            <v>0</v>
          </cell>
          <cell r="K6191">
            <v>0</v>
          </cell>
          <cell r="Q6191">
            <v>0</v>
          </cell>
          <cell r="R6191">
            <v>0</v>
          </cell>
          <cell r="S6191">
            <v>0</v>
          </cell>
          <cell r="T6191">
            <v>0</v>
          </cell>
          <cell r="U6191">
            <v>0</v>
          </cell>
          <cell r="V6191">
            <v>0</v>
          </cell>
          <cell r="W6191">
            <v>0</v>
          </cell>
          <cell r="X6191">
            <v>0</v>
          </cell>
          <cell r="Y6191">
            <v>0</v>
          </cell>
          <cell r="Z6191">
            <v>0</v>
          </cell>
          <cell r="AA6191">
            <v>0</v>
          </cell>
          <cell r="AB6191">
            <v>0</v>
          </cell>
        </row>
        <row r="6252">
          <cell r="E6252">
            <v>4226000</v>
          </cell>
          <cell r="F6252">
            <v>0</v>
          </cell>
          <cell r="G6252">
            <v>4226000</v>
          </cell>
          <cell r="H6252">
            <v>950807.67999999993</v>
          </cell>
          <cell r="I6252">
            <v>1142247.8899999999</v>
          </cell>
          <cell r="J6252">
            <v>892528.40999999992</v>
          </cell>
          <cell r="K6252">
            <v>297509.46999999997</v>
          </cell>
          <cell r="L6252">
            <v>0</v>
          </cell>
          <cell r="M6252">
            <v>0</v>
          </cell>
          <cell r="N6252">
            <v>0</v>
          </cell>
          <cell r="O6252">
            <v>0</v>
          </cell>
          <cell r="P6252">
            <v>0</v>
          </cell>
          <cell r="Q6252">
            <v>306641.59999999998</v>
          </cell>
          <cell r="R6252">
            <v>304656.61</v>
          </cell>
          <cell r="S6252">
            <v>339509.47</v>
          </cell>
          <cell r="T6252">
            <v>297509.46999999997</v>
          </cell>
          <cell r="U6252">
            <v>547228.94999999995</v>
          </cell>
          <cell r="V6252">
            <v>297509.46999999997</v>
          </cell>
          <cell r="W6252">
            <v>297509.46999999997</v>
          </cell>
          <cell r="X6252">
            <v>297509.46999999997</v>
          </cell>
          <cell r="Y6252">
            <v>297509.46999999997</v>
          </cell>
          <cell r="Z6252">
            <v>297509.46999999997</v>
          </cell>
          <cell r="AA6252">
            <v>0</v>
          </cell>
          <cell r="AB6252">
            <v>0</v>
          </cell>
        </row>
        <row r="6365">
          <cell r="E6365">
            <v>806000</v>
          </cell>
          <cell r="F6365">
            <v>0</v>
          </cell>
          <cell r="G6365">
            <v>806000</v>
          </cell>
          <cell r="H6365">
            <v>176852</v>
          </cell>
          <cell r="I6365">
            <v>346533.61</v>
          </cell>
          <cell r="J6365">
            <v>178733.96</v>
          </cell>
          <cell r="K6365">
            <v>1470</v>
          </cell>
          <cell r="L6365">
            <v>0</v>
          </cell>
          <cell r="M6365">
            <v>0</v>
          </cell>
          <cell r="N6365">
            <v>0</v>
          </cell>
          <cell r="O6365">
            <v>0</v>
          </cell>
          <cell r="P6365">
            <v>0</v>
          </cell>
          <cell r="Q6365">
            <v>81000</v>
          </cell>
          <cell r="R6365">
            <v>67225</v>
          </cell>
          <cell r="S6365">
            <v>28627</v>
          </cell>
          <cell r="T6365">
            <v>194752</v>
          </cell>
          <cell r="U6365">
            <v>109349.15</v>
          </cell>
          <cell r="V6365">
            <v>42432.46</v>
          </cell>
          <cell r="W6365">
            <v>44136</v>
          </cell>
          <cell r="X6365">
            <v>-9112.0400000000009</v>
          </cell>
          <cell r="Y6365">
            <v>143710</v>
          </cell>
          <cell r="Z6365">
            <v>1470</v>
          </cell>
          <cell r="AA6365">
            <v>0</v>
          </cell>
          <cell r="AB6365">
            <v>0</v>
          </cell>
        </row>
        <row r="6371">
          <cell r="E6371">
            <v>0</v>
          </cell>
          <cell r="F6371">
            <v>0</v>
          </cell>
          <cell r="G6371">
            <v>0</v>
          </cell>
          <cell r="H6371">
            <v>0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  <cell r="M6371">
            <v>0</v>
          </cell>
          <cell r="N6371">
            <v>0</v>
          </cell>
          <cell r="O6371">
            <v>0</v>
          </cell>
          <cell r="P6371">
            <v>0</v>
          </cell>
          <cell r="Q6371">
            <v>0</v>
          </cell>
          <cell r="R6371">
            <v>0</v>
          </cell>
          <cell r="S6371">
            <v>0</v>
          </cell>
          <cell r="T6371">
            <v>0</v>
          </cell>
          <cell r="U6371">
            <v>0</v>
          </cell>
          <cell r="V6371">
            <v>0</v>
          </cell>
          <cell r="W6371">
            <v>0</v>
          </cell>
          <cell r="X6371">
            <v>0</v>
          </cell>
          <cell r="Y6371">
            <v>0</v>
          </cell>
          <cell r="Z6371">
            <v>0</v>
          </cell>
          <cell r="AA6371">
            <v>0</v>
          </cell>
          <cell r="AB6371">
            <v>0</v>
          </cell>
        </row>
        <row r="6400">
          <cell r="E6400">
            <v>0</v>
          </cell>
          <cell r="F6400">
            <v>0</v>
          </cell>
          <cell r="G6400">
            <v>0</v>
          </cell>
          <cell r="H6400">
            <v>0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  <cell r="M6400">
            <v>0</v>
          </cell>
          <cell r="N6400">
            <v>0</v>
          </cell>
          <cell r="O6400">
            <v>0</v>
          </cell>
          <cell r="P6400">
            <v>0</v>
          </cell>
          <cell r="Q6400">
            <v>0</v>
          </cell>
          <cell r="R6400">
            <v>0</v>
          </cell>
          <cell r="S6400">
            <v>0</v>
          </cell>
          <cell r="T6400">
            <v>0</v>
          </cell>
          <cell r="U6400">
            <v>0</v>
          </cell>
          <cell r="V6400">
            <v>0</v>
          </cell>
          <cell r="W6400">
            <v>0</v>
          </cell>
          <cell r="X6400">
            <v>0</v>
          </cell>
          <cell r="Y6400">
            <v>0</v>
          </cell>
          <cell r="Z6400">
            <v>0</v>
          </cell>
          <cell r="AA6400">
            <v>0</v>
          </cell>
          <cell r="AB6400">
            <v>0</v>
          </cell>
        </row>
        <row r="6404">
          <cell r="E6404">
            <v>0</v>
          </cell>
          <cell r="F6404">
            <v>0</v>
          </cell>
          <cell r="G6404">
            <v>0</v>
          </cell>
          <cell r="H6404">
            <v>0</v>
          </cell>
          <cell r="I6404">
            <v>0</v>
          </cell>
          <cell r="J6404">
            <v>0</v>
          </cell>
          <cell r="K6404">
            <v>0</v>
          </cell>
          <cell r="Q6404">
            <v>0</v>
          </cell>
          <cell r="R6404">
            <v>0</v>
          </cell>
          <cell r="S6404">
            <v>0</v>
          </cell>
          <cell r="T6404">
            <v>0</v>
          </cell>
          <cell r="U6404">
            <v>0</v>
          </cell>
          <cell r="V6404">
            <v>0</v>
          </cell>
          <cell r="W6404">
            <v>0</v>
          </cell>
          <cell r="X6404">
            <v>0</v>
          </cell>
          <cell r="Y6404">
            <v>0</v>
          </cell>
          <cell r="Z6404">
            <v>0</v>
          </cell>
          <cell r="AA6404">
            <v>0</v>
          </cell>
          <cell r="AB6404">
            <v>0</v>
          </cell>
        </row>
        <row r="6465">
          <cell r="E6465">
            <v>4226000</v>
          </cell>
          <cell r="F6465">
            <v>0</v>
          </cell>
          <cell r="G6465">
            <v>4226000</v>
          </cell>
          <cell r="H6465">
            <v>863309.58</v>
          </cell>
          <cell r="I6465">
            <v>1050198.79</v>
          </cell>
          <cell r="J6465">
            <v>976802.09999999986</v>
          </cell>
          <cell r="K6465">
            <v>389716.44</v>
          </cell>
          <cell r="L6465">
            <v>0</v>
          </cell>
          <cell r="M6465">
            <v>0</v>
          </cell>
          <cell r="N6465">
            <v>0</v>
          </cell>
          <cell r="O6465">
            <v>0</v>
          </cell>
          <cell r="P6465">
            <v>0</v>
          </cell>
          <cell r="Q6465">
            <v>284040.68</v>
          </cell>
          <cell r="R6465">
            <v>276197.49</v>
          </cell>
          <cell r="S6465">
            <v>303071.41000000003</v>
          </cell>
          <cell r="T6465">
            <v>293930.23999999999</v>
          </cell>
          <cell r="U6465">
            <v>480011.81</v>
          </cell>
          <cell r="V6465">
            <v>276256.74</v>
          </cell>
          <cell r="W6465">
            <v>270889.75</v>
          </cell>
          <cell r="X6465">
            <v>405851.72</v>
          </cell>
          <cell r="Y6465">
            <v>300060.62999999995</v>
          </cell>
          <cell r="Z6465">
            <v>389716.44</v>
          </cell>
          <cell r="AA6465">
            <v>0</v>
          </cell>
          <cell r="AB6465">
            <v>0</v>
          </cell>
        </row>
        <row r="6578">
          <cell r="E6578">
            <v>806000</v>
          </cell>
          <cell r="F6578">
            <v>0</v>
          </cell>
          <cell r="G6578">
            <v>806000</v>
          </cell>
          <cell r="H6578">
            <v>453000</v>
          </cell>
          <cell r="I6578">
            <v>287026.5</v>
          </cell>
          <cell r="J6578">
            <v>53791</v>
          </cell>
          <cell r="K6578">
            <v>8866.5</v>
          </cell>
          <cell r="L6578">
            <v>0</v>
          </cell>
          <cell r="M6578">
            <v>0</v>
          </cell>
          <cell r="N6578">
            <v>0</v>
          </cell>
          <cell r="O6578">
            <v>0</v>
          </cell>
          <cell r="P6578">
            <v>0</v>
          </cell>
          <cell r="Q6578">
            <v>0</v>
          </cell>
          <cell r="R6578">
            <v>453000</v>
          </cell>
          <cell r="S6578">
            <v>0</v>
          </cell>
          <cell r="T6578">
            <v>6372.5</v>
          </cell>
          <cell r="U6578">
            <v>165198.71</v>
          </cell>
          <cell r="V6578">
            <v>115455.29000000001</v>
          </cell>
          <cell r="W6578">
            <v>3900</v>
          </cell>
          <cell r="X6578">
            <v>19576</v>
          </cell>
          <cell r="Y6578">
            <v>30315</v>
          </cell>
          <cell r="Z6578">
            <v>8866.5</v>
          </cell>
          <cell r="AA6578">
            <v>0</v>
          </cell>
          <cell r="AB6578">
            <v>0</v>
          </cell>
        </row>
        <row r="6584">
          <cell r="E6584">
            <v>0</v>
          </cell>
          <cell r="F6584">
            <v>0</v>
          </cell>
          <cell r="G6584">
            <v>0</v>
          </cell>
          <cell r="H6584">
            <v>0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  <cell r="M6584">
            <v>0</v>
          </cell>
          <cell r="N6584">
            <v>0</v>
          </cell>
          <cell r="O6584">
            <v>0</v>
          </cell>
          <cell r="P6584">
            <v>0</v>
          </cell>
          <cell r="Q6584">
            <v>0</v>
          </cell>
          <cell r="R6584">
            <v>0</v>
          </cell>
          <cell r="S6584">
            <v>0</v>
          </cell>
          <cell r="T6584">
            <v>0</v>
          </cell>
          <cell r="U6584">
            <v>0</v>
          </cell>
          <cell r="V6584">
            <v>0</v>
          </cell>
          <cell r="W6584">
            <v>0</v>
          </cell>
          <cell r="X6584">
            <v>0</v>
          </cell>
          <cell r="Y6584">
            <v>0</v>
          </cell>
          <cell r="Z6584">
            <v>0</v>
          </cell>
          <cell r="AA6584">
            <v>0</v>
          </cell>
          <cell r="AB6584">
            <v>0</v>
          </cell>
        </row>
        <row r="6613">
          <cell r="E6613">
            <v>0</v>
          </cell>
          <cell r="F6613">
            <v>0</v>
          </cell>
          <cell r="G6613">
            <v>0</v>
          </cell>
          <cell r="H6613">
            <v>0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  <cell r="M6613">
            <v>0</v>
          </cell>
          <cell r="N6613">
            <v>0</v>
          </cell>
          <cell r="O6613">
            <v>0</v>
          </cell>
          <cell r="P6613">
            <v>0</v>
          </cell>
          <cell r="Q6613">
            <v>0</v>
          </cell>
          <cell r="R6613">
            <v>0</v>
          </cell>
          <cell r="S6613">
            <v>0</v>
          </cell>
          <cell r="T6613">
            <v>0</v>
          </cell>
          <cell r="U6613">
            <v>0</v>
          </cell>
          <cell r="V6613">
            <v>0</v>
          </cell>
          <cell r="W6613">
            <v>0</v>
          </cell>
          <cell r="X6613">
            <v>0</v>
          </cell>
          <cell r="Y6613">
            <v>0</v>
          </cell>
          <cell r="Z6613">
            <v>0</v>
          </cell>
          <cell r="AA6613">
            <v>0</v>
          </cell>
          <cell r="AB6613">
            <v>0</v>
          </cell>
        </row>
        <row r="6617">
          <cell r="E6617">
            <v>0</v>
          </cell>
          <cell r="F6617">
            <v>0</v>
          </cell>
          <cell r="G6617">
            <v>0</v>
          </cell>
          <cell r="H6617">
            <v>0</v>
          </cell>
          <cell r="I6617">
            <v>0</v>
          </cell>
          <cell r="J6617">
            <v>0</v>
          </cell>
          <cell r="K6617">
            <v>0</v>
          </cell>
          <cell r="Q6617">
            <v>0</v>
          </cell>
          <cell r="R6617">
            <v>0</v>
          </cell>
          <cell r="S6617">
            <v>0</v>
          </cell>
          <cell r="T6617">
            <v>0</v>
          </cell>
          <cell r="U6617">
            <v>0</v>
          </cell>
          <cell r="V6617">
            <v>0</v>
          </cell>
          <cell r="W6617">
            <v>0</v>
          </cell>
          <cell r="X6617">
            <v>0</v>
          </cell>
          <cell r="Y6617">
            <v>0</v>
          </cell>
          <cell r="Z6617">
            <v>0</v>
          </cell>
          <cell r="AA6617">
            <v>0</v>
          </cell>
          <cell r="AB6617">
            <v>0</v>
          </cell>
        </row>
        <row r="6678">
          <cell r="E6678">
            <v>4226000</v>
          </cell>
          <cell r="F6678">
            <v>0</v>
          </cell>
          <cell r="G6678">
            <v>4226000</v>
          </cell>
          <cell r="H6678">
            <v>951695.17999999993</v>
          </cell>
          <cell r="I6678">
            <v>1260242.29</v>
          </cell>
          <cell r="J6678">
            <v>840940.10999999987</v>
          </cell>
          <cell r="K6678">
            <v>254543.35</v>
          </cell>
          <cell r="L6678">
            <v>0</v>
          </cell>
          <cell r="M6678">
            <v>0</v>
          </cell>
          <cell r="N6678">
            <v>0</v>
          </cell>
          <cell r="O6678">
            <v>0</v>
          </cell>
          <cell r="P6678">
            <v>0</v>
          </cell>
          <cell r="Q6678">
            <v>294233.76</v>
          </cell>
          <cell r="R6678">
            <v>294030.24</v>
          </cell>
          <cell r="S6678">
            <v>363431.18</v>
          </cell>
          <cell r="T6678">
            <v>308286.03000000003</v>
          </cell>
          <cell r="U6678">
            <v>544307.24</v>
          </cell>
          <cell r="V6678">
            <v>407649.02</v>
          </cell>
          <cell r="W6678">
            <v>273863.40999999997</v>
          </cell>
          <cell r="X6678">
            <v>246633.34999999998</v>
          </cell>
          <cell r="Y6678">
            <v>320443.34999999998</v>
          </cell>
          <cell r="Z6678">
            <v>254543.35</v>
          </cell>
          <cell r="AA6678">
            <v>0</v>
          </cell>
          <cell r="AB6678">
            <v>0</v>
          </cell>
        </row>
        <row r="6791">
          <cell r="E6791">
            <v>806000</v>
          </cell>
          <cell r="F6791">
            <v>0</v>
          </cell>
          <cell r="G6791">
            <v>806000</v>
          </cell>
          <cell r="H6791">
            <v>64400</v>
          </cell>
          <cell r="I6791">
            <v>65702.559999999998</v>
          </cell>
          <cell r="J6791">
            <v>32105</v>
          </cell>
          <cell r="K6791">
            <v>144128.1</v>
          </cell>
          <cell r="L6791">
            <v>0</v>
          </cell>
          <cell r="M6791">
            <v>0</v>
          </cell>
          <cell r="N6791">
            <v>0</v>
          </cell>
          <cell r="O6791">
            <v>0</v>
          </cell>
          <cell r="P6791">
            <v>0</v>
          </cell>
          <cell r="Q6791">
            <v>64400</v>
          </cell>
          <cell r="R6791">
            <v>0</v>
          </cell>
          <cell r="S6791">
            <v>0</v>
          </cell>
          <cell r="T6791">
            <v>-39400</v>
          </cell>
          <cell r="U6791">
            <v>6245</v>
          </cell>
          <cell r="V6791">
            <v>98857.56</v>
          </cell>
          <cell r="W6791">
            <v>32105</v>
          </cell>
          <cell r="X6791">
            <v>0</v>
          </cell>
          <cell r="Y6791">
            <v>0</v>
          </cell>
          <cell r="Z6791">
            <v>144128.1</v>
          </cell>
          <cell r="AA6791">
            <v>0</v>
          </cell>
          <cell r="AB6791">
            <v>0</v>
          </cell>
        </row>
        <row r="6797">
          <cell r="E6797">
            <v>0</v>
          </cell>
          <cell r="F6797">
            <v>0</v>
          </cell>
          <cell r="G6797">
            <v>0</v>
          </cell>
          <cell r="H6797">
            <v>0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  <cell r="M6797">
            <v>0</v>
          </cell>
          <cell r="N6797">
            <v>0</v>
          </cell>
          <cell r="O6797">
            <v>0</v>
          </cell>
          <cell r="P6797">
            <v>0</v>
          </cell>
          <cell r="Q6797">
            <v>0</v>
          </cell>
          <cell r="R6797">
            <v>0</v>
          </cell>
          <cell r="S6797">
            <v>0</v>
          </cell>
          <cell r="T6797">
            <v>0</v>
          </cell>
          <cell r="U6797">
            <v>0</v>
          </cell>
          <cell r="V6797">
            <v>0</v>
          </cell>
          <cell r="W6797">
            <v>0</v>
          </cell>
          <cell r="X6797">
            <v>0</v>
          </cell>
          <cell r="Y6797">
            <v>0</v>
          </cell>
          <cell r="Z6797">
            <v>0</v>
          </cell>
          <cell r="AA6797">
            <v>0</v>
          </cell>
          <cell r="AB6797">
            <v>0</v>
          </cell>
        </row>
        <row r="6826">
          <cell r="E6826">
            <v>0</v>
          </cell>
          <cell r="F6826">
            <v>0</v>
          </cell>
          <cell r="G6826">
            <v>0</v>
          </cell>
          <cell r="H6826">
            <v>0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  <cell r="M6826">
            <v>0</v>
          </cell>
          <cell r="N6826">
            <v>0</v>
          </cell>
          <cell r="O6826">
            <v>0</v>
          </cell>
          <cell r="P6826">
            <v>0</v>
          </cell>
          <cell r="Q6826">
            <v>0</v>
          </cell>
          <cell r="R6826">
            <v>0</v>
          </cell>
          <cell r="S6826">
            <v>0</v>
          </cell>
          <cell r="T6826">
            <v>0</v>
          </cell>
          <cell r="U6826">
            <v>0</v>
          </cell>
          <cell r="V6826">
            <v>0</v>
          </cell>
          <cell r="W6826">
            <v>0</v>
          </cell>
          <cell r="X6826">
            <v>0</v>
          </cell>
          <cell r="Y6826">
            <v>0</v>
          </cell>
          <cell r="Z6826">
            <v>0</v>
          </cell>
          <cell r="AA6826">
            <v>0</v>
          </cell>
          <cell r="AB6826">
            <v>0</v>
          </cell>
        </row>
        <row r="6830">
          <cell r="E6830">
            <v>0</v>
          </cell>
          <cell r="F6830">
            <v>0</v>
          </cell>
          <cell r="G6830">
            <v>0</v>
          </cell>
          <cell r="H6830">
            <v>0</v>
          </cell>
          <cell r="I6830">
            <v>0</v>
          </cell>
          <cell r="J6830">
            <v>0</v>
          </cell>
          <cell r="K6830">
            <v>0</v>
          </cell>
          <cell r="Q6830">
            <v>0</v>
          </cell>
          <cell r="R6830">
            <v>0</v>
          </cell>
          <cell r="S6830">
            <v>0</v>
          </cell>
          <cell r="T6830">
            <v>0</v>
          </cell>
          <cell r="U6830">
            <v>0</v>
          </cell>
          <cell r="V6830">
            <v>0</v>
          </cell>
          <cell r="W6830">
            <v>0</v>
          </cell>
          <cell r="X6830">
            <v>0</v>
          </cell>
          <cell r="Y6830">
            <v>0</v>
          </cell>
          <cell r="Z6830">
            <v>0</v>
          </cell>
          <cell r="AA6830">
            <v>0</v>
          </cell>
          <cell r="AB6830">
            <v>0</v>
          </cell>
        </row>
        <row r="6891">
          <cell r="E6891">
            <v>4536000</v>
          </cell>
          <cell r="F6891">
            <v>0</v>
          </cell>
          <cell r="G6891">
            <v>4536000</v>
          </cell>
          <cell r="H6891">
            <v>868913.15</v>
          </cell>
          <cell r="I6891">
            <v>986807.5199999999</v>
          </cell>
          <cell r="J6891">
            <v>840642.98</v>
          </cell>
          <cell r="K6891">
            <v>297509.46999999997</v>
          </cell>
          <cell r="L6891">
            <v>0</v>
          </cell>
          <cell r="M6891">
            <v>0</v>
          </cell>
          <cell r="N6891">
            <v>0</v>
          </cell>
          <cell r="O6891">
            <v>0</v>
          </cell>
          <cell r="P6891">
            <v>0</v>
          </cell>
          <cell r="Q6891">
            <v>288546.27999999997</v>
          </cell>
          <cell r="R6891">
            <v>266165.03000000003</v>
          </cell>
          <cell r="S6891">
            <v>314201.83999999997</v>
          </cell>
          <cell r="T6891">
            <v>257201.84</v>
          </cell>
          <cell r="U6891">
            <v>472403.83999999997</v>
          </cell>
          <cell r="V6891">
            <v>257201.84</v>
          </cell>
          <cell r="W6891">
            <v>257201.84</v>
          </cell>
          <cell r="X6891">
            <v>257201.84</v>
          </cell>
          <cell r="Y6891">
            <v>326239.3</v>
          </cell>
          <cell r="Z6891">
            <v>297509.46999999997</v>
          </cell>
          <cell r="AA6891">
            <v>0</v>
          </cell>
          <cell r="AB6891">
            <v>0</v>
          </cell>
        </row>
        <row r="7004">
          <cell r="E7004">
            <v>806000</v>
          </cell>
          <cell r="F7004">
            <v>0</v>
          </cell>
          <cell r="G7004">
            <v>806000</v>
          </cell>
          <cell r="H7004">
            <v>87924.890000000014</v>
          </cell>
          <cell r="I7004">
            <v>50572</v>
          </cell>
          <cell r="J7004">
            <v>82000</v>
          </cell>
          <cell r="K7004">
            <v>0</v>
          </cell>
          <cell r="L7004">
            <v>0</v>
          </cell>
          <cell r="M7004">
            <v>0</v>
          </cell>
          <cell r="N7004">
            <v>0</v>
          </cell>
          <cell r="O7004">
            <v>0</v>
          </cell>
          <cell r="P7004">
            <v>0</v>
          </cell>
          <cell r="Q7004">
            <v>21304.07</v>
          </cell>
          <cell r="R7004">
            <v>0</v>
          </cell>
          <cell r="S7004">
            <v>66620.820000000007</v>
          </cell>
          <cell r="T7004">
            <v>3182</v>
          </cell>
          <cell r="U7004">
            <v>33176</v>
          </cell>
          <cell r="V7004">
            <v>14214</v>
          </cell>
          <cell r="W7004">
            <v>82000</v>
          </cell>
          <cell r="X7004">
            <v>0</v>
          </cell>
          <cell r="Y7004">
            <v>0</v>
          </cell>
          <cell r="Z7004">
            <v>0</v>
          </cell>
          <cell r="AA7004">
            <v>0</v>
          </cell>
          <cell r="AB7004">
            <v>0</v>
          </cell>
        </row>
        <row r="7010">
          <cell r="E7010">
            <v>0</v>
          </cell>
          <cell r="F7010">
            <v>0</v>
          </cell>
          <cell r="G7010">
            <v>0</v>
          </cell>
          <cell r="H7010">
            <v>0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  <cell r="M7010">
            <v>0</v>
          </cell>
          <cell r="N7010">
            <v>0</v>
          </cell>
          <cell r="O7010">
            <v>0</v>
          </cell>
          <cell r="P7010">
            <v>0</v>
          </cell>
          <cell r="Q7010">
            <v>0</v>
          </cell>
          <cell r="R7010">
            <v>0</v>
          </cell>
          <cell r="S7010">
            <v>0</v>
          </cell>
          <cell r="T7010">
            <v>0</v>
          </cell>
          <cell r="U7010">
            <v>0</v>
          </cell>
          <cell r="V7010">
            <v>0</v>
          </cell>
          <cell r="W7010">
            <v>0</v>
          </cell>
          <cell r="X7010">
            <v>0</v>
          </cell>
          <cell r="Y7010">
            <v>0</v>
          </cell>
          <cell r="Z7010">
            <v>0</v>
          </cell>
          <cell r="AA7010">
            <v>0</v>
          </cell>
          <cell r="AB7010">
            <v>0</v>
          </cell>
        </row>
        <row r="7039">
          <cell r="E7039">
            <v>0</v>
          </cell>
          <cell r="F7039">
            <v>0</v>
          </cell>
          <cell r="G7039">
            <v>0</v>
          </cell>
          <cell r="H7039">
            <v>0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  <cell r="M7039">
            <v>0</v>
          </cell>
          <cell r="N7039">
            <v>0</v>
          </cell>
          <cell r="O7039">
            <v>0</v>
          </cell>
          <cell r="P7039">
            <v>0</v>
          </cell>
          <cell r="Q7039">
            <v>0</v>
          </cell>
          <cell r="R7039">
            <v>0</v>
          </cell>
          <cell r="S7039">
            <v>0</v>
          </cell>
          <cell r="T7039">
            <v>0</v>
          </cell>
          <cell r="U7039">
            <v>0</v>
          </cell>
          <cell r="V7039">
            <v>0</v>
          </cell>
          <cell r="W7039">
            <v>0</v>
          </cell>
          <cell r="X7039">
            <v>0</v>
          </cell>
          <cell r="Y7039">
            <v>0</v>
          </cell>
          <cell r="Z7039">
            <v>0</v>
          </cell>
          <cell r="AA7039">
            <v>0</v>
          </cell>
          <cell r="AB7039">
            <v>0</v>
          </cell>
        </row>
        <row r="7043">
          <cell r="E7043">
            <v>0</v>
          </cell>
          <cell r="F7043">
            <v>0</v>
          </cell>
          <cell r="G7043">
            <v>0</v>
          </cell>
          <cell r="H7043">
            <v>0</v>
          </cell>
          <cell r="I7043">
            <v>0</v>
          </cell>
          <cell r="J7043">
            <v>0</v>
          </cell>
          <cell r="K7043">
            <v>0</v>
          </cell>
          <cell r="Q7043">
            <v>0</v>
          </cell>
          <cell r="R7043">
            <v>0</v>
          </cell>
          <cell r="S7043">
            <v>0</v>
          </cell>
          <cell r="T7043">
            <v>0</v>
          </cell>
          <cell r="U7043">
            <v>0</v>
          </cell>
          <cell r="V7043">
            <v>0</v>
          </cell>
          <cell r="W7043">
            <v>0</v>
          </cell>
          <cell r="X7043">
            <v>0</v>
          </cell>
          <cell r="Y7043">
            <v>0</v>
          </cell>
          <cell r="Z7043">
            <v>0</v>
          </cell>
          <cell r="AA7043">
            <v>0</v>
          </cell>
          <cell r="AB7043">
            <v>0</v>
          </cell>
        </row>
        <row r="7104">
          <cell r="E7104">
            <v>4226000</v>
          </cell>
          <cell r="F7104">
            <v>0</v>
          </cell>
          <cell r="G7104">
            <v>4226000</v>
          </cell>
          <cell r="H7104">
            <v>824275.75</v>
          </cell>
          <cell r="I7104">
            <v>1044301.38</v>
          </cell>
          <cell r="J7104">
            <v>750072.07000000007</v>
          </cell>
          <cell r="K7104">
            <v>280743.07</v>
          </cell>
          <cell r="L7104">
            <v>0</v>
          </cell>
          <cell r="M7104">
            <v>0</v>
          </cell>
          <cell r="N7104">
            <v>0</v>
          </cell>
          <cell r="O7104">
            <v>0</v>
          </cell>
          <cell r="P7104">
            <v>0</v>
          </cell>
          <cell r="Q7104">
            <v>253606.92</v>
          </cell>
          <cell r="R7104">
            <v>254923</v>
          </cell>
          <cell r="S7104">
            <v>315745.83</v>
          </cell>
          <cell r="T7104">
            <v>267062.76</v>
          </cell>
          <cell r="U7104">
            <v>450775</v>
          </cell>
          <cell r="V7104">
            <v>326463.62</v>
          </cell>
          <cell r="W7104">
            <v>252810.17</v>
          </cell>
          <cell r="X7104">
            <v>219586.2</v>
          </cell>
          <cell r="Y7104">
            <v>277675.7</v>
          </cell>
          <cell r="Z7104">
            <v>280743.07</v>
          </cell>
          <cell r="AA7104">
            <v>0</v>
          </cell>
          <cell r="AB7104">
            <v>0</v>
          </cell>
        </row>
        <row r="7217">
          <cell r="E7217">
            <v>806000</v>
          </cell>
          <cell r="F7217">
            <v>0</v>
          </cell>
          <cell r="G7217">
            <v>806000</v>
          </cell>
          <cell r="H7217">
            <v>120247.08</v>
          </cell>
          <cell r="I7217">
            <v>348060.5</v>
          </cell>
          <cell r="J7217">
            <v>222687.62</v>
          </cell>
          <cell r="K7217">
            <v>30524.04</v>
          </cell>
          <cell r="L7217">
            <v>0</v>
          </cell>
          <cell r="M7217">
            <v>0</v>
          </cell>
          <cell r="N7217">
            <v>0</v>
          </cell>
          <cell r="O7217">
            <v>0</v>
          </cell>
          <cell r="P7217">
            <v>0</v>
          </cell>
          <cell r="Q7217">
            <v>0</v>
          </cell>
          <cell r="R7217">
            <v>95797.08</v>
          </cell>
          <cell r="S7217">
            <v>24450</v>
          </cell>
          <cell r="T7217">
            <v>336677</v>
          </cell>
          <cell r="U7217">
            <v>-190</v>
          </cell>
          <cell r="V7217">
            <v>11573.5</v>
          </cell>
          <cell r="W7217">
            <v>170274</v>
          </cell>
          <cell r="X7217">
            <v>21721</v>
          </cell>
          <cell r="Y7217">
            <v>30692.62</v>
          </cell>
          <cell r="Z7217">
            <v>30524.04</v>
          </cell>
          <cell r="AA7217">
            <v>0</v>
          </cell>
          <cell r="AB7217">
            <v>0</v>
          </cell>
        </row>
        <row r="7223">
          <cell r="E7223">
            <v>0</v>
          </cell>
          <cell r="F7223">
            <v>0</v>
          </cell>
          <cell r="G7223">
            <v>0</v>
          </cell>
          <cell r="H7223">
            <v>0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  <cell r="M7223">
            <v>0</v>
          </cell>
          <cell r="N7223">
            <v>0</v>
          </cell>
          <cell r="O7223">
            <v>0</v>
          </cell>
          <cell r="P7223">
            <v>0</v>
          </cell>
          <cell r="Q7223">
            <v>0</v>
          </cell>
          <cell r="R7223">
            <v>0</v>
          </cell>
          <cell r="S7223">
            <v>0</v>
          </cell>
          <cell r="T7223">
            <v>0</v>
          </cell>
          <cell r="U7223">
            <v>0</v>
          </cell>
          <cell r="V7223">
            <v>0</v>
          </cell>
          <cell r="W7223">
            <v>0</v>
          </cell>
          <cell r="X7223">
            <v>0</v>
          </cell>
          <cell r="Y7223">
            <v>0</v>
          </cell>
          <cell r="Z7223">
            <v>0</v>
          </cell>
          <cell r="AA7223">
            <v>0</v>
          </cell>
          <cell r="AB7223">
            <v>0</v>
          </cell>
        </row>
        <row r="7252">
          <cell r="E7252">
            <v>0</v>
          </cell>
          <cell r="F7252">
            <v>0</v>
          </cell>
          <cell r="G7252">
            <v>0</v>
          </cell>
          <cell r="H7252">
            <v>0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  <cell r="M7252">
            <v>0</v>
          </cell>
          <cell r="N7252">
            <v>0</v>
          </cell>
          <cell r="O7252">
            <v>0</v>
          </cell>
          <cell r="P7252">
            <v>0</v>
          </cell>
          <cell r="Q7252">
            <v>0</v>
          </cell>
          <cell r="R7252">
            <v>0</v>
          </cell>
          <cell r="S7252">
            <v>0</v>
          </cell>
          <cell r="T7252">
            <v>0</v>
          </cell>
          <cell r="U7252">
            <v>0</v>
          </cell>
          <cell r="V7252">
            <v>0</v>
          </cell>
          <cell r="W7252">
            <v>0</v>
          </cell>
          <cell r="X7252">
            <v>0</v>
          </cell>
          <cell r="Y7252">
            <v>0</v>
          </cell>
          <cell r="Z7252">
            <v>0</v>
          </cell>
          <cell r="AA7252">
            <v>0</v>
          </cell>
          <cell r="AB7252">
            <v>0</v>
          </cell>
        </row>
        <row r="7256">
          <cell r="E7256">
            <v>0</v>
          </cell>
          <cell r="F7256">
            <v>0</v>
          </cell>
          <cell r="G7256">
            <v>0</v>
          </cell>
          <cell r="H7256">
            <v>0</v>
          </cell>
          <cell r="I7256">
            <v>0</v>
          </cell>
          <cell r="J7256">
            <v>0</v>
          </cell>
          <cell r="K7256">
            <v>0</v>
          </cell>
          <cell r="Q7256">
            <v>0</v>
          </cell>
          <cell r="R7256">
            <v>0</v>
          </cell>
          <cell r="S7256">
            <v>0</v>
          </cell>
          <cell r="T7256">
            <v>0</v>
          </cell>
          <cell r="U7256">
            <v>0</v>
          </cell>
          <cell r="V7256">
            <v>0</v>
          </cell>
          <cell r="W7256">
            <v>0</v>
          </cell>
          <cell r="X7256">
            <v>0</v>
          </cell>
          <cell r="Y7256">
            <v>0</v>
          </cell>
          <cell r="Z7256">
            <v>0</v>
          </cell>
          <cell r="AA7256">
            <v>0</v>
          </cell>
          <cell r="AB7256">
            <v>0</v>
          </cell>
        </row>
        <row r="7317">
          <cell r="E7317">
            <v>4226000</v>
          </cell>
          <cell r="F7317">
            <v>0</v>
          </cell>
          <cell r="G7317">
            <v>4226000</v>
          </cell>
          <cell r="H7317">
            <v>856288.98</v>
          </cell>
          <cell r="I7317">
            <v>1258459.5900000001</v>
          </cell>
          <cell r="J7317">
            <v>852824.40999999992</v>
          </cell>
          <cell r="K7317">
            <v>303732.68</v>
          </cell>
          <cell r="L7317">
            <v>0</v>
          </cell>
          <cell r="M7317">
            <v>0</v>
          </cell>
          <cell r="N7317">
            <v>0</v>
          </cell>
          <cell r="O7317">
            <v>0</v>
          </cell>
          <cell r="P7317">
            <v>0</v>
          </cell>
          <cell r="Q7317">
            <v>306641.59999999998</v>
          </cell>
          <cell r="R7317">
            <v>244870.38</v>
          </cell>
          <cell r="S7317">
            <v>304777.00000000006</v>
          </cell>
          <cell r="T7317">
            <v>332241.94</v>
          </cell>
          <cell r="U7317">
            <v>601708.18000000005</v>
          </cell>
          <cell r="V7317">
            <v>324509.46999999997</v>
          </cell>
          <cell r="W7317">
            <v>297509.46999999997</v>
          </cell>
          <cell r="X7317">
            <v>297509.46999999997</v>
          </cell>
          <cell r="Y7317">
            <v>257805.47</v>
          </cell>
          <cell r="Z7317">
            <v>303732.68</v>
          </cell>
          <cell r="AA7317">
            <v>0</v>
          </cell>
          <cell r="AB7317">
            <v>0</v>
          </cell>
        </row>
        <row r="7430">
          <cell r="E7430">
            <v>806000</v>
          </cell>
          <cell r="F7430">
            <v>0</v>
          </cell>
          <cell r="G7430">
            <v>806000</v>
          </cell>
          <cell r="H7430">
            <v>204114.34</v>
          </cell>
          <cell r="I7430">
            <v>338172.19</v>
          </cell>
          <cell r="J7430">
            <v>74788.739999999991</v>
          </cell>
          <cell r="K7430">
            <v>99787.430000000008</v>
          </cell>
          <cell r="L7430">
            <v>0</v>
          </cell>
          <cell r="M7430">
            <v>0</v>
          </cell>
          <cell r="N7430">
            <v>0</v>
          </cell>
          <cell r="O7430">
            <v>0</v>
          </cell>
          <cell r="P7430">
            <v>0</v>
          </cell>
          <cell r="Q7430">
            <v>140434.72</v>
          </cell>
          <cell r="R7430">
            <v>55546</v>
          </cell>
          <cell r="S7430">
            <v>8133.6200000000026</v>
          </cell>
          <cell r="T7430">
            <v>141663.6</v>
          </cell>
          <cell r="U7430">
            <v>168649.97</v>
          </cell>
          <cell r="V7430">
            <v>27858.62</v>
          </cell>
          <cell r="W7430">
            <v>60256</v>
          </cell>
          <cell r="X7430">
            <v>7656</v>
          </cell>
          <cell r="Y7430">
            <v>6876.74</v>
          </cell>
          <cell r="Z7430">
            <v>99787.430000000008</v>
          </cell>
          <cell r="AA7430">
            <v>0</v>
          </cell>
          <cell r="AB7430">
            <v>0</v>
          </cell>
        </row>
        <row r="7436">
          <cell r="E7436">
            <v>0</v>
          </cell>
          <cell r="F7436">
            <v>0</v>
          </cell>
          <cell r="G7436">
            <v>0</v>
          </cell>
          <cell r="H7436">
            <v>0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  <cell r="M7436">
            <v>0</v>
          </cell>
          <cell r="N7436">
            <v>0</v>
          </cell>
          <cell r="O7436">
            <v>0</v>
          </cell>
          <cell r="P7436">
            <v>0</v>
          </cell>
          <cell r="Q7436">
            <v>0</v>
          </cell>
          <cell r="R7436">
            <v>0</v>
          </cell>
          <cell r="S7436">
            <v>0</v>
          </cell>
          <cell r="T7436">
            <v>0</v>
          </cell>
          <cell r="U7436">
            <v>0</v>
          </cell>
          <cell r="V7436">
            <v>0</v>
          </cell>
          <cell r="W7436">
            <v>0</v>
          </cell>
          <cell r="X7436">
            <v>0</v>
          </cell>
          <cell r="Y7436">
            <v>0</v>
          </cell>
          <cell r="Z7436">
            <v>0</v>
          </cell>
          <cell r="AA7436">
            <v>0</v>
          </cell>
          <cell r="AB7436">
            <v>0</v>
          </cell>
        </row>
        <row r="7465">
          <cell r="E7465">
            <v>0</v>
          </cell>
          <cell r="F7465">
            <v>0</v>
          </cell>
          <cell r="G7465">
            <v>0</v>
          </cell>
          <cell r="H7465">
            <v>0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  <cell r="M7465">
            <v>0</v>
          </cell>
          <cell r="N7465">
            <v>0</v>
          </cell>
          <cell r="O7465">
            <v>0</v>
          </cell>
          <cell r="P7465">
            <v>0</v>
          </cell>
          <cell r="Q7465">
            <v>0</v>
          </cell>
          <cell r="R7465">
            <v>0</v>
          </cell>
          <cell r="S7465">
            <v>0</v>
          </cell>
          <cell r="T7465">
            <v>0</v>
          </cell>
          <cell r="U7465">
            <v>0</v>
          </cell>
          <cell r="V7465">
            <v>0</v>
          </cell>
          <cell r="W7465">
            <v>0</v>
          </cell>
          <cell r="X7465">
            <v>0</v>
          </cell>
          <cell r="Y7465">
            <v>0</v>
          </cell>
          <cell r="Z7465">
            <v>0</v>
          </cell>
          <cell r="AA7465">
            <v>0</v>
          </cell>
          <cell r="AB7465">
            <v>0</v>
          </cell>
        </row>
        <row r="7469">
          <cell r="E7469">
            <v>0</v>
          </cell>
          <cell r="F7469">
            <v>0</v>
          </cell>
          <cell r="G7469">
            <v>0</v>
          </cell>
          <cell r="H7469">
            <v>0</v>
          </cell>
          <cell r="I7469">
            <v>0</v>
          </cell>
          <cell r="J7469">
            <v>0</v>
          </cell>
          <cell r="K7469">
            <v>0</v>
          </cell>
          <cell r="Q7469">
            <v>0</v>
          </cell>
          <cell r="R7469">
            <v>0</v>
          </cell>
          <cell r="S7469">
            <v>0</v>
          </cell>
          <cell r="T7469">
            <v>0</v>
          </cell>
          <cell r="U7469">
            <v>0</v>
          </cell>
          <cell r="V7469">
            <v>0</v>
          </cell>
          <cell r="W7469">
            <v>0</v>
          </cell>
          <cell r="X7469">
            <v>0</v>
          </cell>
          <cell r="Y7469">
            <v>0</v>
          </cell>
          <cell r="Z7469">
            <v>0</v>
          </cell>
          <cell r="AA7469">
            <v>0</v>
          </cell>
          <cell r="AB7469">
            <v>0</v>
          </cell>
        </row>
        <row r="7530">
          <cell r="E7530">
            <v>4536000</v>
          </cell>
          <cell r="F7530">
            <v>0</v>
          </cell>
          <cell r="G7530">
            <v>4536000</v>
          </cell>
          <cell r="H7530">
            <v>1724706.23</v>
          </cell>
          <cell r="I7530">
            <v>333506.34999999998</v>
          </cell>
          <cell r="J7530">
            <v>940228.69</v>
          </cell>
          <cell r="K7530">
            <v>294030.24</v>
          </cell>
          <cell r="L7530">
            <v>0</v>
          </cell>
          <cell r="M7530">
            <v>0</v>
          </cell>
          <cell r="N7530">
            <v>0</v>
          </cell>
          <cell r="O7530">
            <v>0</v>
          </cell>
          <cell r="P7530">
            <v>0</v>
          </cell>
          <cell r="Q7530">
            <v>1585565.76</v>
          </cell>
          <cell r="R7530">
            <v>39837.06</v>
          </cell>
          <cell r="S7530">
            <v>99303.41</v>
          </cell>
          <cell r="T7530">
            <v>31887.41</v>
          </cell>
          <cell r="U7530">
            <v>266886.46999999997</v>
          </cell>
          <cell r="V7530">
            <v>34732.47</v>
          </cell>
          <cell r="W7530">
            <v>297509.46999999997</v>
          </cell>
          <cell r="X7530">
            <v>345209.75</v>
          </cell>
          <cell r="Y7530">
            <v>297509.46999999997</v>
          </cell>
          <cell r="Z7530">
            <v>294030.24</v>
          </cell>
          <cell r="AA7530">
            <v>0</v>
          </cell>
          <cell r="AB7530">
            <v>0</v>
          </cell>
        </row>
        <row r="7643">
          <cell r="E7643">
            <v>806000</v>
          </cell>
          <cell r="F7643">
            <v>0</v>
          </cell>
          <cell r="G7643">
            <v>806000</v>
          </cell>
          <cell r="H7643">
            <v>204396.65</v>
          </cell>
          <cell r="I7643">
            <v>372182.1</v>
          </cell>
          <cell r="J7643">
            <v>140704.81</v>
          </cell>
          <cell r="K7643">
            <v>52619.68</v>
          </cell>
          <cell r="L7643">
            <v>0</v>
          </cell>
          <cell r="M7643">
            <v>0</v>
          </cell>
          <cell r="N7643">
            <v>0</v>
          </cell>
          <cell r="O7643">
            <v>0</v>
          </cell>
          <cell r="P7643">
            <v>0</v>
          </cell>
          <cell r="Q7643">
            <v>31000</v>
          </cell>
          <cell r="R7643">
            <v>122684.75</v>
          </cell>
          <cell r="S7643">
            <v>50711.9</v>
          </cell>
          <cell r="T7643">
            <v>270735.15000000002</v>
          </cell>
          <cell r="U7643">
            <v>558.05000000000018</v>
          </cell>
          <cell r="V7643">
            <v>100888.9</v>
          </cell>
          <cell r="W7643">
            <v>13150.49</v>
          </cell>
          <cell r="X7643">
            <v>99478</v>
          </cell>
          <cell r="Y7643">
            <v>28076.32</v>
          </cell>
          <cell r="Z7643">
            <v>52619.68</v>
          </cell>
          <cell r="AA7643">
            <v>0</v>
          </cell>
          <cell r="AB7643">
            <v>0</v>
          </cell>
        </row>
        <row r="7649">
          <cell r="E7649">
            <v>0</v>
          </cell>
          <cell r="F7649">
            <v>0</v>
          </cell>
          <cell r="G7649">
            <v>0</v>
          </cell>
          <cell r="H7649">
            <v>0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  <cell r="M7649">
            <v>0</v>
          </cell>
          <cell r="N7649">
            <v>0</v>
          </cell>
          <cell r="O7649">
            <v>0</v>
          </cell>
          <cell r="P7649">
            <v>0</v>
          </cell>
          <cell r="Q7649">
            <v>0</v>
          </cell>
          <cell r="R7649">
            <v>0</v>
          </cell>
          <cell r="S7649">
            <v>0</v>
          </cell>
          <cell r="T7649">
            <v>0</v>
          </cell>
          <cell r="U7649">
            <v>0</v>
          </cell>
          <cell r="V7649">
            <v>0</v>
          </cell>
          <cell r="W7649">
            <v>0</v>
          </cell>
          <cell r="X7649">
            <v>0</v>
          </cell>
          <cell r="Y7649">
            <v>0</v>
          </cell>
          <cell r="Z7649">
            <v>0</v>
          </cell>
          <cell r="AA7649">
            <v>0</v>
          </cell>
          <cell r="AB7649">
            <v>0</v>
          </cell>
        </row>
        <row r="7678">
          <cell r="E7678">
            <v>0</v>
          </cell>
          <cell r="F7678">
            <v>0</v>
          </cell>
          <cell r="G7678">
            <v>0</v>
          </cell>
          <cell r="H7678">
            <v>0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  <cell r="M7678">
            <v>0</v>
          </cell>
          <cell r="N7678">
            <v>0</v>
          </cell>
          <cell r="O7678">
            <v>0</v>
          </cell>
          <cell r="P7678">
            <v>0</v>
          </cell>
          <cell r="Q7678">
            <v>0</v>
          </cell>
          <cell r="R7678">
            <v>0</v>
          </cell>
          <cell r="S7678">
            <v>0</v>
          </cell>
          <cell r="T7678">
            <v>0</v>
          </cell>
          <cell r="U7678">
            <v>0</v>
          </cell>
          <cell r="V7678">
            <v>0</v>
          </cell>
          <cell r="W7678">
            <v>0</v>
          </cell>
          <cell r="X7678">
            <v>0</v>
          </cell>
          <cell r="Y7678">
            <v>0</v>
          </cell>
          <cell r="Z7678">
            <v>0</v>
          </cell>
          <cell r="AA7678">
            <v>0</v>
          </cell>
          <cell r="AB7678">
            <v>0</v>
          </cell>
        </row>
        <row r="7682">
          <cell r="E7682">
            <v>0</v>
          </cell>
          <cell r="F7682">
            <v>0</v>
          </cell>
          <cell r="G7682">
            <v>0</v>
          </cell>
          <cell r="H7682">
            <v>0</v>
          </cell>
          <cell r="I7682">
            <v>0</v>
          </cell>
          <cell r="J7682">
            <v>0</v>
          </cell>
          <cell r="K7682">
            <v>0</v>
          </cell>
          <cell r="Q7682">
            <v>0</v>
          </cell>
          <cell r="R7682">
            <v>0</v>
          </cell>
          <cell r="S7682">
            <v>0</v>
          </cell>
          <cell r="T7682">
            <v>0</v>
          </cell>
          <cell r="U7682">
            <v>0</v>
          </cell>
          <cell r="V7682">
            <v>0</v>
          </cell>
          <cell r="W7682">
            <v>0</v>
          </cell>
          <cell r="X7682">
            <v>0</v>
          </cell>
          <cell r="Y7682">
            <v>0</v>
          </cell>
          <cell r="Z7682">
            <v>0</v>
          </cell>
          <cell r="AA7682">
            <v>0</v>
          </cell>
          <cell r="AB7682">
            <v>0</v>
          </cell>
        </row>
        <row r="7743">
          <cell r="E7743">
            <v>4536000</v>
          </cell>
          <cell r="F7743">
            <v>0</v>
          </cell>
          <cell r="G7743">
            <v>4536000</v>
          </cell>
          <cell r="H7743">
            <v>955528.41000000015</v>
          </cell>
          <cell r="I7743">
            <v>1141305.4099999999</v>
          </cell>
          <cell r="J7743">
            <v>1008778.4099999999</v>
          </cell>
          <cell r="K7743">
            <v>359009.47</v>
          </cell>
          <cell r="L7743">
            <v>0</v>
          </cell>
          <cell r="M7743">
            <v>0</v>
          </cell>
          <cell r="N7743">
            <v>0</v>
          </cell>
          <cell r="O7743">
            <v>0</v>
          </cell>
          <cell r="P7743">
            <v>0</v>
          </cell>
          <cell r="Q7743">
            <v>309641.60000000003</v>
          </cell>
          <cell r="R7743">
            <v>297509.46999999997</v>
          </cell>
          <cell r="S7743">
            <v>348377.34</v>
          </cell>
          <cell r="T7743">
            <v>297509.46999999997</v>
          </cell>
          <cell r="U7743">
            <v>546286.47</v>
          </cell>
          <cell r="V7743">
            <v>297509.46999999997</v>
          </cell>
          <cell r="W7743">
            <v>345009.47</v>
          </cell>
          <cell r="X7743">
            <v>342509.47</v>
          </cell>
          <cell r="Y7743">
            <v>321259.46999999997</v>
          </cell>
          <cell r="Z7743">
            <v>359009.47</v>
          </cell>
          <cell r="AA7743">
            <v>0</v>
          </cell>
          <cell r="AB7743">
            <v>0</v>
          </cell>
        </row>
        <row r="7856">
          <cell r="E7856">
            <v>806000</v>
          </cell>
          <cell r="F7856">
            <v>0</v>
          </cell>
          <cell r="G7856">
            <v>806000</v>
          </cell>
          <cell r="H7856">
            <v>96683.35</v>
          </cell>
          <cell r="I7856">
            <v>71599.540000000008</v>
          </cell>
          <cell r="J7856">
            <v>429694.15</v>
          </cell>
          <cell r="K7856">
            <v>51680</v>
          </cell>
          <cell r="L7856">
            <v>0</v>
          </cell>
          <cell r="M7856">
            <v>0</v>
          </cell>
          <cell r="N7856">
            <v>0</v>
          </cell>
          <cell r="O7856">
            <v>0</v>
          </cell>
          <cell r="P7856">
            <v>0</v>
          </cell>
          <cell r="Q7856">
            <v>25000</v>
          </cell>
          <cell r="R7856">
            <v>40800</v>
          </cell>
          <cell r="S7856">
            <v>30883.35</v>
          </cell>
          <cell r="T7856">
            <v>34844</v>
          </cell>
          <cell r="U7856">
            <v>3549.54</v>
          </cell>
          <cell r="V7856">
            <v>33206</v>
          </cell>
          <cell r="W7856">
            <v>20935</v>
          </cell>
          <cell r="X7856">
            <v>0</v>
          </cell>
          <cell r="Y7856">
            <v>408759.15</v>
          </cell>
          <cell r="Z7856">
            <v>51680</v>
          </cell>
          <cell r="AA7856">
            <v>0</v>
          </cell>
          <cell r="AB7856">
            <v>0</v>
          </cell>
        </row>
        <row r="7862">
          <cell r="E7862">
            <v>0</v>
          </cell>
          <cell r="F7862">
            <v>0</v>
          </cell>
          <cell r="G7862">
            <v>0</v>
          </cell>
          <cell r="H7862">
            <v>0</v>
          </cell>
          <cell r="I7862">
            <v>0</v>
          </cell>
          <cell r="J7862">
            <v>0</v>
          </cell>
          <cell r="K7862">
            <v>0</v>
          </cell>
          <cell r="L7862">
            <v>0</v>
          </cell>
          <cell r="M7862">
            <v>0</v>
          </cell>
          <cell r="N7862">
            <v>0</v>
          </cell>
          <cell r="O7862">
            <v>0</v>
          </cell>
          <cell r="P7862">
            <v>0</v>
          </cell>
          <cell r="Q7862">
            <v>0</v>
          </cell>
          <cell r="R7862">
            <v>0</v>
          </cell>
          <cell r="S7862">
            <v>0</v>
          </cell>
          <cell r="T7862">
            <v>0</v>
          </cell>
          <cell r="U7862">
            <v>0</v>
          </cell>
          <cell r="V7862">
            <v>0</v>
          </cell>
          <cell r="W7862">
            <v>0</v>
          </cell>
          <cell r="X7862">
            <v>0</v>
          </cell>
          <cell r="Y7862">
            <v>0</v>
          </cell>
          <cell r="Z7862">
            <v>0</v>
          </cell>
          <cell r="AA7862">
            <v>0</v>
          </cell>
          <cell r="AB7862">
            <v>0</v>
          </cell>
        </row>
        <row r="7891">
          <cell r="E7891">
            <v>0</v>
          </cell>
          <cell r="F7891">
            <v>0</v>
          </cell>
          <cell r="G7891">
            <v>0</v>
          </cell>
          <cell r="H7891">
            <v>0</v>
          </cell>
          <cell r="I7891">
            <v>0</v>
          </cell>
          <cell r="J7891">
            <v>0</v>
          </cell>
          <cell r="K7891">
            <v>0</v>
          </cell>
          <cell r="L7891">
            <v>0</v>
          </cell>
          <cell r="M7891">
            <v>0</v>
          </cell>
          <cell r="N7891">
            <v>0</v>
          </cell>
          <cell r="O7891">
            <v>0</v>
          </cell>
          <cell r="P7891">
            <v>0</v>
          </cell>
          <cell r="Q7891">
            <v>0</v>
          </cell>
          <cell r="R7891">
            <v>0</v>
          </cell>
          <cell r="S7891">
            <v>0</v>
          </cell>
          <cell r="T7891">
            <v>0</v>
          </cell>
          <cell r="U7891">
            <v>0</v>
          </cell>
          <cell r="V7891">
            <v>0</v>
          </cell>
          <cell r="W7891">
            <v>0</v>
          </cell>
          <cell r="X7891">
            <v>0</v>
          </cell>
          <cell r="Y7891">
            <v>0</v>
          </cell>
          <cell r="Z7891">
            <v>0</v>
          </cell>
          <cell r="AA7891">
            <v>0</v>
          </cell>
          <cell r="AB7891">
            <v>0</v>
          </cell>
        </row>
        <row r="7895">
          <cell r="E7895">
            <v>0</v>
          </cell>
          <cell r="F7895">
            <v>0</v>
          </cell>
          <cell r="G7895">
            <v>0</v>
          </cell>
          <cell r="H7895">
            <v>0</v>
          </cell>
          <cell r="I7895">
            <v>0</v>
          </cell>
          <cell r="J7895">
            <v>0</v>
          </cell>
          <cell r="K7895">
            <v>0</v>
          </cell>
          <cell r="Q7895">
            <v>0</v>
          </cell>
          <cell r="R7895">
            <v>0</v>
          </cell>
          <cell r="S7895">
            <v>0</v>
          </cell>
          <cell r="T7895">
            <v>0</v>
          </cell>
          <cell r="U7895">
            <v>0</v>
          </cell>
          <cell r="V7895">
            <v>0</v>
          </cell>
          <cell r="W7895">
            <v>0</v>
          </cell>
          <cell r="X7895">
            <v>0</v>
          </cell>
          <cell r="Y7895">
            <v>0</v>
          </cell>
          <cell r="Z7895">
            <v>0</v>
          </cell>
          <cell r="AA7895">
            <v>0</v>
          </cell>
          <cell r="AB7895">
            <v>0</v>
          </cell>
        </row>
        <row r="7956">
          <cell r="E7956">
            <v>4226000</v>
          </cell>
          <cell r="F7956">
            <v>0</v>
          </cell>
          <cell r="G7956">
            <v>4226000</v>
          </cell>
          <cell r="H7956">
            <v>1743859.3599999999</v>
          </cell>
          <cell r="I7956">
            <v>1929636.35</v>
          </cell>
          <cell r="J7956">
            <v>148293.68</v>
          </cell>
          <cell r="K7956">
            <v>-9155.42</v>
          </cell>
          <cell r="L7956">
            <v>0</v>
          </cell>
          <cell r="M7956">
            <v>0</v>
          </cell>
          <cell r="N7956">
            <v>0</v>
          </cell>
          <cell r="O7956">
            <v>0</v>
          </cell>
          <cell r="P7956">
            <v>0</v>
          </cell>
          <cell r="Q7956">
            <v>182180.09</v>
          </cell>
          <cell r="R7956">
            <v>270183.20999999996</v>
          </cell>
          <cell r="S7956">
            <v>1291496.06</v>
          </cell>
          <cell r="T7956">
            <v>34732.449999999997</v>
          </cell>
          <cell r="U7956">
            <v>283509.45000000019</v>
          </cell>
          <cell r="V7956">
            <v>1611394.45</v>
          </cell>
          <cell r="W7956">
            <v>29999.82</v>
          </cell>
          <cell r="X7956">
            <v>30351.64</v>
          </cell>
          <cell r="Y7956">
            <v>87942.22</v>
          </cell>
          <cell r="Z7956">
            <v>-9155.42</v>
          </cell>
          <cell r="AA7956">
            <v>0</v>
          </cell>
          <cell r="AB7956">
            <v>0</v>
          </cell>
        </row>
        <row r="8069">
          <cell r="E8069">
            <v>806000</v>
          </cell>
          <cell r="F8069">
            <v>0</v>
          </cell>
          <cell r="G8069">
            <v>806000</v>
          </cell>
          <cell r="H8069">
            <v>138511.19</v>
          </cell>
          <cell r="I8069">
            <v>519925.65</v>
          </cell>
          <cell r="J8069">
            <v>147563.16000000003</v>
          </cell>
          <cell r="K8069">
            <v>0</v>
          </cell>
          <cell r="L8069">
            <v>0</v>
          </cell>
          <cell r="M8069">
            <v>0</v>
          </cell>
          <cell r="N8069">
            <v>0</v>
          </cell>
          <cell r="O8069">
            <v>0</v>
          </cell>
          <cell r="P8069">
            <v>0</v>
          </cell>
          <cell r="Q8069">
            <v>76410.350000000006</v>
          </cell>
          <cell r="R8069">
            <v>201782.84</v>
          </cell>
          <cell r="S8069">
            <v>-139682</v>
          </cell>
          <cell r="T8069">
            <v>244022.65</v>
          </cell>
          <cell r="U8069">
            <v>136028.00000000003</v>
          </cell>
          <cell r="V8069">
            <v>139874.99999999994</v>
          </cell>
          <cell r="W8069">
            <v>129400.16000000003</v>
          </cell>
          <cell r="X8069">
            <v>5163</v>
          </cell>
          <cell r="Y8069">
            <v>13000</v>
          </cell>
          <cell r="Z8069">
            <v>0</v>
          </cell>
          <cell r="AA8069">
            <v>0</v>
          </cell>
          <cell r="AB8069">
            <v>0</v>
          </cell>
        </row>
        <row r="8075">
          <cell r="E8075">
            <v>0</v>
          </cell>
          <cell r="F8075">
            <v>0</v>
          </cell>
          <cell r="G8075">
            <v>0</v>
          </cell>
          <cell r="H8075">
            <v>0</v>
          </cell>
          <cell r="I8075">
            <v>0</v>
          </cell>
          <cell r="J8075">
            <v>0</v>
          </cell>
          <cell r="K8075">
            <v>0</v>
          </cell>
          <cell r="L8075">
            <v>0</v>
          </cell>
          <cell r="M8075">
            <v>0</v>
          </cell>
          <cell r="N8075">
            <v>0</v>
          </cell>
          <cell r="O8075">
            <v>0</v>
          </cell>
          <cell r="P8075">
            <v>0</v>
          </cell>
          <cell r="Q8075">
            <v>0</v>
          </cell>
          <cell r="R8075">
            <v>0</v>
          </cell>
          <cell r="S8075">
            <v>0</v>
          </cell>
          <cell r="T8075">
            <v>0</v>
          </cell>
          <cell r="U8075">
            <v>0</v>
          </cell>
          <cell r="V8075">
            <v>0</v>
          </cell>
          <cell r="W8075">
            <v>0</v>
          </cell>
          <cell r="X8075">
            <v>0</v>
          </cell>
          <cell r="Y8075">
            <v>0</v>
          </cell>
          <cell r="Z8075">
            <v>0</v>
          </cell>
          <cell r="AA8075">
            <v>0</v>
          </cell>
          <cell r="AB8075">
            <v>0</v>
          </cell>
        </row>
        <row r="8104">
          <cell r="E8104">
            <v>0</v>
          </cell>
          <cell r="F8104">
            <v>0</v>
          </cell>
          <cell r="G8104">
            <v>0</v>
          </cell>
          <cell r="H8104">
            <v>0</v>
          </cell>
          <cell r="I8104">
            <v>0</v>
          </cell>
          <cell r="J8104">
            <v>0</v>
          </cell>
          <cell r="K8104">
            <v>0</v>
          </cell>
          <cell r="L8104">
            <v>0</v>
          </cell>
          <cell r="M8104">
            <v>0</v>
          </cell>
          <cell r="N8104">
            <v>0</v>
          </cell>
          <cell r="O8104">
            <v>0</v>
          </cell>
          <cell r="P8104">
            <v>0</v>
          </cell>
          <cell r="Q8104">
            <v>0</v>
          </cell>
          <cell r="R8104">
            <v>0</v>
          </cell>
          <cell r="S8104">
            <v>0</v>
          </cell>
          <cell r="T8104">
            <v>0</v>
          </cell>
          <cell r="U8104">
            <v>0</v>
          </cell>
          <cell r="V8104">
            <v>0</v>
          </cell>
          <cell r="W8104">
            <v>0</v>
          </cell>
          <cell r="X8104">
            <v>0</v>
          </cell>
          <cell r="Y8104">
            <v>0</v>
          </cell>
          <cell r="Z8104">
            <v>0</v>
          </cell>
          <cell r="AA8104">
            <v>0</v>
          </cell>
          <cell r="AB8104">
            <v>0</v>
          </cell>
        </row>
        <row r="8108">
          <cell r="E8108">
            <v>0</v>
          </cell>
          <cell r="F8108">
            <v>0</v>
          </cell>
          <cell r="G8108">
            <v>0</v>
          </cell>
          <cell r="H8108">
            <v>0</v>
          </cell>
          <cell r="I8108">
            <v>0</v>
          </cell>
          <cell r="J8108">
            <v>0</v>
          </cell>
          <cell r="K8108">
            <v>0</v>
          </cell>
          <cell r="Q8108">
            <v>0</v>
          </cell>
          <cell r="R8108">
            <v>0</v>
          </cell>
          <cell r="S8108">
            <v>0</v>
          </cell>
          <cell r="T8108">
            <v>0</v>
          </cell>
          <cell r="U8108">
            <v>0</v>
          </cell>
          <cell r="V8108">
            <v>0</v>
          </cell>
          <cell r="W8108">
            <v>0</v>
          </cell>
          <cell r="X8108">
            <v>0</v>
          </cell>
          <cell r="Y8108">
            <v>0</v>
          </cell>
          <cell r="Z8108">
            <v>0</v>
          </cell>
          <cell r="AA8108">
            <v>0</v>
          </cell>
          <cell r="AB8108">
            <v>0</v>
          </cell>
        </row>
        <row r="8169">
          <cell r="E8169">
            <v>4536000</v>
          </cell>
          <cell r="F8169">
            <v>0</v>
          </cell>
          <cell r="G8169">
            <v>4536000</v>
          </cell>
          <cell r="H8169">
            <v>314659.86</v>
          </cell>
          <cell r="I8169">
            <v>1054988.21</v>
          </cell>
          <cell r="J8169">
            <v>856472.99</v>
          </cell>
          <cell r="K8169">
            <v>257201.84</v>
          </cell>
          <cell r="L8169">
            <v>0</v>
          </cell>
          <cell r="M8169">
            <v>0</v>
          </cell>
          <cell r="N8169">
            <v>0</v>
          </cell>
          <cell r="O8169">
            <v>0</v>
          </cell>
          <cell r="P8169">
            <v>0</v>
          </cell>
          <cell r="Q8169">
            <v>283121.76</v>
          </cell>
          <cell r="R8169">
            <v>0</v>
          </cell>
          <cell r="S8169">
            <v>31538.1</v>
          </cell>
          <cell r="T8169">
            <v>275263.88</v>
          </cell>
          <cell r="U8169">
            <v>503695.41</v>
          </cell>
          <cell r="V8169">
            <v>276028.92000000004</v>
          </cell>
          <cell r="W8169">
            <v>276252.36</v>
          </cell>
          <cell r="X8169">
            <v>321947.53000000003</v>
          </cell>
          <cell r="Y8169">
            <v>258273.1</v>
          </cell>
          <cell r="Z8169">
            <v>257201.84</v>
          </cell>
          <cell r="AA8169">
            <v>0</v>
          </cell>
          <cell r="AB8169">
            <v>0</v>
          </cell>
        </row>
        <row r="8282">
          <cell r="E8282">
            <v>806000</v>
          </cell>
          <cell r="F8282">
            <v>0</v>
          </cell>
          <cell r="G8282">
            <v>806000</v>
          </cell>
          <cell r="H8282">
            <v>11226.64</v>
          </cell>
          <cell r="I8282">
            <v>448592.45</v>
          </cell>
          <cell r="J8282">
            <v>158484.96</v>
          </cell>
          <cell r="K8282">
            <v>27340</v>
          </cell>
          <cell r="L8282">
            <v>0</v>
          </cell>
          <cell r="M8282">
            <v>0</v>
          </cell>
          <cell r="N8282">
            <v>0</v>
          </cell>
          <cell r="O8282">
            <v>0</v>
          </cell>
          <cell r="P8282">
            <v>0</v>
          </cell>
          <cell r="Q8282">
            <v>0</v>
          </cell>
          <cell r="R8282">
            <v>11226.64</v>
          </cell>
          <cell r="S8282">
            <v>0</v>
          </cell>
          <cell r="T8282">
            <v>7200</v>
          </cell>
          <cell r="U8282">
            <v>33946.03</v>
          </cell>
          <cell r="V8282">
            <v>407446.42</v>
          </cell>
          <cell r="W8282">
            <v>103032.22</v>
          </cell>
          <cell r="X8282">
            <v>25200</v>
          </cell>
          <cell r="Y8282">
            <v>30252.74</v>
          </cell>
          <cell r="Z8282">
            <v>27340</v>
          </cell>
          <cell r="AA8282">
            <v>0</v>
          </cell>
          <cell r="AB8282">
            <v>0</v>
          </cell>
        </row>
        <row r="8288">
          <cell r="E8288">
            <v>0</v>
          </cell>
          <cell r="F8288">
            <v>0</v>
          </cell>
          <cell r="G8288">
            <v>0</v>
          </cell>
          <cell r="H8288">
            <v>0</v>
          </cell>
          <cell r="I8288">
            <v>0</v>
          </cell>
          <cell r="J8288">
            <v>0</v>
          </cell>
          <cell r="K8288">
            <v>0</v>
          </cell>
          <cell r="L8288">
            <v>0</v>
          </cell>
          <cell r="M8288">
            <v>0</v>
          </cell>
          <cell r="N8288">
            <v>0</v>
          </cell>
          <cell r="O8288">
            <v>0</v>
          </cell>
          <cell r="P8288">
            <v>0</v>
          </cell>
          <cell r="Q8288">
            <v>0</v>
          </cell>
          <cell r="R8288">
            <v>0</v>
          </cell>
          <cell r="S8288">
            <v>0</v>
          </cell>
          <cell r="T8288">
            <v>0</v>
          </cell>
          <cell r="U8288">
            <v>0</v>
          </cell>
          <cell r="V8288">
            <v>0</v>
          </cell>
          <cell r="W8288">
            <v>0</v>
          </cell>
          <cell r="X8288">
            <v>0</v>
          </cell>
          <cell r="Y8288">
            <v>0</v>
          </cell>
          <cell r="Z8288">
            <v>0</v>
          </cell>
          <cell r="AA8288">
            <v>0</v>
          </cell>
          <cell r="AB8288">
            <v>0</v>
          </cell>
        </row>
        <row r="8317">
          <cell r="E8317">
            <v>0</v>
          </cell>
          <cell r="F8317">
            <v>0</v>
          </cell>
          <cell r="G8317">
            <v>0</v>
          </cell>
          <cell r="H8317">
            <v>0</v>
          </cell>
          <cell r="I8317">
            <v>0</v>
          </cell>
          <cell r="J8317">
            <v>0</v>
          </cell>
          <cell r="K8317">
            <v>0</v>
          </cell>
          <cell r="L8317">
            <v>0</v>
          </cell>
          <cell r="M8317">
            <v>0</v>
          </cell>
          <cell r="N8317">
            <v>0</v>
          </cell>
          <cell r="O8317">
            <v>0</v>
          </cell>
          <cell r="P8317">
            <v>0</v>
          </cell>
          <cell r="Q8317">
            <v>0</v>
          </cell>
          <cell r="R8317">
            <v>0</v>
          </cell>
          <cell r="S8317">
            <v>0</v>
          </cell>
          <cell r="T8317">
            <v>0</v>
          </cell>
          <cell r="U8317">
            <v>0</v>
          </cell>
          <cell r="V8317">
            <v>0</v>
          </cell>
          <cell r="W8317">
            <v>0</v>
          </cell>
          <cell r="X8317">
            <v>0</v>
          </cell>
          <cell r="Y8317">
            <v>0</v>
          </cell>
          <cell r="Z8317">
            <v>0</v>
          </cell>
          <cell r="AA8317">
            <v>0</v>
          </cell>
          <cell r="AB8317">
            <v>0</v>
          </cell>
        </row>
        <row r="8321">
          <cell r="E8321">
            <v>0</v>
          </cell>
          <cell r="F8321">
            <v>0</v>
          </cell>
          <cell r="G8321">
            <v>0</v>
          </cell>
          <cell r="H8321">
            <v>0</v>
          </cell>
          <cell r="I8321">
            <v>0</v>
          </cell>
          <cell r="J8321">
            <v>0</v>
          </cell>
          <cell r="K8321">
            <v>0</v>
          </cell>
          <cell r="Q8321">
            <v>0</v>
          </cell>
          <cell r="R8321">
            <v>0</v>
          </cell>
          <cell r="S8321">
            <v>0</v>
          </cell>
          <cell r="T8321">
            <v>0</v>
          </cell>
          <cell r="U8321">
            <v>0</v>
          </cell>
          <cell r="V8321">
            <v>0</v>
          </cell>
          <cell r="W8321">
            <v>0</v>
          </cell>
          <cell r="X8321">
            <v>0</v>
          </cell>
          <cell r="Y8321">
            <v>0</v>
          </cell>
          <cell r="Z8321">
            <v>0</v>
          </cell>
          <cell r="AA8321">
            <v>0</v>
          </cell>
          <cell r="AB8321">
            <v>0</v>
          </cell>
        </row>
        <row r="8382">
          <cell r="E8382">
            <v>6456000</v>
          </cell>
          <cell r="F8382">
            <v>0</v>
          </cell>
          <cell r="G8382">
            <v>6456000</v>
          </cell>
          <cell r="H8382">
            <v>1198787.51</v>
          </cell>
          <cell r="I8382">
            <v>1633820.8699999996</v>
          </cell>
          <cell r="J8382">
            <v>1481690.77</v>
          </cell>
          <cell r="K8382">
            <v>456371.27</v>
          </cell>
          <cell r="L8382">
            <v>0</v>
          </cell>
          <cell r="M8382">
            <v>0</v>
          </cell>
          <cell r="N8382">
            <v>0</v>
          </cell>
          <cell r="O8382">
            <v>0</v>
          </cell>
          <cell r="P8382">
            <v>0</v>
          </cell>
          <cell r="Q8382">
            <v>348590</v>
          </cell>
          <cell r="R8382">
            <v>384636.64</v>
          </cell>
          <cell r="S8382">
            <v>465560.87</v>
          </cell>
          <cell r="T8382">
            <v>337783.43</v>
          </cell>
          <cell r="U8382">
            <v>862627.81999999983</v>
          </cell>
          <cell r="V8382">
            <v>433409.62</v>
          </cell>
          <cell r="W8382">
            <v>567948.23</v>
          </cell>
          <cell r="X8382">
            <v>457371.27</v>
          </cell>
          <cell r="Y8382">
            <v>456371.27</v>
          </cell>
          <cell r="Z8382">
            <v>456371.27</v>
          </cell>
          <cell r="AA8382">
            <v>0</v>
          </cell>
          <cell r="AB8382">
            <v>0</v>
          </cell>
        </row>
        <row r="8495">
          <cell r="E8495">
            <v>1590000</v>
          </cell>
          <cell r="F8495">
            <v>0</v>
          </cell>
          <cell r="G8495">
            <v>1590000</v>
          </cell>
          <cell r="H8495">
            <v>86079.14</v>
          </cell>
          <cell r="I8495">
            <v>1002602.1799999999</v>
          </cell>
          <cell r="J8495">
            <v>261377.16999999998</v>
          </cell>
          <cell r="K8495">
            <v>-9451.3699999999953</v>
          </cell>
          <cell r="L8495">
            <v>0</v>
          </cell>
          <cell r="M8495">
            <v>0</v>
          </cell>
          <cell r="N8495">
            <v>0</v>
          </cell>
          <cell r="O8495">
            <v>0</v>
          </cell>
          <cell r="P8495">
            <v>0</v>
          </cell>
          <cell r="Q8495">
            <v>0</v>
          </cell>
          <cell r="R8495">
            <v>32579.86</v>
          </cell>
          <cell r="S8495">
            <v>53499.28</v>
          </cell>
          <cell r="T8495">
            <v>87437.11</v>
          </cell>
          <cell r="U8495">
            <v>36379.019999999997</v>
          </cell>
          <cell r="V8495">
            <v>878786.05</v>
          </cell>
          <cell r="W8495">
            <v>76319.48000000001</v>
          </cell>
          <cell r="X8495">
            <v>106238.87</v>
          </cell>
          <cell r="Y8495">
            <v>78818.820000000007</v>
          </cell>
          <cell r="Z8495">
            <v>-9451.3699999999953</v>
          </cell>
          <cell r="AA8495">
            <v>0</v>
          </cell>
          <cell r="AB8495">
            <v>0</v>
          </cell>
        </row>
        <row r="8501">
          <cell r="E8501">
            <v>0</v>
          </cell>
          <cell r="F8501">
            <v>0</v>
          </cell>
          <cell r="G8501">
            <v>0</v>
          </cell>
          <cell r="H8501">
            <v>0</v>
          </cell>
          <cell r="I8501">
            <v>0</v>
          </cell>
          <cell r="J8501">
            <v>0</v>
          </cell>
          <cell r="K8501">
            <v>0</v>
          </cell>
          <cell r="L8501">
            <v>0</v>
          </cell>
          <cell r="M8501">
            <v>0</v>
          </cell>
          <cell r="N8501">
            <v>0</v>
          </cell>
          <cell r="O8501">
            <v>0</v>
          </cell>
          <cell r="P8501">
            <v>0</v>
          </cell>
          <cell r="Q8501">
            <v>0</v>
          </cell>
          <cell r="R8501">
            <v>0</v>
          </cell>
          <cell r="S8501">
            <v>0</v>
          </cell>
          <cell r="T8501">
            <v>0</v>
          </cell>
          <cell r="U8501">
            <v>0</v>
          </cell>
          <cell r="V8501">
            <v>0</v>
          </cell>
          <cell r="W8501">
            <v>0</v>
          </cell>
          <cell r="X8501">
            <v>0</v>
          </cell>
          <cell r="Y8501">
            <v>0</v>
          </cell>
          <cell r="Z8501">
            <v>0</v>
          </cell>
          <cell r="AA8501">
            <v>0</v>
          </cell>
          <cell r="AB8501">
            <v>0</v>
          </cell>
        </row>
        <row r="8530">
          <cell r="E8530">
            <v>0</v>
          </cell>
          <cell r="F8530">
            <v>0</v>
          </cell>
          <cell r="G8530">
            <v>0</v>
          </cell>
          <cell r="H8530">
            <v>0</v>
          </cell>
          <cell r="I8530">
            <v>0</v>
          </cell>
          <cell r="J8530">
            <v>0</v>
          </cell>
          <cell r="K8530">
            <v>0</v>
          </cell>
          <cell r="L8530">
            <v>0</v>
          </cell>
          <cell r="M8530">
            <v>0</v>
          </cell>
          <cell r="N8530">
            <v>0</v>
          </cell>
          <cell r="O8530">
            <v>0</v>
          </cell>
          <cell r="P8530">
            <v>0</v>
          </cell>
          <cell r="Q8530">
            <v>0</v>
          </cell>
          <cell r="R8530">
            <v>0</v>
          </cell>
          <cell r="S8530">
            <v>0</v>
          </cell>
          <cell r="T8530">
            <v>0</v>
          </cell>
          <cell r="U8530">
            <v>0</v>
          </cell>
          <cell r="V8530">
            <v>0</v>
          </cell>
          <cell r="W8530">
            <v>0</v>
          </cell>
          <cell r="X8530">
            <v>0</v>
          </cell>
          <cell r="Y8530">
            <v>0</v>
          </cell>
          <cell r="Z8530">
            <v>0</v>
          </cell>
          <cell r="AA8530">
            <v>0</v>
          </cell>
          <cell r="AB8530">
            <v>0</v>
          </cell>
        </row>
        <row r="8534">
          <cell r="E8534">
            <v>0</v>
          </cell>
          <cell r="F8534">
            <v>0</v>
          </cell>
          <cell r="G8534">
            <v>0</v>
          </cell>
          <cell r="H8534">
            <v>0</v>
          </cell>
          <cell r="I8534">
            <v>0</v>
          </cell>
          <cell r="J8534">
            <v>0</v>
          </cell>
          <cell r="K8534">
            <v>0</v>
          </cell>
          <cell r="Q8534">
            <v>0</v>
          </cell>
          <cell r="R8534">
            <v>0</v>
          </cell>
          <cell r="S8534">
            <v>0</v>
          </cell>
          <cell r="T8534">
            <v>0</v>
          </cell>
          <cell r="U8534">
            <v>0</v>
          </cell>
          <cell r="V8534">
            <v>0</v>
          </cell>
          <cell r="W8534">
            <v>0</v>
          </cell>
          <cell r="X8534">
            <v>0</v>
          </cell>
          <cell r="Y8534">
            <v>0</v>
          </cell>
          <cell r="Z8534">
            <v>0</v>
          </cell>
          <cell r="AA8534">
            <v>0</v>
          </cell>
          <cell r="AB8534">
            <v>0</v>
          </cell>
        </row>
        <row r="8595">
          <cell r="E8595">
            <v>4226000</v>
          </cell>
          <cell r="F8595">
            <v>0</v>
          </cell>
          <cell r="G8595">
            <v>4226000</v>
          </cell>
          <cell r="H8595">
            <v>707282.62</v>
          </cell>
          <cell r="I8595">
            <v>1086293.7799999998</v>
          </cell>
          <cell r="J8595">
            <v>998832.58999999985</v>
          </cell>
          <cell r="K8595">
            <v>332884.46999999997</v>
          </cell>
          <cell r="L8595">
            <v>0</v>
          </cell>
          <cell r="M8595">
            <v>0</v>
          </cell>
          <cell r="N8595">
            <v>0</v>
          </cell>
          <cell r="O8595">
            <v>0</v>
          </cell>
          <cell r="P8595">
            <v>0</v>
          </cell>
          <cell r="Q8595">
            <v>226997.06</v>
          </cell>
          <cell r="R8595">
            <v>226500.89</v>
          </cell>
          <cell r="S8595">
            <v>253784.67</v>
          </cell>
          <cell r="T8595">
            <v>217784.67</v>
          </cell>
          <cell r="U8595">
            <v>570999.6399999999</v>
          </cell>
          <cell r="V8595">
            <v>297509.46999999997</v>
          </cell>
          <cell r="W8595">
            <v>332259.46999999997</v>
          </cell>
          <cell r="X8595">
            <v>308581.18</v>
          </cell>
          <cell r="Y8595">
            <v>357991.93999999994</v>
          </cell>
          <cell r="Z8595">
            <v>332884.46999999997</v>
          </cell>
          <cell r="AA8595">
            <v>0</v>
          </cell>
          <cell r="AB8595">
            <v>0</v>
          </cell>
        </row>
        <row r="8708">
          <cell r="E8708">
            <v>806000</v>
          </cell>
          <cell r="F8708">
            <v>0</v>
          </cell>
          <cell r="G8708">
            <v>806000</v>
          </cell>
          <cell r="H8708">
            <v>54545.03</v>
          </cell>
          <cell r="I8708">
            <v>289585.61</v>
          </cell>
          <cell r="J8708">
            <v>14420</v>
          </cell>
          <cell r="K8708">
            <v>61838.22</v>
          </cell>
          <cell r="L8708">
            <v>0</v>
          </cell>
          <cell r="M8708">
            <v>0</v>
          </cell>
          <cell r="N8708">
            <v>0</v>
          </cell>
          <cell r="O8708">
            <v>0</v>
          </cell>
          <cell r="P8708">
            <v>0</v>
          </cell>
          <cell r="Q8708">
            <v>0</v>
          </cell>
          <cell r="R8708">
            <v>20795</v>
          </cell>
          <cell r="S8708">
            <v>33750.03</v>
          </cell>
          <cell r="T8708">
            <v>1488.29</v>
          </cell>
          <cell r="U8708">
            <v>154989.79999999999</v>
          </cell>
          <cell r="V8708">
            <v>133107.52000000002</v>
          </cell>
          <cell r="W8708">
            <v>11500</v>
          </cell>
          <cell r="X8708">
            <v>0</v>
          </cell>
          <cell r="Y8708">
            <v>2920</v>
          </cell>
          <cell r="Z8708">
            <v>61838.22</v>
          </cell>
          <cell r="AA8708">
            <v>0</v>
          </cell>
          <cell r="AB8708">
            <v>0</v>
          </cell>
        </row>
        <row r="8714">
          <cell r="E8714">
            <v>0</v>
          </cell>
          <cell r="F8714">
            <v>0</v>
          </cell>
          <cell r="G8714">
            <v>0</v>
          </cell>
          <cell r="H8714">
            <v>0</v>
          </cell>
          <cell r="I8714">
            <v>0</v>
          </cell>
          <cell r="J8714">
            <v>0</v>
          </cell>
          <cell r="K8714">
            <v>0</v>
          </cell>
          <cell r="L8714">
            <v>0</v>
          </cell>
          <cell r="M8714">
            <v>0</v>
          </cell>
          <cell r="N8714">
            <v>0</v>
          </cell>
          <cell r="O8714">
            <v>0</v>
          </cell>
          <cell r="P8714">
            <v>0</v>
          </cell>
          <cell r="Q8714">
            <v>0</v>
          </cell>
          <cell r="R8714">
            <v>0</v>
          </cell>
          <cell r="S8714">
            <v>0</v>
          </cell>
          <cell r="T8714">
            <v>0</v>
          </cell>
          <cell r="U8714">
            <v>0</v>
          </cell>
          <cell r="V8714">
            <v>0</v>
          </cell>
          <cell r="W8714">
            <v>0</v>
          </cell>
          <cell r="X8714">
            <v>0</v>
          </cell>
          <cell r="Y8714">
            <v>0</v>
          </cell>
          <cell r="Z8714">
            <v>0</v>
          </cell>
          <cell r="AA8714">
            <v>0</v>
          </cell>
          <cell r="AB8714">
            <v>0</v>
          </cell>
        </row>
        <row r="8743">
          <cell r="E8743">
            <v>0</v>
          </cell>
          <cell r="F8743">
            <v>0</v>
          </cell>
          <cell r="G8743">
            <v>0</v>
          </cell>
          <cell r="H8743">
            <v>0</v>
          </cell>
          <cell r="I8743">
            <v>0</v>
          </cell>
          <cell r="J8743">
            <v>0</v>
          </cell>
          <cell r="K8743">
            <v>0</v>
          </cell>
          <cell r="L8743">
            <v>0</v>
          </cell>
          <cell r="M8743">
            <v>0</v>
          </cell>
          <cell r="N8743">
            <v>0</v>
          </cell>
          <cell r="O8743">
            <v>0</v>
          </cell>
          <cell r="P8743">
            <v>0</v>
          </cell>
          <cell r="Q8743">
            <v>0</v>
          </cell>
          <cell r="R8743">
            <v>0</v>
          </cell>
          <cell r="S8743">
            <v>0</v>
          </cell>
          <cell r="T8743">
            <v>0</v>
          </cell>
          <cell r="U8743">
            <v>0</v>
          </cell>
          <cell r="V8743">
            <v>0</v>
          </cell>
          <cell r="W8743">
            <v>0</v>
          </cell>
          <cell r="X8743">
            <v>0</v>
          </cell>
          <cell r="Y8743">
            <v>0</v>
          </cell>
          <cell r="Z8743">
            <v>0</v>
          </cell>
          <cell r="AA8743">
            <v>0</v>
          </cell>
          <cell r="AB8743">
            <v>0</v>
          </cell>
        </row>
        <row r="8747">
          <cell r="E8747">
            <v>0</v>
          </cell>
          <cell r="F8747">
            <v>0</v>
          </cell>
          <cell r="G8747">
            <v>0</v>
          </cell>
          <cell r="H8747">
            <v>0</v>
          </cell>
          <cell r="I8747">
            <v>0</v>
          </cell>
          <cell r="J8747">
            <v>0</v>
          </cell>
          <cell r="K8747">
            <v>0</v>
          </cell>
          <cell r="Q8747">
            <v>0</v>
          </cell>
          <cell r="R8747">
            <v>0</v>
          </cell>
          <cell r="S8747">
            <v>0</v>
          </cell>
          <cell r="T8747">
            <v>0</v>
          </cell>
          <cell r="U8747">
            <v>0</v>
          </cell>
          <cell r="V8747">
            <v>0</v>
          </cell>
          <cell r="W8747">
            <v>0</v>
          </cell>
          <cell r="X8747">
            <v>0</v>
          </cell>
          <cell r="Y8747">
            <v>0</v>
          </cell>
          <cell r="Z8747">
            <v>0</v>
          </cell>
          <cell r="AA8747">
            <v>0</v>
          </cell>
          <cell r="AB8747">
            <v>0</v>
          </cell>
        </row>
        <row r="8808">
          <cell r="E8808">
            <v>4536000</v>
          </cell>
          <cell r="F8808">
            <v>0</v>
          </cell>
          <cell r="G8808">
            <v>4536000</v>
          </cell>
          <cell r="H8808">
            <v>919160.24</v>
          </cell>
          <cell r="I8808">
            <v>998331.27</v>
          </cell>
          <cell r="J8808">
            <v>867810.76</v>
          </cell>
          <cell r="K8808">
            <v>324509.46999999997</v>
          </cell>
          <cell r="L8808">
            <v>0</v>
          </cell>
          <cell r="M8808">
            <v>0</v>
          </cell>
          <cell r="N8808">
            <v>0</v>
          </cell>
          <cell r="O8808">
            <v>0</v>
          </cell>
          <cell r="P8808">
            <v>0</v>
          </cell>
          <cell r="Q8808">
            <v>273623</v>
          </cell>
          <cell r="R8808">
            <v>224703.92</v>
          </cell>
          <cell r="S8808">
            <v>420833.32</v>
          </cell>
          <cell r="T8808">
            <v>330111.67</v>
          </cell>
          <cell r="U8808">
            <v>446381.9</v>
          </cell>
          <cell r="V8808">
            <v>221837.7</v>
          </cell>
          <cell r="W8808">
            <v>240028.11</v>
          </cell>
          <cell r="X8808">
            <v>217784.67</v>
          </cell>
          <cell r="Y8808">
            <v>409997.98</v>
          </cell>
          <cell r="Z8808">
            <v>324509.46999999997</v>
          </cell>
          <cell r="AA8808">
            <v>0</v>
          </cell>
          <cell r="AB8808">
            <v>0</v>
          </cell>
        </row>
        <row r="8921">
          <cell r="E8921">
            <v>806000</v>
          </cell>
          <cell r="F8921">
            <v>0</v>
          </cell>
          <cell r="G8921">
            <v>806000</v>
          </cell>
          <cell r="H8921">
            <v>124586.16</v>
          </cell>
          <cell r="I8921">
            <v>500286.94</v>
          </cell>
          <cell r="J8921">
            <v>70447.83</v>
          </cell>
          <cell r="K8921">
            <v>41513.07</v>
          </cell>
          <cell r="L8921">
            <v>0</v>
          </cell>
          <cell r="M8921">
            <v>0</v>
          </cell>
          <cell r="N8921">
            <v>0</v>
          </cell>
          <cell r="O8921">
            <v>0</v>
          </cell>
          <cell r="P8921">
            <v>0</v>
          </cell>
          <cell r="Q8921">
            <v>36000</v>
          </cell>
          <cell r="R8921">
            <v>65728.28</v>
          </cell>
          <cell r="S8921">
            <v>22857.88</v>
          </cell>
          <cell r="T8921">
            <v>198076.63999999998</v>
          </cell>
          <cell r="U8921">
            <v>63275.3</v>
          </cell>
          <cell r="V8921">
            <v>238935</v>
          </cell>
          <cell r="W8921">
            <v>14273.5</v>
          </cell>
          <cell r="X8921">
            <v>46740.800000000003</v>
          </cell>
          <cell r="Y8921">
            <v>9433.5300000000007</v>
          </cell>
          <cell r="Z8921">
            <v>41513.07</v>
          </cell>
          <cell r="AA8921">
            <v>0</v>
          </cell>
          <cell r="AB8921">
            <v>0</v>
          </cell>
        </row>
        <row r="8927">
          <cell r="E8927">
            <v>0</v>
          </cell>
          <cell r="F8927">
            <v>0</v>
          </cell>
          <cell r="G8927">
            <v>0</v>
          </cell>
          <cell r="H8927">
            <v>0</v>
          </cell>
          <cell r="I8927">
            <v>0</v>
          </cell>
          <cell r="J8927">
            <v>0</v>
          </cell>
          <cell r="K8927">
            <v>0</v>
          </cell>
          <cell r="L8927">
            <v>0</v>
          </cell>
          <cell r="M8927">
            <v>0</v>
          </cell>
          <cell r="N8927">
            <v>0</v>
          </cell>
          <cell r="O8927">
            <v>0</v>
          </cell>
          <cell r="P8927">
            <v>0</v>
          </cell>
          <cell r="Q8927">
            <v>0</v>
          </cell>
          <cell r="R8927">
            <v>0</v>
          </cell>
          <cell r="S8927">
            <v>0</v>
          </cell>
          <cell r="T8927">
            <v>0</v>
          </cell>
          <cell r="U8927">
            <v>0</v>
          </cell>
          <cell r="V8927">
            <v>0</v>
          </cell>
          <cell r="W8927">
            <v>0</v>
          </cell>
          <cell r="X8927">
            <v>0</v>
          </cell>
          <cell r="Y8927">
            <v>0</v>
          </cell>
          <cell r="Z8927">
            <v>0</v>
          </cell>
          <cell r="AA8927">
            <v>0</v>
          </cell>
          <cell r="AB8927">
            <v>0</v>
          </cell>
        </row>
        <row r="8956">
          <cell r="E8956">
            <v>0</v>
          </cell>
          <cell r="F8956">
            <v>0</v>
          </cell>
          <cell r="G8956">
            <v>0</v>
          </cell>
          <cell r="H8956">
            <v>0</v>
          </cell>
          <cell r="I8956">
            <v>0</v>
          </cell>
          <cell r="J8956">
            <v>0</v>
          </cell>
          <cell r="K8956">
            <v>0</v>
          </cell>
          <cell r="L8956">
            <v>0</v>
          </cell>
          <cell r="M8956">
            <v>0</v>
          </cell>
          <cell r="N8956">
            <v>0</v>
          </cell>
          <cell r="O8956">
            <v>0</v>
          </cell>
          <cell r="P8956">
            <v>0</v>
          </cell>
          <cell r="Q8956">
            <v>0</v>
          </cell>
          <cell r="R8956">
            <v>0</v>
          </cell>
          <cell r="S8956">
            <v>0</v>
          </cell>
          <cell r="T8956">
            <v>0</v>
          </cell>
          <cell r="U8956">
            <v>0</v>
          </cell>
          <cell r="V8956">
            <v>0</v>
          </cell>
          <cell r="W8956">
            <v>0</v>
          </cell>
          <cell r="X8956">
            <v>0</v>
          </cell>
          <cell r="Y8956">
            <v>0</v>
          </cell>
          <cell r="Z8956">
            <v>0</v>
          </cell>
          <cell r="AA8956">
            <v>0</v>
          </cell>
          <cell r="AB8956">
            <v>0</v>
          </cell>
        </row>
        <row r="8960">
          <cell r="E8960">
            <v>0</v>
          </cell>
          <cell r="F8960">
            <v>0</v>
          </cell>
          <cell r="G8960">
            <v>0</v>
          </cell>
          <cell r="H8960">
            <v>0</v>
          </cell>
          <cell r="I8960">
            <v>0</v>
          </cell>
          <cell r="J8960">
            <v>0</v>
          </cell>
          <cell r="K8960">
            <v>0</v>
          </cell>
          <cell r="Q8960">
            <v>0</v>
          </cell>
          <cell r="R8960">
            <v>0</v>
          </cell>
          <cell r="S8960">
            <v>0</v>
          </cell>
          <cell r="T8960">
            <v>0</v>
          </cell>
          <cell r="U8960">
            <v>0</v>
          </cell>
          <cell r="V8960">
            <v>0</v>
          </cell>
          <cell r="W8960">
            <v>0</v>
          </cell>
          <cell r="X8960">
            <v>0</v>
          </cell>
          <cell r="Y8960">
            <v>0</v>
          </cell>
          <cell r="Z8960">
            <v>0</v>
          </cell>
          <cell r="AA8960">
            <v>0</v>
          </cell>
          <cell r="AB8960">
            <v>0</v>
          </cell>
        </row>
        <row r="9021">
          <cell r="E9021">
            <v>6456000</v>
          </cell>
          <cell r="F9021">
            <v>0</v>
          </cell>
          <cell r="G9021">
            <v>6456000</v>
          </cell>
          <cell r="H9021">
            <v>934548.93</v>
          </cell>
          <cell r="I9021">
            <v>1666063.79</v>
          </cell>
          <cell r="J9021">
            <v>1846158.1900000009</v>
          </cell>
          <cell r="K9021">
            <v>456959.0700000003</v>
          </cell>
          <cell r="L9021">
            <v>0</v>
          </cell>
          <cell r="M9021">
            <v>0</v>
          </cell>
          <cell r="N9021">
            <v>0</v>
          </cell>
          <cell r="O9021">
            <v>0</v>
          </cell>
          <cell r="P9021">
            <v>0</v>
          </cell>
          <cell r="Q9021">
            <v>24000</v>
          </cell>
          <cell r="R9021">
            <v>421103.84</v>
          </cell>
          <cell r="S9021">
            <v>489445.09</v>
          </cell>
          <cell r="T9021">
            <v>434954.85</v>
          </cell>
          <cell r="U9021">
            <v>798587.9300000004</v>
          </cell>
          <cell r="V9021">
            <v>432521.00999999978</v>
          </cell>
          <cell r="W9021">
            <v>432521.01000000024</v>
          </cell>
          <cell r="X9021">
            <v>859256.01000000024</v>
          </cell>
          <cell r="Y9021">
            <v>554381.17000000039</v>
          </cell>
          <cell r="Z9021">
            <v>456959.0700000003</v>
          </cell>
          <cell r="AA9021">
            <v>0</v>
          </cell>
          <cell r="AB9021">
            <v>0</v>
          </cell>
        </row>
        <row r="9134">
          <cell r="E9134">
            <v>1590000</v>
          </cell>
          <cell r="F9134">
            <v>0</v>
          </cell>
          <cell r="G9134">
            <v>1590000</v>
          </cell>
          <cell r="H9134">
            <v>107446.5</v>
          </cell>
          <cell r="I9134">
            <v>516201.65</v>
          </cell>
          <cell r="J9134">
            <v>646626.15999999992</v>
          </cell>
          <cell r="K9134">
            <v>52427.96</v>
          </cell>
          <cell r="L9134">
            <v>0</v>
          </cell>
          <cell r="M9134">
            <v>0</v>
          </cell>
          <cell r="N9134">
            <v>0</v>
          </cell>
          <cell r="O9134">
            <v>0</v>
          </cell>
          <cell r="P9134">
            <v>0</v>
          </cell>
          <cell r="Q9134">
            <v>35815.5</v>
          </cell>
          <cell r="R9134">
            <v>23877</v>
          </cell>
          <cell r="S9134">
            <v>47754</v>
          </cell>
          <cell r="T9134">
            <v>40929.360000000001</v>
          </cell>
          <cell r="U9134">
            <v>142537</v>
          </cell>
          <cell r="V9134">
            <v>332735.29000000004</v>
          </cell>
          <cell r="W9134">
            <v>276598.46999999997</v>
          </cell>
          <cell r="X9134">
            <v>332795.65000000002</v>
          </cell>
          <cell r="Y9134">
            <v>37232.04</v>
          </cell>
          <cell r="Z9134">
            <v>52427.96</v>
          </cell>
          <cell r="AA9134">
            <v>0</v>
          </cell>
          <cell r="AB9134">
            <v>0</v>
          </cell>
        </row>
        <row r="9140">
          <cell r="E9140">
            <v>0</v>
          </cell>
          <cell r="F9140">
            <v>0</v>
          </cell>
          <cell r="G9140">
            <v>0</v>
          </cell>
          <cell r="H9140">
            <v>0</v>
          </cell>
          <cell r="I9140">
            <v>0</v>
          </cell>
          <cell r="J9140">
            <v>0</v>
          </cell>
          <cell r="K9140">
            <v>0</v>
          </cell>
          <cell r="L9140">
            <v>0</v>
          </cell>
          <cell r="M9140">
            <v>0</v>
          </cell>
          <cell r="N9140">
            <v>0</v>
          </cell>
          <cell r="O9140">
            <v>0</v>
          </cell>
          <cell r="P9140">
            <v>0</v>
          </cell>
          <cell r="Q9140">
            <v>0</v>
          </cell>
          <cell r="R9140">
            <v>0</v>
          </cell>
          <cell r="S9140">
            <v>0</v>
          </cell>
          <cell r="T9140">
            <v>0</v>
          </cell>
          <cell r="U9140">
            <v>0</v>
          </cell>
          <cell r="V9140">
            <v>0</v>
          </cell>
          <cell r="W9140">
            <v>0</v>
          </cell>
          <cell r="X9140">
            <v>0</v>
          </cell>
          <cell r="Y9140">
            <v>0</v>
          </cell>
          <cell r="Z9140">
            <v>0</v>
          </cell>
          <cell r="AA9140">
            <v>0</v>
          </cell>
          <cell r="AB9140">
            <v>0</v>
          </cell>
        </row>
        <row r="9169">
          <cell r="E9169">
            <v>0</v>
          </cell>
          <cell r="F9169">
            <v>0</v>
          </cell>
          <cell r="G9169">
            <v>0</v>
          </cell>
          <cell r="H9169">
            <v>0</v>
          </cell>
          <cell r="I9169">
            <v>0</v>
          </cell>
          <cell r="J9169">
            <v>0</v>
          </cell>
          <cell r="K9169">
            <v>0</v>
          </cell>
          <cell r="L9169">
            <v>0</v>
          </cell>
          <cell r="M9169">
            <v>0</v>
          </cell>
          <cell r="N9169">
            <v>0</v>
          </cell>
          <cell r="O9169">
            <v>0</v>
          </cell>
          <cell r="P9169">
            <v>0</v>
          </cell>
          <cell r="Q9169">
            <v>0</v>
          </cell>
          <cell r="R9169">
            <v>0</v>
          </cell>
          <cell r="S9169">
            <v>0</v>
          </cell>
          <cell r="T9169">
            <v>0</v>
          </cell>
          <cell r="U9169">
            <v>0</v>
          </cell>
          <cell r="V9169">
            <v>0</v>
          </cell>
          <cell r="W9169">
            <v>0</v>
          </cell>
          <cell r="X9169">
            <v>0</v>
          </cell>
          <cell r="Y9169">
            <v>0</v>
          </cell>
          <cell r="Z9169">
            <v>0</v>
          </cell>
          <cell r="AA9169">
            <v>0</v>
          </cell>
          <cell r="AB9169">
            <v>0</v>
          </cell>
        </row>
        <row r="9173">
          <cell r="E9173">
            <v>0</v>
          </cell>
          <cell r="F9173">
            <v>0</v>
          </cell>
          <cell r="G9173">
            <v>0</v>
          </cell>
          <cell r="H9173">
            <v>0</v>
          </cell>
          <cell r="I9173">
            <v>0</v>
          </cell>
          <cell r="J9173">
            <v>0</v>
          </cell>
          <cell r="K9173">
            <v>0</v>
          </cell>
          <cell r="Q9173">
            <v>0</v>
          </cell>
          <cell r="R9173">
            <v>0</v>
          </cell>
          <cell r="S9173">
            <v>0</v>
          </cell>
          <cell r="T9173">
            <v>0</v>
          </cell>
          <cell r="U9173">
            <v>0</v>
          </cell>
          <cell r="V9173">
            <v>0</v>
          </cell>
          <cell r="W9173">
            <v>0</v>
          </cell>
          <cell r="X9173">
            <v>0</v>
          </cell>
          <cell r="Y9173">
            <v>0</v>
          </cell>
          <cell r="Z9173">
            <v>0</v>
          </cell>
          <cell r="AA9173">
            <v>0</v>
          </cell>
          <cell r="AB9173">
            <v>0</v>
          </cell>
        </row>
        <row r="9234">
          <cell r="E9234">
            <v>4536000</v>
          </cell>
          <cell r="F9234">
            <v>0</v>
          </cell>
          <cell r="G9234">
            <v>4536000</v>
          </cell>
          <cell r="H9234">
            <v>996349.94</v>
          </cell>
          <cell r="I9234">
            <v>1077300.7300000002</v>
          </cell>
          <cell r="J9234">
            <v>1345540.5899999999</v>
          </cell>
          <cell r="K9234">
            <v>276078.3</v>
          </cell>
          <cell r="L9234">
            <v>0</v>
          </cell>
          <cell r="M9234">
            <v>0</v>
          </cell>
          <cell r="N9234">
            <v>0</v>
          </cell>
          <cell r="O9234">
            <v>0</v>
          </cell>
          <cell r="P9234">
            <v>0</v>
          </cell>
          <cell r="Q9234">
            <v>376614.23</v>
          </cell>
          <cell r="R9234">
            <v>206945.96</v>
          </cell>
          <cell r="S9234">
            <v>412789.75</v>
          </cell>
          <cell r="T9234">
            <v>283323.31</v>
          </cell>
          <cell r="U9234">
            <v>657206.58000000007</v>
          </cell>
          <cell r="V9234">
            <v>136770.84</v>
          </cell>
          <cell r="W9234">
            <v>439090.1</v>
          </cell>
          <cell r="X9234">
            <v>504303.20999999996</v>
          </cell>
          <cell r="Y9234">
            <v>402147.28</v>
          </cell>
          <cell r="Z9234">
            <v>276078.3</v>
          </cell>
          <cell r="AA9234">
            <v>0</v>
          </cell>
          <cell r="AB9234">
            <v>0</v>
          </cell>
        </row>
        <row r="9347">
          <cell r="E9347">
            <v>806000</v>
          </cell>
          <cell r="F9347">
            <v>0</v>
          </cell>
          <cell r="G9347">
            <v>806000</v>
          </cell>
          <cell r="H9347">
            <v>577733.72</v>
          </cell>
          <cell r="I9347">
            <v>50304.160000000003</v>
          </cell>
          <cell r="J9347">
            <v>154416.12</v>
          </cell>
          <cell r="K9347">
            <v>2718.48</v>
          </cell>
          <cell r="L9347">
            <v>0</v>
          </cell>
          <cell r="M9347">
            <v>0</v>
          </cell>
          <cell r="N9347">
            <v>0</v>
          </cell>
          <cell r="O9347">
            <v>0</v>
          </cell>
          <cell r="P9347">
            <v>0</v>
          </cell>
          <cell r="Q9347">
            <v>100000</v>
          </cell>
          <cell r="R9347">
            <v>436844</v>
          </cell>
          <cell r="S9347">
            <v>40889.72</v>
          </cell>
          <cell r="T9347">
            <v>14367.950000000012</v>
          </cell>
          <cell r="U9347">
            <v>8455.2099999999991</v>
          </cell>
          <cell r="V9347">
            <v>27481</v>
          </cell>
          <cell r="W9347">
            <v>28020.94</v>
          </cell>
          <cell r="X9347">
            <v>126395.18000000001</v>
          </cell>
          <cell r="Y9347">
            <v>0</v>
          </cell>
          <cell r="Z9347">
            <v>2718.48</v>
          </cell>
          <cell r="AA9347">
            <v>0</v>
          </cell>
          <cell r="AB9347">
            <v>0</v>
          </cell>
        </row>
        <row r="9353">
          <cell r="E9353">
            <v>0</v>
          </cell>
          <cell r="F9353">
            <v>0</v>
          </cell>
          <cell r="G9353">
            <v>0</v>
          </cell>
          <cell r="H9353">
            <v>0</v>
          </cell>
          <cell r="I9353">
            <v>0</v>
          </cell>
          <cell r="J9353">
            <v>0</v>
          </cell>
          <cell r="K9353">
            <v>0</v>
          </cell>
          <cell r="L9353">
            <v>0</v>
          </cell>
          <cell r="M9353">
            <v>0</v>
          </cell>
          <cell r="N9353">
            <v>0</v>
          </cell>
          <cell r="O9353">
            <v>0</v>
          </cell>
          <cell r="P9353">
            <v>0</v>
          </cell>
          <cell r="Q9353">
            <v>0</v>
          </cell>
          <cell r="R9353">
            <v>0</v>
          </cell>
          <cell r="S9353">
            <v>0</v>
          </cell>
          <cell r="T9353">
            <v>0</v>
          </cell>
          <cell r="U9353">
            <v>0</v>
          </cell>
          <cell r="V9353">
            <v>0</v>
          </cell>
          <cell r="W9353">
            <v>0</v>
          </cell>
          <cell r="X9353">
            <v>0</v>
          </cell>
          <cell r="Y9353">
            <v>0</v>
          </cell>
          <cell r="Z9353">
            <v>0</v>
          </cell>
          <cell r="AA9353">
            <v>0</v>
          </cell>
          <cell r="AB9353">
            <v>0</v>
          </cell>
        </row>
        <row r="9382">
          <cell r="E9382">
            <v>0</v>
          </cell>
          <cell r="F9382">
            <v>0</v>
          </cell>
          <cell r="G9382">
            <v>0</v>
          </cell>
          <cell r="H9382">
            <v>0</v>
          </cell>
          <cell r="I9382">
            <v>0</v>
          </cell>
          <cell r="J9382">
            <v>0</v>
          </cell>
          <cell r="K9382">
            <v>0</v>
          </cell>
          <cell r="L9382">
            <v>0</v>
          </cell>
          <cell r="M9382">
            <v>0</v>
          </cell>
          <cell r="N9382">
            <v>0</v>
          </cell>
          <cell r="O9382">
            <v>0</v>
          </cell>
          <cell r="P9382">
            <v>0</v>
          </cell>
          <cell r="Q9382">
            <v>0</v>
          </cell>
          <cell r="R9382">
            <v>0</v>
          </cell>
          <cell r="S9382">
            <v>0</v>
          </cell>
          <cell r="T9382">
            <v>0</v>
          </cell>
          <cell r="U9382">
            <v>0</v>
          </cell>
          <cell r="V9382">
            <v>0</v>
          </cell>
          <cell r="W9382">
            <v>0</v>
          </cell>
          <cell r="X9382">
            <v>0</v>
          </cell>
          <cell r="Y9382">
            <v>0</v>
          </cell>
          <cell r="Z9382">
            <v>0</v>
          </cell>
          <cell r="AA9382">
            <v>0</v>
          </cell>
          <cell r="AB9382">
            <v>0</v>
          </cell>
        </row>
        <row r="9386">
          <cell r="E9386">
            <v>0</v>
          </cell>
          <cell r="F9386">
            <v>0</v>
          </cell>
          <cell r="G9386">
            <v>0</v>
          </cell>
          <cell r="H9386">
            <v>0</v>
          </cell>
          <cell r="I9386">
            <v>0</v>
          </cell>
          <cell r="J9386">
            <v>0</v>
          </cell>
          <cell r="K9386">
            <v>0</v>
          </cell>
          <cell r="Q9386">
            <v>0</v>
          </cell>
          <cell r="R9386">
            <v>0</v>
          </cell>
          <cell r="S9386">
            <v>0</v>
          </cell>
          <cell r="T9386">
            <v>0</v>
          </cell>
          <cell r="U9386">
            <v>0</v>
          </cell>
          <cell r="V9386">
            <v>0</v>
          </cell>
          <cell r="W9386">
            <v>0</v>
          </cell>
          <cell r="X9386">
            <v>0</v>
          </cell>
          <cell r="Y9386">
            <v>0</v>
          </cell>
          <cell r="Z9386">
            <v>0</v>
          </cell>
          <cell r="AA9386">
            <v>0</v>
          </cell>
          <cell r="AB9386">
            <v>0</v>
          </cell>
        </row>
        <row r="9879">
          <cell r="E9879">
            <v>4762658000</v>
          </cell>
          <cell r="F9879">
            <v>0</v>
          </cell>
          <cell r="G9879">
            <v>5545863423</v>
          </cell>
          <cell r="H9879">
            <v>1302113713.2500002</v>
          </cell>
          <cell r="I9879">
            <v>1302858456.4299998</v>
          </cell>
          <cell r="J9879">
            <v>1265849980.1900001</v>
          </cell>
          <cell r="K9879">
            <v>32959932.770000003</v>
          </cell>
          <cell r="L9879">
            <v>1250924862.4400003</v>
          </cell>
          <cell r="M9879">
            <v>1255358886.5799999</v>
          </cell>
          <cell r="N9879">
            <v>1224434007.1500003</v>
          </cell>
          <cell r="O9879">
            <v>0</v>
          </cell>
          <cell r="P9879">
            <v>4015225656.4600005</v>
          </cell>
          <cell r="Q9879">
            <v>22111363.010000002</v>
          </cell>
          <cell r="R9879">
            <v>12984535.100000001</v>
          </cell>
          <cell r="S9879">
            <v>16092952.699999999</v>
          </cell>
          <cell r="T9879">
            <v>10337061</v>
          </cell>
          <cell r="U9879">
            <v>22594169.549999997</v>
          </cell>
          <cell r="V9879">
            <v>14568339.299999997</v>
          </cell>
          <cell r="W9879">
            <v>13845618.600000001</v>
          </cell>
          <cell r="X9879">
            <v>13923336.590000002</v>
          </cell>
          <cell r="Y9879">
            <v>13647017.85</v>
          </cell>
          <cell r="Z9879">
            <v>32959932.770000003</v>
          </cell>
          <cell r="AA9879">
            <v>0</v>
          </cell>
          <cell r="AB9879">
            <v>0</v>
          </cell>
        </row>
        <row r="9992">
          <cell r="E9992">
            <v>101748911000</v>
          </cell>
          <cell r="F9992">
            <v>1.862645149230957E-9</v>
          </cell>
          <cell r="G9992">
            <v>101254705577</v>
          </cell>
          <cell r="H9992">
            <v>8908714027.3499985</v>
          </cell>
          <cell r="I9992">
            <v>26332654651.379997</v>
          </cell>
          <cell r="J9992">
            <v>17302029753.589996</v>
          </cell>
          <cell r="K9992">
            <v>13552010590.42</v>
          </cell>
          <cell r="L9992">
            <v>289699564.85000002</v>
          </cell>
          <cell r="M9992">
            <v>209183895.16000003</v>
          </cell>
          <cell r="N9992">
            <v>187050161.94999999</v>
          </cell>
          <cell r="O9992">
            <v>0</v>
          </cell>
          <cell r="P9992">
            <v>739703328.67999995</v>
          </cell>
          <cell r="Q9992">
            <v>38875971.349999994</v>
          </cell>
          <cell r="R9992">
            <v>8579356267.8299999</v>
          </cell>
          <cell r="S9992">
            <v>782223.32000000007</v>
          </cell>
          <cell r="T9992">
            <v>8977687014.039999</v>
          </cell>
          <cell r="U9992">
            <v>3027231.3600000003</v>
          </cell>
          <cell r="V9992">
            <v>17142756510.820002</v>
          </cell>
          <cell r="W9992">
            <v>1046546.1399999999</v>
          </cell>
          <cell r="X9992">
            <v>17003630189.480001</v>
          </cell>
          <cell r="Y9992">
            <v>110302856.02</v>
          </cell>
          <cell r="Z9992">
            <v>13552010590.42</v>
          </cell>
          <cell r="AA9992">
            <v>0</v>
          </cell>
          <cell r="AB9992">
            <v>0</v>
          </cell>
        </row>
        <row r="9998">
          <cell r="E9998">
            <v>289000000</v>
          </cell>
          <cell r="F9998">
            <v>0</v>
          </cell>
          <cell r="G9998">
            <v>0</v>
          </cell>
          <cell r="H9998">
            <v>0</v>
          </cell>
          <cell r="I9998">
            <v>0</v>
          </cell>
          <cell r="J9998">
            <v>0</v>
          </cell>
          <cell r="K9998">
            <v>0</v>
          </cell>
          <cell r="L9998">
            <v>0</v>
          </cell>
          <cell r="M9998">
            <v>0</v>
          </cell>
          <cell r="N9998">
            <v>0</v>
          </cell>
          <cell r="O9998">
            <v>0</v>
          </cell>
          <cell r="P9998">
            <v>0</v>
          </cell>
          <cell r="Q9998">
            <v>0</v>
          </cell>
          <cell r="R9998">
            <v>0</v>
          </cell>
          <cell r="S9998">
            <v>0</v>
          </cell>
          <cell r="T9998">
            <v>0</v>
          </cell>
          <cell r="U9998">
            <v>0</v>
          </cell>
          <cell r="V9998">
            <v>0</v>
          </cell>
          <cell r="W9998">
            <v>0</v>
          </cell>
          <cell r="X9998">
            <v>0</v>
          </cell>
          <cell r="Y9998">
            <v>0</v>
          </cell>
          <cell r="Z9998">
            <v>0</v>
          </cell>
          <cell r="AA9998">
            <v>0</v>
          </cell>
          <cell r="AB9998">
            <v>0</v>
          </cell>
        </row>
        <row r="10027">
          <cell r="E10027">
            <v>0</v>
          </cell>
          <cell r="F10027">
            <v>0</v>
          </cell>
          <cell r="G10027">
            <v>0</v>
          </cell>
          <cell r="H10027">
            <v>0</v>
          </cell>
          <cell r="I10027">
            <v>0</v>
          </cell>
          <cell r="J10027">
            <v>0</v>
          </cell>
          <cell r="K10027">
            <v>0</v>
          </cell>
          <cell r="L10027">
            <v>0</v>
          </cell>
          <cell r="M10027">
            <v>0</v>
          </cell>
          <cell r="N10027">
            <v>0</v>
          </cell>
          <cell r="O10027">
            <v>0</v>
          </cell>
          <cell r="P10027">
            <v>0</v>
          </cell>
          <cell r="Q10027">
            <v>0</v>
          </cell>
          <cell r="R10027">
            <v>0</v>
          </cell>
          <cell r="S10027">
            <v>0</v>
          </cell>
          <cell r="T10027">
            <v>0</v>
          </cell>
          <cell r="U10027">
            <v>0</v>
          </cell>
          <cell r="V10027">
            <v>0</v>
          </cell>
          <cell r="W10027">
            <v>0</v>
          </cell>
          <cell r="X10027">
            <v>0</v>
          </cell>
          <cell r="Y10027">
            <v>0</v>
          </cell>
          <cell r="Z10027">
            <v>0</v>
          </cell>
          <cell r="AA10027">
            <v>0</v>
          </cell>
          <cell r="AB10027">
            <v>0</v>
          </cell>
        </row>
        <row r="10031">
          <cell r="E10031">
            <v>0</v>
          </cell>
          <cell r="F10031">
            <v>0</v>
          </cell>
          <cell r="G10031">
            <v>0</v>
          </cell>
          <cell r="H10031">
            <v>0</v>
          </cell>
          <cell r="I10031">
            <v>0</v>
          </cell>
          <cell r="J10031">
            <v>0</v>
          </cell>
          <cell r="K10031">
            <v>0</v>
          </cell>
          <cell r="L10031">
            <v>0</v>
          </cell>
          <cell r="M10031">
            <v>0</v>
          </cell>
          <cell r="N10031">
            <v>0</v>
          </cell>
          <cell r="O10031">
            <v>0</v>
          </cell>
          <cell r="P10031">
            <v>0</v>
          </cell>
          <cell r="Q10031">
            <v>0</v>
          </cell>
          <cell r="R10031">
            <v>0</v>
          </cell>
          <cell r="S10031">
            <v>0</v>
          </cell>
          <cell r="T10031">
            <v>0</v>
          </cell>
          <cell r="U10031">
            <v>0</v>
          </cell>
          <cell r="V10031">
            <v>0</v>
          </cell>
          <cell r="W10031">
            <v>0</v>
          </cell>
          <cell r="X10031">
            <v>0</v>
          </cell>
          <cell r="Y10031">
            <v>0</v>
          </cell>
          <cell r="Z10031">
            <v>0</v>
          </cell>
          <cell r="AA10031">
            <v>0</v>
          </cell>
          <cell r="AB10031">
            <v>0</v>
          </cell>
        </row>
        <row r="10305">
          <cell r="E10305">
            <v>15557000</v>
          </cell>
          <cell r="F10305">
            <v>57745920</v>
          </cell>
          <cell r="G10305">
            <v>73302920</v>
          </cell>
          <cell r="H10305">
            <v>4436234.6300000008</v>
          </cell>
          <cell r="I10305">
            <v>4099707.37</v>
          </cell>
          <cell r="J10305">
            <v>7785787.4999999991</v>
          </cell>
          <cell r="K10305">
            <v>798258.25</v>
          </cell>
          <cell r="L10305">
            <v>0</v>
          </cell>
          <cell r="M10305">
            <v>0</v>
          </cell>
          <cell r="N10305">
            <v>4921159.6499999994</v>
          </cell>
          <cell r="O10305">
            <v>0</v>
          </cell>
          <cell r="P10305">
            <v>5396416.1399999997</v>
          </cell>
          <cell r="Q10305">
            <v>1969191.9300000002</v>
          </cell>
          <cell r="R10305">
            <v>317510.10000000003</v>
          </cell>
          <cell r="S10305">
            <v>2149532.6</v>
          </cell>
          <cell r="T10305">
            <v>975832.73</v>
          </cell>
          <cell r="U10305">
            <v>2047147.93</v>
          </cell>
          <cell r="V10305">
            <v>1076726.71</v>
          </cell>
          <cell r="W10305">
            <v>1036384.99</v>
          </cell>
          <cell r="X10305">
            <v>1051365.47</v>
          </cell>
          <cell r="Y10305">
            <v>776877.39</v>
          </cell>
          <cell r="Z10305">
            <v>798258.25</v>
          </cell>
          <cell r="AA10305">
            <v>0</v>
          </cell>
          <cell r="AB10305">
            <v>0</v>
          </cell>
        </row>
        <row r="10418">
          <cell r="E10418">
            <v>1938552000</v>
          </cell>
          <cell r="F10418">
            <v>-57745920.000000022</v>
          </cell>
          <cell r="G10418">
            <v>1880806080</v>
          </cell>
          <cell r="H10418">
            <v>41469505.469999999</v>
          </cell>
          <cell r="I10418">
            <v>620743418.41999996</v>
          </cell>
          <cell r="J10418">
            <v>510217346.07000005</v>
          </cell>
          <cell r="K10418">
            <v>859222.44</v>
          </cell>
          <cell r="L10418">
            <v>18250513.16</v>
          </cell>
          <cell r="M10418">
            <v>286579844.30999994</v>
          </cell>
          <cell r="N10418">
            <v>509402637.25000012</v>
          </cell>
          <cell r="O10418">
            <v>0</v>
          </cell>
          <cell r="P10418">
            <v>905635299.1400001</v>
          </cell>
          <cell r="Q10418">
            <v>23214769.960000001</v>
          </cell>
          <cell r="R10418">
            <v>840</v>
          </cell>
          <cell r="S10418">
            <v>3382.3500000000004</v>
          </cell>
          <cell r="T10418">
            <v>38526.720000000001</v>
          </cell>
          <cell r="U10418">
            <v>137167.31</v>
          </cell>
          <cell r="V10418">
            <v>333987880.08000004</v>
          </cell>
          <cell r="W10418">
            <v>315064.08999999997</v>
          </cell>
          <cell r="X10418">
            <v>249678.69</v>
          </cell>
          <cell r="Y10418">
            <v>249966.03999999998</v>
          </cell>
          <cell r="Z10418">
            <v>859222.44</v>
          </cell>
          <cell r="AA10418">
            <v>0</v>
          </cell>
          <cell r="AB10418">
            <v>0</v>
          </cell>
        </row>
        <row r="10453">
          <cell r="E10453">
            <v>0</v>
          </cell>
          <cell r="F10453">
            <v>0</v>
          </cell>
          <cell r="G10453">
            <v>0</v>
          </cell>
          <cell r="H10453">
            <v>0</v>
          </cell>
          <cell r="I10453">
            <v>0</v>
          </cell>
          <cell r="J10453">
            <v>0</v>
          </cell>
          <cell r="K10453">
            <v>0</v>
          </cell>
          <cell r="L10453">
            <v>0</v>
          </cell>
          <cell r="M10453">
            <v>0</v>
          </cell>
          <cell r="N10453">
            <v>0</v>
          </cell>
          <cell r="O10453">
            <v>0</v>
          </cell>
          <cell r="P10453">
            <v>0</v>
          </cell>
          <cell r="Q10453">
            <v>0</v>
          </cell>
          <cell r="R10453">
            <v>0</v>
          </cell>
          <cell r="S10453">
            <v>0</v>
          </cell>
          <cell r="T10453">
            <v>0</v>
          </cell>
          <cell r="U10453">
            <v>0</v>
          </cell>
          <cell r="V10453">
            <v>0</v>
          </cell>
          <cell r="W10453">
            <v>0</v>
          </cell>
          <cell r="X10453">
            <v>0</v>
          </cell>
          <cell r="Y10453">
            <v>0</v>
          </cell>
          <cell r="Z10453">
            <v>0</v>
          </cell>
          <cell r="AA10453">
            <v>0</v>
          </cell>
          <cell r="AB10453">
            <v>0</v>
          </cell>
        </row>
        <row r="10457">
          <cell r="E10457">
            <v>0</v>
          </cell>
          <cell r="F10457">
            <v>0</v>
          </cell>
          <cell r="G10457">
            <v>0</v>
          </cell>
          <cell r="H10457">
            <v>0</v>
          </cell>
          <cell r="I10457">
            <v>0</v>
          </cell>
          <cell r="J10457">
            <v>0</v>
          </cell>
          <cell r="K10457">
            <v>0</v>
          </cell>
          <cell r="L10457">
            <v>0</v>
          </cell>
          <cell r="M10457">
            <v>0</v>
          </cell>
          <cell r="N10457">
            <v>0</v>
          </cell>
          <cell r="O10457">
            <v>0</v>
          </cell>
          <cell r="P10457">
            <v>0</v>
          </cell>
          <cell r="Q10457">
            <v>0</v>
          </cell>
          <cell r="R10457">
            <v>0</v>
          </cell>
          <cell r="S10457">
            <v>0</v>
          </cell>
          <cell r="T10457">
            <v>0</v>
          </cell>
          <cell r="U10457">
            <v>0</v>
          </cell>
          <cell r="V10457">
            <v>0</v>
          </cell>
          <cell r="W10457">
            <v>0</v>
          </cell>
          <cell r="X10457">
            <v>0</v>
          </cell>
          <cell r="Y10457">
            <v>0</v>
          </cell>
          <cell r="Z10457">
            <v>0</v>
          </cell>
          <cell r="AA10457">
            <v>0</v>
          </cell>
          <cell r="AB10457">
            <v>0</v>
          </cell>
        </row>
        <row r="10518">
          <cell r="E10518">
            <v>9219000</v>
          </cell>
          <cell r="F10518">
            <v>0</v>
          </cell>
          <cell r="G10518">
            <v>9219000</v>
          </cell>
          <cell r="H10518">
            <v>1850918.9500000002</v>
          </cell>
          <cell r="I10518">
            <v>2146735.61</v>
          </cell>
          <cell r="J10518">
            <v>1667084.45</v>
          </cell>
          <cell r="K10518">
            <v>1040144.38</v>
          </cell>
          <cell r="L10518">
            <v>0</v>
          </cell>
          <cell r="M10518">
            <v>0</v>
          </cell>
          <cell r="N10518">
            <v>0</v>
          </cell>
          <cell r="O10518">
            <v>0</v>
          </cell>
          <cell r="P10518">
            <v>0</v>
          </cell>
          <cell r="Q10518">
            <v>549728.81999999995</v>
          </cell>
          <cell r="R10518">
            <v>602926.05000000005</v>
          </cell>
          <cell r="S10518">
            <v>698264.08</v>
          </cell>
          <cell r="T10518">
            <v>546914.07999999996</v>
          </cell>
          <cell r="U10518">
            <v>1001640.08</v>
          </cell>
          <cell r="V10518">
            <v>598181.44999999995</v>
          </cell>
          <cell r="W10518">
            <v>493670.07</v>
          </cell>
          <cell r="X10518">
            <v>699832.93</v>
          </cell>
          <cell r="Y10518">
            <v>473581.45</v>
          </cell>
          <cell r="Z10518">
            <v>1040144.38</v>
          </cell>
          <cell r="AA10518">
            <v>0</v>
          </cell>
          <cell r="AB10518">
            <v>0</v>
          </cell>
        </row>
        <row r="10631">
          <cell r="E10631">
            <v>59904000</v>
          </cell>
          <cell r="F10631">
            <v>0</v>
          </cell>
          <cell r="G10631">
            <v>59904000</v>
          </cell>
          <cell r="H10631">
            <v>2044318</v>
          </cell>
          <cell r="I10631">
            <v>361520</v>
          </cell>
          <cell r="J10631">
            <v>28934296.100000001</v>
          </cell>
          <cell r="K10631">
            <v>21952000</v>
          </cell>
          <cell r="L10631">
            <v>0</v>
          </cell>
          <cell r="M10631">
            <v>0</v>
          </cell>
          <cell r="N10631">
            <v>0</v>
          </cell>
          <cell r="O10631">
            <v>0</v>
          </cell>
          <cell r="P10631">
            <v>0</v>
          </cell>
          <cell r="Q10631">
            <v>1204920</v>
          </cell>
          <cell r="R10631">
            <v>347206</v>
          </cell>
          <cell r="S10631">
            <v>492192</v>
          </cell>
          <cell r="T10631">
            <v>0</v>
          </cell>
          <cell r="U10631">
            <v>101520</v>
          </cell>
          <cell r="V10631">
            <v>260000</v>
          </cell>
          <cell r="W10631">
            <v>9172666</v>
          </cell>
          <cell r="X10631">
            <v>261630.1</v>
          </cell>
          <cell r="Y10631">
            <v>19500000</v>
          </cell>
          <cell r="Z10631">
            <v>21952000</v>
          </cell>
          <cell r="AA10631">
            <v>0</v>
          </cell>
          <cell r="AB10631">
            <v>0</v>
          </cell>
        </row>
        <row r="10666">
          <cell r="E10666">
            <v>0</v>
          </cell>
          <cell r="F10666">
            <v>0</v>
          </cell>
          <cell r="G10666">
            <v>0</v>
          </cell>
          <cell r="H10666">
            <v>0</v>
          </cell>
          <cell r="I10666">
            <v>0</v>
          </cell>
          <cell r="J10666">
            <v>0</v>
          </cell>
          <cell r="K10666">
            <v>0</v>
          </cell>
          <cell r="L10666">
            <v>0</v>
          </cell>
          <cell r="M10666">
            <v>0</v>
          </cell>
          <cell r="N10666">
            <v>0</v>
          </cell>
          <cell r="O10666">
            <v>0</v>
          </cell>
          <cell r="P10666">
            <v>0</v>
          </cell>
          <cell r="Q10666">
            <v>0</v>
          </cell>
          <cell r="R10666">
            <v>0</v>
          </cell>
          <cell r="S10666">
            <v>0</v>
          </cell>
          <cell r="T10666">
            <v>0</v>
          </cell>
          <cell r="U10666">
            <v>0</v>
          </cell>
          <cell r="V10666">
            <v>0</v>
          </cell>
          <cell r="W10666">
            <v>0</v>
          </cell>
          <cell r="X10666">
            <v>0</v>
          </cell>
          <cell r="Y10666">
            <v>0</v>
          </cell>
          <cell r="Z10666">
            <v>0</v>
          </cell>
          <cell r="AA10666">
            <v>0</v>
          </cell>
          <cell r="AB10666">
            <v>0</v>
          </cell>
        </row>
        <row r="10670">
          <cell r="E10670">
            <v>0</v>
          </cell>
          <cell r="F10670">
            <v>0</v>
          </cell>
          <cell r="G10670">
            <v>0</v>
          </cell>
          <cell r="H10670">
            <v>0</v>
          </cell>
          <cell r="I10670">
            <v>0</v>
          </cell>
          <cell r="J10670">
            <v>0</v>
          </cell>
          <cell r="K10670">
            <v>0</v>
          </cell>
          <cell r="Q10670">
            <v>0</v>
          </cell>
          <cell r="R10670">
            <v>0</v>
          </cell>
          <cell r="S10670">
            <v>0</v>
          </cell>
          <cell r="T10670">
            <v>0</v>
          </cell>
          <cell r="U10670">
            <v>0</v>
          </cell>
          <cell r="V10670">
            <v>0</v>
          </cell>
          <cell r="W10670">
            <v>0</v>
          </cell>
          <cell r="X10670">
            <v>0</v>
          </cell>
          <cell r="Y10670">
            <v>0</v>
          </cell>
          <cell r="Z10670">
            <v>0</v>
          </cell>
          <cell r="AA10670">
            <v>0</v>
          </cell>
          <cell r="AB10670">
            <v>0</v>
          </cell>
        </row>
        <row r="10731">
          <cell r="E10731">
            <v>8901000</v>
          </cell>
          <cell r="F10731">
            <v>0</v>
          </cell>
          <cell r="G10731">
            <v>8901000</v>
          </cell>
          <cell r="H10731">
            <v>1992368.53</v>
          </cell>
          <cell r="I10731">
            <v>2350297.4699999997</v>
          </cell>
          <cell r="J10731">
            <v>2409410.02</v>
          </cell>
          <cell r="K10731">
            <v>800078.58</v>
          </cell>
          <cell r="L10731">
            <v>0</v>
          </cell>
          <cell r="M10731">
            <v>0</v>
          </cell>
          <cell r="N10731">
            <v>0</v>
          </cell>
          <cell r="O10731">
            <v>0</v>
          </cell>
          <cell r="P10731">
            <v>0</v>
          </cell>
          <cell r="Q10731">
            <v>648770.57999999996</v>
          </cell>
          <cell r="R10731">
            <v>648983.5</v>
          </cell>
          <cell r="S10731">
            <v>694614.45</v>
          </cell>
          <cell r="T10731">
            <v>604614.44999999995</v>
          </cell>
          <cell r="U10731">
            <v>1141068.57</v>
          </cell>
          <cell r="V10731">
            <v>604614.44999999995</v>
          </cell>
          <cell r="W10731">
            <v>632631.54</v>
          </cell>
          <cell r="X10731">
            <v>970699.9</v>
          </cell>
          <cell r="Y10731">
            <v>806078.58</v>
          </cell>
          <cell r="Z10731">
            <v>800078.58</v>
          </cell>
          <cell r="AA10731">
            <v>0</v>
          </cell>
          <cell r="AB10731">
            <v>0</v>
          </cell>
        </row>
        <row r="10844">
          <cell r="E10844">
            <v>131560000</v>
          </cell>
          <cell r="F10844">
            <v>0</v>
          </cell>
          <cell r="G10844">
            <v>131560000</v>
          </cell>
          <cell r="H10844">
            <v>6727976.7400000002</v>
          </cell>
          <cell r="I10844">
            <v>17026820.920000002</v>
          </cell>
          <cell r="J10844">
            <v>86108211.25999999</v>
          </cell>
          <cell r="K10844">
            <v>2920545.2</v>
          </cell>
          <cell r="L10844">
            <v>0</v>
          </cell>
          <cell r="M10844">
            <v>0</v>
          </cell>
          <cell r="N10844">
            <v>0</v>
          </cell>
          <cell r="O10844">
            <v>0</v>
          </cell>
          <cell r="P10844">
            <v>0</v>
          </cell>
          <cell r="Q10844">
            <v>1932887.58</v>
          </cell>
          <cell r="R10844">
            <v>2159443.87</v>
          </cell>
          <cell r="S10844">
            <v>2635645.29</v>
          </cell>
          <cell r="T10844">
            <v>3120908.5900000003</v>
          </cell>
          <cell r="U10844">
            <v>5878168.2899999991</v>
          </cell>
          <cell r="V10844">
            <v>8027744.04</v>
          </cell>
          <cell r="W10844">
            <v>80491731.890000001</v>
          </cell>
          <cell r="X10844">
            <v>2474279.12</v>
          </cell>
          <cell r="Y10844">
            <v>3142200.2499999995</v>
          </cell>
          <cell r="Z10844">
            <v>2920545.2</v>
          </cell>
          <cell r="AA10844">
            <v>0</v>
          </cell>
          <cell r="AB10844">
            <v>0</v>
          </cell>
        </row>
        <row r="10879">
          <cell r="E10879">
            <v>0</v>
          </cell>
          <cell r="F10879">
            <v>0</v>
          </cell>
          <cell r="G10879">
            <v>0</v>
          </cell>
          <cell r="H10879">
            <v>0</v>
          </cell>
          <cell r="I10879">
            <v>0</v>
          </cell>
          <cell r="J10879">
            <v>0</v>
          </cell>
          <cell r="K10879">
            <v>0</v>
          </cell>
          <cell r="L10879">
            <v>0</v>
          </cell>
          <cell r="M10879">
            <v>0</v>
          </cell>
          <cell r="N10879">
            <v>0</v>
          </cell>
          <cell r="O10879">
            <v>0</v>
          </cell>
          <cell r="P10879">
            <v>0</v>
          </cell>
          <cell r="Q10879">
            <v>0</v>
          </cell>
          <cell r="R10879">
            <v>0</v>
          </cell>
          <cell r="S10879">
            <v>0</v>
          </cell>
          <cell r="T10879">
            <v>0</v>
          </cell>
          <cell r="U10879">
            <v>0</v>
          </cell>
          <cell r="V10879">
            <v>0</v>
          </cell>
          <cell r="W10879">
            <v>0</v>
          </cell>
          <cell r="X10879">
            <v>0</v>
          </cell>
          <cell r="Y10879">
            <v>0</v>
          </cell>
          <cell r="Z10879">
            <v>0</v>
          </cell>
          <cell r="AA10879">
            <v>0</v>
          </cell>
          <cell r="AB10879">
            <v>0</v>
          </cell>
        </row>
        <row r="10883">
          <cell r="E10883">
            <v>0</v>
          </cell>
          <cell r="F10883">
            <v>0</v>
          </cell>
          <cell r="G10883">
            <v>0</v>
          </cell>
          <cell r="H10883">
            <v>0</v>
          </cell>
          <cell r="I10883">
            <v>0</v>
          </cell>
          <cell r="J10883">
            <v>0</v>
          </cell>
          <cell r="K10883">
            <v>0</v>
          </cell>
          <cell r="Q10883">
            <v>0</v>
          </cell>
          <cell r="R10883">
            <v>0</v>
          </cell>
          <cell r="S10883">
            <v>0</v>
          </cell>
          <cell r="T10883">
            <v>0</v>
          </cell>
          <cell r="U10883">
            <v>0</v>
          </cell>
          <cell r="V10883">
            <v>0</v>
          </cell>
          <cell r="W10883">
            <v>0</v>
          </cell>
          <cell r="X10883">
            <v>0</v>
          </cell>
          <cell r="Y10883">
            <v>0</v>
          </cell>
          <cell r="Z10883">
            <v>0</v>
          </cell>
          <cell r="AA10883">
            <v>0</v>
          </cell>
          <cell r="AB10883">
            <v>0</v>
          </cell>
        </row>
        <row r="10944">
          <cell r="E10944">
            <v>11251000</v>
          </cell>
          <cell r="F10944">
            <v>0</v>
          </cell>
          <cell r="G10944">
            <v>11251000</v>
          </cell>
          <cell r="H10944">
            <v>2365182.6799999997</v>
          </cell>
          <cell r="I10944">
            <v>3229971.56</v>
          </cell>
          <cell r="J10944">
            <v>3047997.91</v>
          </cell>
          <cell r="K10944">
            <v>1050653.2100000002</v>
          </cell>
          <cell r="L10944">
            <v>0</v>
          </cell>
          <cell r="M10944">
            <v>0</v>
          </cell>
          <cell r="N10944">
            <v>0</v>
          </cell>
          <cell r="O10944">
            <v>0</v>
          </cell>
          <cell r="P10944">
            <v>0</v>
          </cell>
          <cell r="Q10944">
            <v>752433.44</v>
          </cell>
          <cell r="R10944">
            <v>728202.67999999993</v>
          </cell>
          <cell r="S10944">
            <v>884546.55999999994</v>
          </cell>
          <cell r="T10944">
            <v>757530.57</v>
          </cell>
          <cell r="U10944">
            <v>1359558.17</v>
          </cell>
          <cell r="V10944">
            <v>1112882.8200000003</v>
          </cell>
          <cell r="W10944">
            <v>918495.28</v>
          </cell>
          <cell r="X10944">
            <v>1083971.1599999999</v>
          </cell>
          <cell r="Y10944">
            <v>1045531.47</v>
          </cell>
          <cell r="Z10944">
            <v>1050653.2100000002</v>
          </cell>
          <cell r="AA10944">
            <v>0</v>
          </cell>
          <cell r="AB10944">
            <v>0</v>
          </cell>
        </row>
        <row r="11057">
          <cell r="E11057">
            <v>64423000</v>
          </cell>
          <cell r="F11057">
            <v>0</v>
          </cell>
          <cell r="G11057">
            <v>64423000</v>
          </cell>
          <cell r="H11057">
            <v>5111296.8999999994</v>
          </cell>
          <cell r="I11057">
            <v>50621998.93</v>
          </cell>
          <cell r="J11057">
            <v>5969905.7400000002</v>
          </cell>
          <cell r="K11057">
            <v>1736502</v>
          </cell>
          <cell r="L11057">
            <v>0</v>
          </cell>
          <cell r="M11057">
            <v>0</v>
          </cell>
          <cell r="N11057">
            <v>0</v>
          </cell>
          <cell r="O11057">
            <v>0</v>
          </cell>
          <cell r="P11057">
            <v>0</v>
          </cell>
          <cell r="Q11057">
            <v>1266597.17</v>
          </cell>
          <cell r="R11057">
            <v>1197315.26</v>
          </cell>
          <cell r="S11057">
            <v>2647384.4700000002</v>
          </cell>
          <cell r="T11057">
            <v>1887198.2400000002</v>
          </cell>
          <cell r="U11057">
            <v>3630242.7899999996</v>
          </cell>
          <cell r="V11057">
            <v>45104557.899999999</v>
          </cell>
          <cell r="W11057">
            <v>3091454.7900000005</v>
          </cell>
          <cell r="X11057">
            <v>2449172.6199999992</v>
          </cell>
          <cell r="Y11057">
            <v>429278.32999999996</v>
          </cell>
          <cell r="Z11057">
            <v>1736502</v>
          </cell>
          <cell r="AA11057">
            <v>0</v>
          </cell>
          <cell r="AB11057">
            <v>0</v>
          </cell>
        </row>
        <row r="11092">
          <cell r="E11092">
            <v>0</v>
          </cell>
          <cell r="F11092">
            <v>0</v>
          </cell>
          <cell r="G11092">
            <v>0</v>
          </cell>
          <cell r="H11092">
            <v>0</v>
          </cell>
          <cell r="I11092">
            <v>0</v>
          </cell>
          <cell r="J11092">
            <v>0</v>
          </cell>
          <cell r="K11092">
            <v>0</v>
          </cell>
          <cell r="L11092">
            <v>0</v>
          </cell>
          <cell r="M11092">
            <v>0</v>
          </cell>
          <cell r="N11092">
            <v>0</v>
          </cell>
          <cell r="O11092">
            <v>0</v>
          </cell>
          <cell r="P11092">
            <v>0</v>
          </cell>
          <cell r="Q11092">
            <v>0</v>
          </cell>
          <cell r="R11092">
            <v>0</v>
          </cell>
          <cell r="S11092">
            <v>0</v>
          </cell>
          <cell r="T11092">
            <v>0</v>
          </cell>
          <cell r="U11092">
            <v>0</v>
          </cell>
          <cell r="V11092">
            <v>0</v>
          </cell>
          <cell r="W11092">
            <v>0</v>
          </cell>
          <cell r="X11092">
            <v>0</v>
          </cell>
          <cell r="Y11092">
            <v>0</v>
          </cell>
          <cell r="Z11092">
            <v>0</v>
          </cell>
          <cell r="AA11092">
            <v>0</v>
          </cell>
          <cell r="AB11092">
            <v>0</v>
          </cell>
        </row>
        <row r="11157">
          <cell r="E11157">
            <v>6779000</v>
          </cell>
          <cell r="F11157">
            <v>0</v>
          </cell>
          <cell r="G11157">
            <v>6779000</v>
          </cell>
          <cell r="H11157">
            <v>1509134.1400000001</v>
          </cell>
          <cell r="I11157">
            <v>1875603.66</v>
          </cell>
          <cell r="J11157">
            <v>1394343.23</v>
          </cell>
          <cell r="K11157">
            <v>441805.86</v>
          </cell>
          <cell r="L11157">
            <v>0</v>
          </cell>
          <cell r="M11157">
            <v>0</v>
          </cell>
          <cell r="N11157">
            <v>0</v>
          </cell>
          <cell r="O11157">
            <v>0</v>
          </cell>
          <cell r="P11157">
            <v>0</v>
          </cell>
          <cell r="Q11157">
            <v>476898.56</v>
          </cell>
          <cell r="R11157">
            <v>483524.5</v>
          </cell>
          <cell r="S11157">
            <v>548711.07999999996</v>
          </cell>
          <cell r="T11157">
            <v>466298.82</v>
          </cell>
          <cell r="U11157">
            <v>846861.12</v>
          </cell>
          <cell r="V11157">
            <v>562443.72</v>
          </cell>
          <cell r="W11157">
            <v>467050.41</v>
          </cell>
          <cell r="X11157">
            <v>459571.19</v>
          </cell>
          <cell r="Y11157">
            <v>467721.62999999995</v>
          </cell>
          <cell r="Z11157">
            <v>441805.86</v>
          </cell>
          <cell r="AA11157">
            <v>0</v>
          </cell>
          <cell r="AB11157">
            <v>0</v>
          </cell>
        </row>
        <row r="11270">
          <cell r="E11270">
            <v>125066000</v>
          </cell>
          <cell r="F11270">
            <v>0</v>
          </cell>
          <cell r="G11270">
            <v>125066000</v>
          </cell>
          <cell r="H11270">
            <v>11797829.590000002</v>
          </cell>
          <cell r="I11270">
            <v>79496908.049999997</v>
          </cell>
          <cell r="J11270">
            <v>27825417.580000002</v>
          </cell>
          <cell r="K11270">
            <v>211312.5</v>
          </cell>
          <cell r="L11270">
            <v>0</v>
          </cell>
          <cell r="M11270">
            <v>0</v>
          </cell>
          <cell r="N11270">
            <v>0</v>
          </cell>
          <cell r="O11270">
            <v>0</v>
          </cell>
          <cell r="P11270">
            <v>0</v>
          </cell>
          <cell r="Q11270">
            <v>7060054.46</v>
          </cell>
          <cell r="R11270">
            <v>4863129.1100000003</v>
          </cell>
          <cell r="S11270">
            <v>-125353.98000000003</v>
          </cell>
          <cell r="T11270">
            <v>2846936.68</v>
          </cell>
          <cell r="U11270">
            <v>53924883.890000001</v>
          </cell>
          <cell r="V11270">
            <v>22725087.48</v>
          </cell>
          <cell r="W11270">
            <v>26872536.580000002</v>
          </cell>
          <cell r="X11270">
            <v>542651</v>
          </cell>
          <cell r="Y11270">
            <v>410230</v>
          </cell>
          <cell r="Z11270">
            <v>211312.5</v>
          </cell>
          <cell r="AA11270">
            <v>0</v>
          </cell>
          <cell r="AB11270">
            <v>0</v>
          </cell>
        </row>
        <row r="11305">
          <cell r="E11305">
            <v>0</v>
          </cell>
          <cell r="F11305">
            <v>0</v>
          </cell>
          <cell r="G11305">
            <v>0</v>
          </cell>
          <cell r="H11305">
            <v>0</v>
          </cell>
          <cell r="I11305">
            <v>0</v>
          </cell>
          <cell r="J11305">
            <v>0</v>
          </cell>
          <cell r="K11305">
            <v>0</v>
          </cell>
          <cell r="L11305">
            <v>0</v>
          </cell>
          <cell r="M11305">
            <v>0</v>
          </cell>
          <cell r="N11305">
            <v>0</v>
          </cell>
          <cell r="O11305">
            <v>0</v>
          </cell>
          <cell r="P11305">
            <v>0</v>
          </cell>
          <cell r="Q11305">
            <v>0</v>
          </cell>
          <cell r="R11305">
            <v>0</v>
          </cell>
          <cell r="S11305">
            <v>0</v>
          </cell>
          <cell r="T11305">
            <v>0</v>
          </cell>
          <cell r="U11305">
            <v>0</v>
          </cell>
          <cell r="V11305">
            <v>0</v>
          </cell>
          <cell r="W11305">
            <v>0</v>
          </cell>
          <cell r="X11305">
            <v>0</v>
          </cell>
          <cell r="Y11305">
            <v>0</v>
          </cell>
          <cell r="Z11305">
            <v>0</v>
          </cell>
          <cell r="AA11305">
            <v>0</v>
          </cell>
          <cell r="AB11305">
            <v>0</v>
          </cell>
        </row>
        <row r="11309">
          <cell r="E11309">
            <v>0</v>
          </cell>
          <cell r="F11309">
            <v>0</v>
          </cell>
          <cell r="G11309">
            <v>0</v>
          </cell>
          <cell r="H11309">
            <v>0</v>
          </cell>
          <cell r="I11309">
            <v>0</v>
          </cell>
          <cell r="J11309">
            <v>0</v>
          </cell>
          <cell r="K11309">
            <v>0</v>
          </cell>
          <cell r="Q11309">
            <v>0</v>
          </cell>
          <cell r="R11309">
            <v>0</v>
          </cell>
          <cell r="S11309">
            <v>0</v>
          </cell>
          <cell r="T11309">
            <v>0</v>
          </cell>
          <cell r="U11309">
            <v>0</v>
          </cell>
          <cell r="V11309">
            <v>0</v>
          </cell>
          <cell r="W11309">
            <v>0</v>
          </cell>
          <cell r="X11309">
            <v>0</v>
          </cell>
          <cell r="Y11309">
            <v>0</v>
          </cell>
          <cell r="Z11309">
            <v>0</v>
          </cell>
          <cell r="AA11309">
            <v>0</v>
          </cell>
          <cell r="AB11309">
            <v>0</v>
          </cell>
        </row>
        <row r="11370">
          <cell r="E11370">
            <v>6619000</v>
          </cell>
          <cell r="F11370">
            <v>0</v>
          </cell>
          <cell r="G11370">
            <v>6619000</v>
          </cell>
          <cell r="H11370">
            <v>1431896.46</v>
          </cell>
          <cell r="I11370">
            <v>1768455.03</v>
          </cell>
          <cell r="J11370">
            <v>1658284.9400000009</v>
          </cell>
          <cell r="K11370">
            <v>804385.77999999991</v>
          </cell>
          <cell r="L11370">
            <v>0</v>
          </cell>
          <cell r="M11370">
            <v>0</v>
          </cell>
          <cell r="N11370">
            <v>0</v>
          </cell>
          <cell r="O11370">
            <v>0</v>
          </cell>
          <cell r="P11370">
            <v>0</v>
          </cell>
          <cell r="Q11370">
            <v>446449.94</v>
          </cell>
          <cell r="R11370">
            <v>519147.7</v>
          </cell>
          <cell r="S11370">
            <v>466298.82</v>
          </cell>
          <cell r="T11370">
            <v>428781.39</v>
          </cell>
          <cell r="U11370">
            <v>853874.82</v>
          </cell>
          <cell r="V11370">
            <v>485798.82</v>
          </cell>
          <cell r="W11370">
            <v>475298.82</v>
          </cell>
          <cell r="X11370">
            <v>485223.12</v>
          </cell>
          <cell r="Y11370">
            <v>697763.00000000093</v>
          </cell>
          <cell r="Z11370">
            <v>804385.77999999991</v>
          </cell>
          <cell r="AA11370">
            <v>0</v>
          </cell>
          <cell r="AB11370">
            <v>0</v>
          </cell>
        </row>
        <row r="11483">
          <cell r="E11483">
            <v>116373000</v>
          </cell>
          <cell r="F11483">
            <v>0</v>
          </cell>
          <cell r="G11483">
            <v>116373000</v>
          </cell>
          <cell r="H11483">
            <v>4440221.66</v>
          </cell>
          <cell r="I11483">
            <v>95455011.210000008</v>
          </cell>
          <cell r="J11483">
            <v>9782275.1400000006</v>
          </cell>
          <cell r="K11483">
            <v>615831</v>
          </cell>
          <cell r="L11483">
            <v>0</v>
          </cell>
          <cell r="M11483">
            <v>0</v>
          </cell>
          <cell r="N11483">
            <v>0</v>
          </cell>
          <cell r="O11483">
            <v>0</v>
          </cell>
          <cell r="P11483">
            <v>0</v>
          </cell>
          <cell r="Q11483">
            <v>869357</v>
          </cell>
          <cell r="R11483">
            <v>1907810.63</v>
          </cell>
          <cell r="S11483">
            <v>1663054.0300000003</v>
          </cell>
          <cell r="T11483">
            <v>2364260.9899999998</v>
          </cell>
          <cell r="U11483">
            <v>27366767.220000003</v>
          </cell>
          <cell r="V11483">
            <v>65723983</v>
          </cell>
          <cell r="W11483">
            <v>521400.74</v>
          </cell>
          <cell r="X11483">
            <v>9092087.4000000004</v>
          </cell>
          <cell r="Y11483">
            <v>168787</v>
          </cell>
          <cell r="Z11483">
            <v>615831</v>
          </cell>
          <cell r="AA11483">
            <v>0</v>
          </cell>
          <cell r="AB11483">
            <v>0</v>
          </cell>
        </row>
        <row r="11487">
          <cell r="E11487">
            <v>0</v>
          </cell>
          <cell r="F11487">
            <v>0</v>
          </cell>
          <cell r="G11487">
            <v>0</v>
          </cell>
          <cell r="H11487">
            <v>0</v>
          </cell>
          <cell r="I11487">
            <v>0</v>
          </cell>
          <cell r="J11487">
            <v>0</v>
          </cell>
          <cell r="K11487">
            <v>0</v>
          </cell>
          <cell r="Q11487">
            <v>0</v>
          </cell>
          <cell r="R11487">
            <v>0</v>
          </cell>
          <cell r="S11487">
            <v>0</v>
          </cell>
          <cell r="T11487">
            <v>0</v>
          </cell>
          <cell r="U11487">
            <v>0</v>
          </cell>
          <cell r="V11487">
            <v>0</v>
          </cell>
          <cell r="W11487">
            <v>0</v>
          </cell>
          <cell r="X11487">
            <v>0</v>
          </cell>
          <cell r="Y11487">
            <v>0</v>
          </cell>
          <cell r="Z11487">
            <v>0</v>
          </cell>
          <cell r="AA11487">
            <v>0</v>
          </cell>
          <cell r="AB11487">
            <v>0</v>
          </cell>
        </row>
        <row r="11518">
          <cell r="E11518">
            <v>0</v>
          </cell>
          <cell r="F11518">
            <v>0</v>
          </cell>
          <cell r="G11518">
            <v>0</v>
          </cell>
          <cell r="H11518">
            <v>0</v>
          </cell>
          <cell r="I11518">
            <v>0</v>
          </cell>
          <cell r="J11518">
            <v>0</v>
          </cell>
          <cell r="K11518">
            <v>0</v>
          </cell>
          <cell r="L11518">
            <v>0</v>
          </cell>
          <cell r="M11518">
            <v>0</v>
          </cell>
          <cell r="N11518">
            <v>0</v>
          </cell>
          <cell r="O11518">
            <v>0</v>
          </cell>
          <cell r="P11518">
            <v>0</v>
          </cell>
          <cell r="Q11518">
            <v>0</v>
          </cell>
          <cell r="R11518">
            <v>0</v>
          </cell>
          <cell r="S11518">
            <v>0</v>
          </cell>
          <cell r="T11518">
            <v>0</v>
          </cell>
          <cell r="U11518">
            <v>0</v>
          </cell>
          <cell r="V11518">
            <v>0</v>
          </cell>
          <cell r="W11518">
            <v>0</v>
          </cell>
          <cell r="X11518">
            <v>0</v>
          </cell>
          <cell r="Y11518">
            <v>0</v>
          </cell>
          <cell r="Z11518">
            <v>0</v>
          </cell>
          <cell r="AA11518">
            <v>0</v>
          </cell>
          <cell r="AB11518">
            <v>0</v>
          </cell>
        </row>
        <row r="11522">
          <cell r="E11522">
            <v>0</v>
          </cell>
          <cell r="F11522">
            <v>0</v>
          </cell>
          <cell r="G11522">
            <v>0</v>
          </cell>
          <cell r="H11522">
            <v>0</v>
          </cell>
          <cell r="I11522">
            <v>0</v>
          </cell>
          <cell r="J11522">
            <v>0</v>
          </cell>
          <cell r="K11522">
            <v>0</v>
          </cell>
          <cell r="Q11522">
            <v>0</v>
          </cell>
          <cell r="R11522">
            <v>0</v>
          </cell>
          <cell r="S11522">
            <v>0</v>
          </cell>
          <cell r="T11522">
            <v>0</v>
          </cell>
          <cell r="U11522">
            <v>0</v>
          </cell>
          <cell r="V11522">
            <v>0</v>
          </cell>
          <cell r="W11522">
            <v>0</v>
          </cell>
          <cell r="X11522">
            <v>0</v>
          </cell>
          <cell r="Y11522">
            <v>0</v>
          </cell>
          <cell r="Z11522">
            <v>0</v>
          </cell>
          <cell r="AA11522">
            <v>0</v>
          </cell>
          <cell r="AB11522">
            <v>0</v>
          </cell>
        </row>
        <row r="11583">
          <cell r="E11583">
            <v>7189000</v>
          </cell>
          <cell r="F11583">
            <v>0</v>
          </cell>
          <cell r="G11583">
            <v>7189000</v>
          </cell>
          <cell r="H11583">
            <v>1198629.49</v>
          </cell>
          <cell r="I11583">
            <v>1502811.44</v>
          </cell>
          <cell r="J11583">
            <v>2205776.7399999998</v>
          </cell>
          <cell r="K11583">
            <v>584100.44999999995</v>
          </cell>
          <cell r="L11583">
            <v>0</v>
          </cell>
          <cell r="M11583">
            <v>0</v>
          </cell>
          <cell r="N11583">
            <v>0</v>
          </cell>
          <cell r="O11583">
            <v>0</v>
          </cell>
          <cell r="P11583">
            <v>0</v>
          </cell>
          <cell r="Q11583">
            <v>437869.77</v>
          </cell>
          <cell r="R11583">
            <v>301936.53000000003</v>
          </cell>
          <cell r="S11583">
            <v>458823.19</v>
          </cell>
          <cell r="T11583">
            <v>441554.56</v>
          </cell>
          <cell r="U11583">
            <v>631368.67000000004</v>
          </cell>
          <cell r="V11583">
            <v>429888.21</v>
          </cell>
          <cell r="W11583">
            <v>366600.51</v>
          </cell>
          <cell r="X11583">
            <v>954190.33</v>
          </cell>
          <cell r="Y11583">
            <v>884985.89999999991</v>
          </cell>
          <cell r="Z11583">
            <v>584100.44999999995</v>
          </cell>
          <cell r="AA11583">
            <v>0</v>
          </cell>
          <cell r="AB11583">
            <v>0</v>
          </cell>
        </row>
        <row r="11696">
          <cell r="E11696">
            <v>98796000</v>
          </cell>
          <cell r="F11696">
            <v>0</v>
          </cell>
          <cell r="G11696">
            <v>98796000</v>
          </cell>
          <cell r="H11696">
            <v>703245.4</v>
          </cell>
          <cell r="I11696">
            <v>815871.24</v>
          </cell>
          <cell r="J11696">
            <v>60330203.140000001</v>
          </cell>
          <cell r="K11696">
            <v>-3739700</v>
          </cell>
          <cell r="L11696">
            <v>0</v>
          </cell>
          <cell r="M11696">
            <v>0</v>
          </cell>
          <cell r="N11696">
            <v>0</v>
          </cell>
          <cell r="O11696">
            <v>0</v>
          </cell>
          <cell r="P11696">
            <v>0</v>
          </cell>
          <cell r="Q11696">
            <v>593943.4</v>
          </cell>
          <cell r="R11696">
            <v>5000</v>
          </cell>
          <cell r="S11696">
            <v>104302</v>
          </cell>
          <cell r="T11696">
            <v>405836.44</v>
          </cell>
          <cell r="U11696">
            <v>67000</v>
          </cell>
          <cell r="V11696">
            <v>343034.8</v>
          </cell>
          <cell r="W11696">
            <v>375809.72</v>
          </cell>
          <cell r="X11696">
            <v>10666594.84</v>
          </cell>
          <cell r="Y11696">
            <v>49287798.579999998</v>
          </cell>
          <cell r="Z11696">
            <v>-3739700</v>
          </cell>
          <cell r="AA11696">
            <v>0</v>
          </cell>
          <cell r="AB11696">
            <v>0</v>
          </cell>
        </row>
        <row r="11702">
          <cell r="E11702">
            <v>0</v>
          </cell>
          <cell r="F11702">
            <v>0</v>
          </cell>
          <cell r="G11702">
            <v>0</v>
          </cell>
          <cell r="H11702">
            <v>0</v>
          </cell>
          <cell r="I11702">
            <v>0</v>
          </cell>
          <cell r="J11702">
            <v>0</v>
          </cell>
          <cell r="K11702">
            <v>0</v>
          </cell>
          <cell r="L11702">
            <v>0</v>
          </cell>
          <cell r="M11702">
            <v>0</v>
          </cell>
          <cell r="N11702">
            <v>0</v>
          </cell>
          <cell r="O11702">
            <v>0</v>
          </cell>
          <cell r="P11702">
            <v>0</v>
          </cell>
          <cell r="Q11702">
            <v>0</v>
          </cell>
          <cell r="R11702">
            <v>0</v>
          </cell>
          <cell r="S11702">
            <v>0</v>
          </cell>
          <cell r="T11702">
            <v>0</v>
          </cell>
          <cell r="U11702">
            <v>0</v>
          </cell>
          <cell r="V11702">
            <v>0</v>
          </cell>
          <cell r="W11702">
            <v>0</v>
          </cell>
          <cell r="X11702">
            <v>0</v>
          </cell>
          <cell r="Y11702">
            <v>0</v>
          </cell>
          <cell r="Z11702">
            <v>0</v>
          </cell>
          <cell r="AA11702">
            <v>0</v>
          </cell>
          <cell r="AB11702">
            <v>0</v>
          </cell>
        </row>
        <row r="11731">
          <cell r="E11731">
            <v>0</v>
          </cell>
          <cell r="F11731">
            <v>0</v>
          </cell>
          <cell r="G11731">
            <v>0</v>
          </cell>
          <cell r="H11731">
            <v>0</v>
          </cell>
          <cell r="I11731">
            <v>0</v>
          </cell>
          <cell r="J11731">
            <v>0</v>
          </cell>
          <cell r="K11731">
            <v>0</v>
          </cell>
          <cell r="L11731">
            <v>0</v>
          </cell>
          <cell r="M11731">
            <v>0</v>
          </cell>
          <cell r="N11731">
            <v>0</v>
          </cell>
          <cell r="O11731">
            <v>0</v>
          </cell>
          <cell r="P11731">
            <v>0</v>
          </cell>
          <cell r="Q11731">
            <v>0</v>
          </cell>
          <cell r="R11731">
            <v>0</v>
          </cell>
          <cell r="S11731">
            <v>0</v>
          </cell>
          <cell r="T11731">
            <v>0</v>
          </cell>
          <cell r="U11731">
            <v>0</v>
          </cell>
          <cell r="V11731">
            <v>0</v>
          </cell>
          <cell r="W11731">
            <v>0</v>
          </cell>
          <cell r="X11731">
            <v>0</v>
          </cell>
          <cell r="Y11731">
            <v>0</v>
          </cell>
          <cell r="Z11731">
            <v>0</v>
          </cell>
          <cell r="AA11731">
            <v>0</v>
          </cell>
          <cell r="AB11731">
            <v>0</v>
          </cell>
        </row>
        <row r="11735">
          <cell r="E11735">
            <v>0</v>
          </cell>
          <cell r="F11735">
            <v>0</v>
          </cell>
          <cell r="G11735">
            <v>0</v>
          </cell>
          <cell r="H11735">
            <v>0</v>
          </cell>
          <cell r="I11735">
            <v>0</v>
          </cell>
          <cell r="J11735">
            <v>0</v>
          </cell>
          <cell r="K11735">
            <v>0</v>
          </cell>
          <cell r="Q11735">
            <v>0</v>
          </cell>
          <cell r="R11735">
            <v>0</v>
          </cell>
          <cell r="S11735">
            <v>0</v>
          </cell>
          <cell r="T11735">
            <v>0</v>
          </cell>
          <cell r="U11735">
            <v>0</v>
          </cell>
          <cell r="V11735">
            <v>0</v>
          </cell>
          <cell r="W11735">
            <v>0</v>
          </cell>
          <cell r="X11735">
            <v>0</v>
          </cell>
          <cell r="Y11735">
            <v>0</v>
          </cell>
          <cell r="Z11735">
            <v>0</v>
          </cell>
          <cell r="AA11735">
            <v>0</v>
          </cell>
          <cell r="AB11735">
            <v>0</v>
          </cell>
        </row>
        <row r="11796">
          <cell r="E11796">
            <v>17782000</v>
          </cell>
          <cell r="F11796">
            <v>0</v>
          </cell>
          <cell r="G11796">
            <v>17782000</v>
          </cell>
          <cell r="H11796">
            <v>3708722.12</v>
          </cell>
          <cell r="I11796">
            <v>4976059.8899999997</v>
          </cell>
          <cell r="J11796">
            <v>4020756.41</v>
          </cell>
          <cell r="K11796">
            <v>1539383.05</v>
          </cell>
          <cell r="L11796">
            <v>0</v>
          </cell>
          <cell r="M11796">
            <v>0</v>
          </cell>
          <cell r="N11796">
            <v>0</v>
          </cell>
          <cell r="O11796">
            <v>0</v>
          </cell>
          <cell r="P11796">
            <v>0</v>
          </cell>
          <cell r="Q11796">
            <v>1243719.17</v>
          </cell>
          <cell r="R11796">
            <v>1236311.05</v>
          </cell>
          <cell r="S11796">
            <v>1228691.9000000001</v>
          </cell>
          <cell r="T11796">
            <v>1406066.11</v>
          </cell>
          <cell r="U11796">
            <v>2243759.39</v>
          </cell>
          <cell r="V11796">
            <v>1326234.3899999999</v>
          </cell>
          <cell r="W11796">
            <v>1324229.3600000001</v>
          </cell>
          <cell r="X11796">
            <v>1286677.71</v>
          </cell>
          <cell r="Y11796">
            <v>1409849.34</v>
          </cell>
          <cell r="Z11796">
            <v>1539383.05</v>
          </cell>
          <cell r="AA11796">
            <v>0</v>
          </cell>
          <cell r="AB11796">
            <v>0</v>
          </cell>
        </row>
        <row r="11909">
          <cell r="E11909">
            <v>90276000</v>
          </cell>
          <cell r="F11909">
            <v>0</v>
          </cell>
          <cell r="G11909">
            <v>90276000</v>
          </cell>
          <cell r="H11909">
            <v>15472048.779999999</v>
          </cell>
          <cell r="I11909">
            <v>64125979.449999996</v>
          </cell>
          <cell r="J11909">
            <v>1007016.61</v>
          </cell>
          <cell r="K11909">
            <v>259626.39</v>
          </cell>
          <cell r="L11909">
            <v>0</v>
          </cell>
          <cell r="M11909">
            <v>0</v>
          </cell>
          <cell r="N11909">
            <v>0</v>
          </cell>
          <cell r="O11909">
            <v>0</v>
          </cell>
          <cell r="P11909">
            <v>0</v>
          </cell>
          <cell r="Q11909">
            <v>1559085</v>
          </cell>
          <cell r="R11909">
            <v>13908915</v>
          </cell>
          <cell r="S11909">
            <v>4048.78</v>
          </cell>
          <cell r="T11909">
            <v>456196.23</v>
          </cell>
          <cell r="U11909">
            <v>7951.22</v>
          </cell>
          <cell r="V11909">
            <v>63661832</v>
          </cell>
          <cell r="W11909">
            <v>-4167709.3000000003</v>
          </cell>
          <cell r="X11909">
            <v>4963992.41</v>
          </cell>
          <cell r="Y11909">
            <v>210733.5</v>
          </cell>
          <cell r="Z11909">
            <v>259626.39</v>
          </cell>
          <cell r="AA11909">
            <v>0</v>
          </cell>
          <cell r="AB11909">
            <v>0</v>
          </cell>
        </row>
        <row r="11915">
          <cell r="E11915">
            <v>0</v>
          </cell>
          <cell r="F11915">
            <v>0</v>
          </cell>
          <cell r="G11915">
            <v>0</v>
          </cell>
          <cell r="H11915">
            <v>0</v>
          </cell>
          <cell r="I11915">
            <v>0</v>
          </cell>
          <cell r="J11915">
            <v>0</v>
          </cell>
          <cell r="K11915">
            <v>0</v>
          </cell>
          <cell r="L11915">
            <v>0</v>
          </cell>
          <cell r="M11915">
            <v>0</v>
          </cell>
          <cell r="N11915">
            <v>0</v>
          </cell>
          <cell r="O11915">
            <v>0</v>
          </cell>
          <cell r="P11915">
            <v>0</v>
          </cell>
          <cell r="Q11915">
            <v>0</v>
          </cell>
          <cell r="R11915">
            <v>0</v>
          </cell>
          <cell r="S11915">
            <v>0</v>
          </cell>
          <cell r="T11915">
            <v>0</v>
          </cell>
          <cell r="U11915">
            <v>0</v>
          </cell>
          <cell r="V11915">
            <v>0</v>
          </cell>
          <cell r="W11915">
            <v>0</v>
          </cell>
          <cell r="X11915">
            <v>0</v>
          </cell>
          <cell r="Y11915">
            <v>0</v>
          </cell>
          <cell r="Z11915">
            <v>0</v>
          </cell>
          <cell r="AA11915">
            <v>0</v>
          </cell>
          <cell r="AB11915">
            <v>0</v>
          </cell>
        </row>
        <row r="11944">
          <cell r="E11944">
            <v>0</v>
          </cell>
          <cell r="F11944">
            <v>0</v>
          </cell>
          <cell r="G11944">
            <v>0</v>
          </cell>
          <cell r="H11944">
            <v>0</v>
          </cell>
          <cell r="I11944">
            <v>0</v>
          </cell>
          <cell r="J11944">
            <v>0</v>
          </cell>
          <cell r="K11944">
            <v>0</v>
          </cell>
          <cell r="L11944">
            <v>0</v>
          </cell>
          <cell r="M11944">
            <v>0</v>
          </cell>
          <cell r="N11944">
            <v>0</v>
          </cell>
          <cell r="O11944">
            <v>0</v>
          </cell>
          <cell r="P11944">
            <v>0</v>
          </cell>
          <cell r="Q11944">
            <v>0</v>
          </cell>
          <cell r="R11944">
            <v>0</v>
          </cell>
          <cell r="S11944">
            <v>0</v>
          </cell>
          <cell r="T11944">
            <v>0</v>
          </cell>
          <cell r="U11944">
            <v>0</v>
          </cell>
          <cell r="V11944">
            <v>0</v>
          </cell>
          <cell r="W11944">
            <v>0</v>
          </cell>
          <cell r="X11944">
            <v>0</v>
          </cell>
          <cell r="Y11944">
            <v>0</v>
          </cell>
          <cell r="Z11944">
            <v>0</v>
          </cell>
          <cell r="AA11944">
            <v>0</v>
          </cell>
          <cell r="AB11944">
            <v>0</v>
          </cell>
        </row>
        <row r="11948">
          <cell r="E11948">
            <v>0</v>
          </cell>
          <cell r="F11948">
            <v>0</v>
          </cell>
          <cell r="G11948">
            <v>0</v>
          </cell>
          <cell r="H11948">
            <v>0</v>
          </cell>
          <cell r="I11948">
            <v>0</v>
          </cell>
          <cell r="J11948">
            <v>0</v>
          </cell>
          <cell r="K11948">
            <v>0</v>
          </cell>
          <cell r="Q11948">
            <v>0</v>
          </cell>
          <cell r="R11948">
            <v>0</v>
          </cell>
          <cell r="S11948">
            <v>0</v>
          </cell>
          <cell r="T11948">
            <v>0</v>
          </cell>
          <cell r="U11948">
            <v>0</v>
          </cell>
          <cell r="V11948">
            <v>0</v>
          </cell>
          <cell r="W11948">
            <v>0</v>
          </cell>
          <cell r="X11948">
            <v>0</v>
          </cell>
          <cell r="Y11948">
            <v>0</v>
          </cell>
          <cell r="Z11948">
            <v>0</v>
          </cell>
          <cell r="AA11948">
            <v>0</v>
          </cell>
          <cell r="AB11948">
            <v>0</v>
          </cell>
        </row>
        <row r="12009">
          <cell r="E12009">
            <v>17260000</v>
          </cell>
          <cell r="F12009">
            <v>0</v>
          </cell>
          <cell r="G12009">
            <v>17260000</v>
          </cell>
          <cell r="H12009">
            <v>12844744.59</v>
          </cell>
          <cell r="I12009">
            <v>1363883.59</v>
          </cell>
          <cell r="J12009">
            <v>2395624.42</v>
          </cell>
          <cell r="K12009">
            <v>112709.57</v>
          </cell>
          <cell r="L12009">
            <v>0</v>
          </cell>
          <cell r="M12009">
            <v>0</v>
          </cell>
          <cell r="N12009">
            <v>0</v>
          </cell>
          <cell r="O12009">
            <v>0</v>
          </cell>
          <cell r="P12009">
            <v>0</v>
          </cell>
          <cell r="Q12009">
            <v>11874191.66</v>
          </cell>
          <cell r="R12009">
            <v>661375.4</v>
          </cell>
          <cell r="S12009">
            <v>309177.53000000003</v>
          </cell>
          <cell r="T12009">
            <v>255979.65</v>
          </cell>
          <cell r="U12009">
            <v>972726.41</v>
          </cell>
          <cell r="V12009">
            <v>135177.53</v>
          </cell>
          <cell r="W12009">
            <v>130948.53</v>
          </cell>
          <cell r="X12009">
            <v>608092.9</v>
          </cell>
          <cell r="Y12009">
            <v>1656582.99</v>
          </cell>
          <cell r="Z12009">
            <v>112709.57</v>
          </cell>
          <cell r="AA12009">
            <v>0</v>
          </cell>
          <cell r="AB12009">
            <v>0</v>
          </cell>
        </row>
        <row r="12122">
          <cell r="E12122">
            <v>133656000</v>
          </cell>
          <cell r="F12122">
            <v>0</v>
          </cell>
          <cell r="G12122">
            <v>133656000</v>
          </cell>
          <cell r="H12122">
            <v>12351922.279999999</v>
          </cell>
          <cell r="I12122">
            <v>6142489.8700000001</v>
          </cell>
          <cell r="J12122">
            <v>100829398.46000001</v>
          </cell>
          <cell r="K12122">
            <v>2942297.33</v>
          </cell>
          <cell r="L12122">
            <v>0</v>
          </cell>
          <cell r="M12122">
            <v>0</v>
          </cell>
          <cell r="N12122">
            <v>0</v>
          </cell>
          <cell r="O12122">
            <v>0</v>
          </cell>
          <cell r="P12122">
            <v>0</v>
          </cell>
          <cell r="Q12122">
            <v>1014224.55</v>
          </cell>
          <cell r="R12122">
            <v>10458257.73</v>
          </cell>
          <cell r="S12122">
            <v>879440</v>
          </cell>
          <cell r="T12122">
            <v>2568002.0499999998</v>
          </cell>
          <cell r="U12122">
            <v>1722988.6800000002</v>
          </cell>
          <cell r="V12122">
            <v>1851499.1400000001</v>
          </cell>
          <cell r="W12122">
            <v>4127436.7999999998</v>
          </cell>
          <cell r="X12122">
            <v>93067918.040000007</v>
          </cell>
          <cell r="Y12122">
            <v>3634043.6199999996</v>
          </cell>
          <cell r="Z12122">
            <v>2942297.33</v>
          </cell>
          <cell r="AA12122">
            <v>0</v>
          </cell>
          <cell r="AB12122">
            <v>0</v>
          </cell>
        </row>
        <row r="12128">
          <cell r="E12128">
            <v>0</v>
          </cell>
          <cell r="F12128">
            <v>0</v>
          </cell>
          <cell r="G12128">
            <v>0</v>
          </cell>
          <cell r="H12128">
            <v>0</v>
          </cell>
          <cell r="I12128">
            <v>0</v>
          </cell>
          <cell r="J12128">
            <v>0</v>
          </cell>
          <cell r="K12128">
            <v>0</v>
          </cell>
          <cell r="L12128">
            <v>0</v>
          </cell>
          <cell r="M12128">
            <v>0</v>
          </cell>
          <cell r="N12128">
            <v>0</v>
          </cell>
          <cell r="O12128">
            <v>0</v>
          </cell>
          <cell r="P12128">
            <v>0</v>
          </cell>
          <cell r="Q12128">
            <v>0</v>
          </cell>
          <cell r="R12128">
            <v>0</v>
          </cell>
          <cell r="S12128">
            <v>0</v>
          </cell>
          <cell r="T12128">
            <v>0</v>
          </cell>
          <cell r="U12128">
            <v>0</v>
          </cell>
          <cell r="V12128">
            <v>0</v>
          </cell>
          <cell r="W12128">
            <v>0</v>
          </cell>
          <cell r="X12128">
            <v>0</v>
          </cell>
          <cell r="Y12128">
            <v>0</v>
          </cell>
          <cell r="Z12128">
            <v>0</v>
          </cell>
          <cell r="AA12128">
            <v>0</v>
          </cell>
          <cell r="AB12128">
            <v>0</v>
          </cell>
        </row>
        <row r="12157">
          <cell r="E12157">
            <v>0</v>
          </cell>
          <cell r="F12157">
            <v>0</v>
          </cell>
          <cell r="G12157">
            <v>0</v>
          </cell>
          <cell r="H12157">
            <v>0</v>
          </cell>
          <cell r="I12157">
            <v>0</v>
          </cell>
          <cell r="J12157">
            <v>0</v>
          </cell>
          <cell r="K12157">
            <v>0</v>
          </cell>
          <cell r="L12157">
            <v>0</v>
          </cell>
          <cell r="M12157">
            <v>0</v>
          </cell>
          <cell r="N12157">
            <v>0</v>
          </cell>
          <cell r="O12157">
            <v>0</v>
          </cell>
          <cell r="P12157">
            <v>0</v>
          </cell>
          <cell r="Q12157">
            <v>0</v>
          </cell>
          <cell r="R12157">
            <v>0</v>
          </cell>
          <cell r="S12157">
            <v>0</v>
          </cell>
          <cell r="T12157">
            <v>0</v>
          </cell>
          <cell r="U12157">
            <v>0</v>
          </cell>
          <cell r="V12157">
            <v>0</v>
          </cell>
          <cell r="W12157">
            <v>0</v>
          </cell>
          <cell r="X12157">
            <v>0</v>
          </cell>
          <cell r="Y12157">
            <v>0</v>
          </cell>
          <cell r="Z12157">
            <v>0</v>
          </cell>
          <cell r="AA12157">
            <v>0</v>
          </cell>
          <cell r="AB12157">
            <v>0</v>
          </cell>
        </row>
        <row r="12161">
          <cell r="E12161">
            <v>0</v>
          </cell>
          <cell r="F12161">
            <v>0</v>
          </cell>
          <cell r="G12161">
            <v>0</v>
          </cell>
          <cell r="H12161">
            <v>0</v>
          </cell>
          <cell r="I12161">
            <v>0</v>
          </cell>
          <cell r="J12161">
            <v>0</v>
          </cell>
          <cell r="K12161">
            <v>0</v>
          </cell>
          <cell r="Q12161">
            <v>0</v>
          </cell>
          <cell r="R12161">
            <v>0</v>
          </cell>
          <cell r="S12161">
            <v>0</v>
          </cell>
          <cell r="T12161">
            <v>0</v>
          </cell>
          <cell r="U12161">
            <v>0</v>
          </cell>
          <cell r="V12161">
            <v>0</v>
          </cell>
          <cell r="W12161">
            <v>0</v>
          </cell>
          <cell r="X12161">
            <v>0</v>
          </cell>
          <cell r="Y12161">
            <v>0</v>
          </cell>
          <cell r="Z12161">
            <v>0</v>
          </cell>
          <cell r="AA12161">
            <v>0</v>
          </cell>
          <cell r="AB12161">
            <v>0</v>
          </cell>
        </row>
        <row r="12222">
          <cell r="E12222">
            <v>13630000</v>
          </cell>
          <cell r="F12222">
            <v>0</v>
          </cell>
          <cell r="G12222">
            <v>13630000</v>
          </cell>
          <cell r="H12222">
            <v>3062971.1399999997</v>
          </cell>
          <cell r="I12222">
            <v>3948012.7800000003</v>
          </cell>
          <cell r="J12222">
            <v>4115887</v>
          </cell>
          <cell r="K12222">
            <v>1434614.1</v>
          </cell>
          <cell r="L12222">
            <v>0</v>
          </cell>
          <cell r="M12222">
            <v>0</v>
          </cell>
          <cell r="N12222">
            <v>0</v>
          </cell>
          <cell r="O12222">
            <v>0</v>
          </cell>
          <cell r="P12222">
            <v>0</v>
          </cell>
          <cell r="Q12222">
            <v>978411.86</v>
          </cell>
          <cell r="R12222">
            <v>949990.38</v>
          </cell>
          <cell r="S12222">
            <v>1134568.8999999999</v>
          </cell>
          <cell r="T12222">
            <v>949990.38</v>
          </cell>
          <cell r="U12222">
            <v>1740466.3800000001</v>
          </cell>
          <cell r="V12222">
            <v>1257556.02</v>
          </cell>
          <cell r="W12222">
            <v>1333356.7999999998</v>
          </cell>
          <cell r="X12222">
            <v>1373166.1</v>
          </cell>
          <cell r="Y12222">
            <v>1409364.1</v>
          </cell>
          <cell r="Z12222">
            <v>1434614.1</v>
          </cell>
          <cell r="AA12222">
            <v>0</v>
          </cell>
          <cell r="AB12222">
            <v>0</v>
          </cell>
        </row>
        <row r="12335">
          <cell r="E12335">
            <v>194562000</v>
          </cell>
          <cell r="F12335">
            <v>0</v>
          </cell>
          <cell r="G12335">
            <v>194562000</v>
          </cell>
          <cell r="H12335">
            <v>10563031.4</v>
          </cell>
          <cell r="I12335">
            <v>124540271.14999999</v>
          </cell>
          <cell r="J12335">
            <v>26620098.799999997</v>
          </cell>
          <cell r="K12335">
            <v>20414420.5</v>
          </cell>
          <cell r="L12335">
            <v>0</v>
          </cell>
          <cell r="M12335">
            <v>0</v>
          </cell>
          <cell r="N12335">
            <v>0</v>
          </cell>
          <cell r="O12335">
            <v>0</v>
          </cell>
          <cell r="P12335">
            <v>0</v>
          </cell>
          <cell r="Q12335">
            <v>2019242.09</v>
          </cell>
          <cell r="R12335">
            <v>2058630.19</v>
          </cell>
          <cell r="S12335">
            <v>6485159.1199999992</v>
          </cell>
          <cell r="T12335">
            <v>37711905.719999991</v>
          </cell>
          <cell r="U12335">
            <v>23886053.789999999</v>
          </cell>
          <cell r="V12335">
            <v>62942311.640000001</v>
          </cell>
          <cell r="W12335">
            <v>10966105.26</v>
          </cell>
          <cell r="X12335">
            <v>5201747.91</v>
          </cell>
          <cell r="Y12335">
            <v>10452245.630000001</v>
          </cell>
          <cell r="Z12335">
            <v>20414420.5</v>
          </cell>
          <cell r="AA12335">
            <v>0</v>
          </cell>
          <cell r="AB12335">
            <v>0</v>
          </cell>
        </row>
        <row r="12341">
          <cell r="E12341">
            <v>0</v>
          </cell>
          <cell r="F12341">
            <v>0</v>
          </cell>
          <cell r="G12341">
            <v>0</v>
          </cell>
          <cell r="H12341">
            <v>0</v>
          </cell>
          <cell r="I12341">
            <v>0</v>
          </cell>
          <cell r="J12341">
            <v>0</v>
          </cell>
          <cell r="K12341">
            <v>0</v>
          </cell>
          <cell r="L12341">
            <v>0</v>
          </cell>
          <cell r="M12341">
            <v>0</v>
          </cell>
          <cell r="N12341">
            <v>0</v>
          </cell>
          <cell r="O12341">
            <v>0</v>
          </cell>
          <cell r="P12341">
            <v>0</v>
          </cell>
          <cell r="Q12341">
            <v>0</v>
          </cell>
          <cell r="R12341">
            <v>0</v>
          </cell>
          <cell r="S12341">
            <v>0</v>
          </cell>
          <cell r="T12341">
            <v>0</v>
          </cell>
          <cell r="U12341">
            <v>0</v>
          </cell>
          <cell r="V12341">
            <v>0</v>
          </cell>
          <cell r="W12341">
            <v>0</v>
          </cell>
          <cell r="X12341">
            <v>0</v>
          </cell>
          <cell r="Y12341">
            <v>0</v>
          </cell>
          <cell r="Z12341">
            <v>0</v>
          </cell>
          <cell r="AA12341">
            <v>0</v>
          </cell>
          <cell r="AB12341">
            <v>0</v>
          </cell>
        </row>
        <row r="12370">
          <cell r="E12370">
            <v>0</v>
          </cell>
          <cell r="F12370">
            <v>0</v>
          </cell>
          <cell r="G12370">
            <v>0</v>
          </cell>
          <cell r="H12370">
            <v>0</v>
          </cell>
          <cell r="I12370">
            <v>0</v>
          </cell>
          <cell r="J12370">
            <v>0</v>
          </cell>
          <cell r="K12370">
            <v>0</v>
          </cell>
          <cell r="L12370">
            <v>0</v>
          </cell>
          <cell r="M12370">
            <v>0</v>
          </cell>
          <cell r="N12370">
            <v>0</v>
          </cell>
          <cell r="O12370">
            <v>0</v>
          </cell>
          <cell r="P12370">
            <v>0</v>
          </cell>
          <cell r="Q12370">
            <v>0</v>
          </cell>
          <cell r="R12370">
            <v>0</v>
          </cell>
          <cell r="S12370">
            <v>0</v>
          </cell>
          <cell r="T12370">
            <v>0</v>
          </cell>
          <cell r="U12370">
            <v>0</v>
          </cell>
          <cell r="V12370">
            <v>0</v>
          </cell>
          <cell r="W12370">
            <v>0</v>
          </cell>
          <cell r="X12370">
            <v>0</v>
          </cell>
          <cell r="Y12370">
            <v>0</v>
          </cell>
          <cell r="Z12370">
            <v>0</v>
          </cell>
          <cell r="AA12370">
            <v>0</v>
          </cell>
          <cell r="AB12370">
            <v>0</v>
          </cell>
        </row>
        <row r="12374">
          <cell r="E12374">
            <v>0</v>
          </cell>
          <cell r="F12374">
            <v>0</v>
          </cell>
          <cell r="G12374">
            <v>0</v>
          </cell>
          <cell r="H12374">
            <v>0</v>
          </cell>
          <cell r="I12374">
            <v>0</v>
          </cell>
          <cell r="J12374">
            <v>0</v>
          </cell>
          <cell r="K12374">
            <v>0</v>
          </cell>
          <cell r="Q12374">
            <v>0</v>
          </cell>
          <cell r="R12374">
            <v>0</v>
          </cell>
          <cell r="S12374">
            <v>0</v>
          </cell>
          <cell r="T12374">
            <v>0</v>
          </cell>
          <cell r="U12374">
            <v>0</v>
          </cell>
          <cell r="V12374">
            <v>0</v>
          </cell>
          <cell r="W12374">
            <v>0</v>
          </cell>
          <cell r="X12374">
            <v>0</v>
          </cell>
          <cell r="Y12374">
            <v>0</v>
          </cell>
          <cell r="Z12374">
            <v>0</v>
          </cell>
          <cell r="AA12374">
            <v>0</v>
          </cell>
          <cell r="AB12374">
            <v>0</v>
          </cell>
        </row>
        <row r="12435">
          <cell r="E12435">
            <v>10933000</v>
          </cell>
          <cell r="F12435">
            <v>0</v>
          </cell>
          <cell r="G12435">
            <v>10933000</v>
          </cell>
          <cell r="H12435">
            <v>4353205.4800000004</v>
          </cell>
          <cell r="I12435">
            <v>5949153.459999999</v>
          </cell>
          <cell r="J12435">
            <v>630641.06000000006</v>
          </cell>
          <cell r="K12435">
            <v>0</v>
          </cell>
          <cell r="L12435">
            <v>0</v>
          </cell>
          <cell r="M12435">
            <v>0</v>
          </cell>
          <cell r="N12435">
            <v>0</v>
          </cell>
          <cell r="O12435">
            <v>0</v>
          </cell>
          <cell r="P12435">
            <v>0</v>
          </cell>
          <cell r="Q12435">
            <v>728930.72</v>
          </cell>
          <cell r="R12435">
            <v>3346317.9000000004</v>
          </cell>
          <cell r="S12435">
            <v>277956.86000000034</v>
          </cell>
          <cell r="T12435">
            <v>83722.039999999994</v>
          </cell>
          <cell r="U12435">
            <v>3397765.419999999</v>
          </cell>
          <cell r="V12435">
            <v>2467666</v>
          </cell>
          <cell r="W12435">
            <v>630641.06000000006</v>
          </cell>
          <cell r="X12435">
            <v>0</v>
          </cell>
          <cell r="Y12435">
            <v>0</v>
          </cell>
          <cell r="Z12435">
            <v>0</v>
          </cell>
          <cell r="AA12435">
            <v>0</v>
          </cell>
          <cell r="AB12435">
            <v>0</v>
          </cell>
        </row>
        <row r="12548">
          <cell r="E12548">
            <v>189708000</v>
          </cell>
          <cell r="F12548">
            <v>0</v>
          </cell>
          <cell r="G12548">
            <v>189708000</v>
          </cell>
          <cell r="H12548">
            <v>27016049.910000004</v>
          </cell>
          <cell r="I12548">
            <v>152205157.97</v>
          </cell>
          <cell r="J12548">
            <v>9250557.7200000025</v>
          </cell>
          <cell r="K12548">
            <v>688845</v>
          </cell>
          <cell r="L12548">
            <v>0</v>
          </cell>
          <cell r="M12548">
            <v>0</v>
          </cell>
          <cell r="N12548">
            <v>0</v>
          </cell>
          <cell r="O12548">
            <v>0</v>
          </cell>
          <cell r="P12548">
            <v>0</v>
          </cell>
          <cell r="Q12548">
            <v>2231175.5099999998</v>
          </cell>
          <cell r="R12548">
            <v>18896122.399999999</v>
          </cell>
          <cell r="S12548">
            <v>5888752.0000000037</v>
          </cell>
          <cell r="T12548">
            <v>12438613.76</v>
          </cell>
          <cell r="U12548">
            <v>128272024.14</v>
          </cell>
          <cell r="V12548">
            <v>11494520.070000002</v>
          </cell>
          <cell r="W12548">
            <v>1408582.0000000009</v>
          </cell>
          <cell r="X12548">
            <v>1684663.8199999991</v>
          </cell>
          <cell r="Y12548">
            <v>6157311.9000000022</v>
          </cell>
          <cell r="Z12548">
            <v>688845</v>
          </cell>
          <cell r="AA12548">
            <v>0</v>
          </cell>
          <cell r="AB12548">
            <v>0</v>
          </cell>
        </row>
        <row r="12554">
          <cell r="E12554">
            <v>0</v>
          </cell>
          <cell r="F12554">
            <v>0</v>
          </cell>
          <cell r="G12554">
            <v>0</v>
          </cell>
          <cell r="H12554">
            <v>0</v>
          </cell>
          <cell r="I12554">
            <v>0</v>
          </cell>
          <cell r="J12554">
            <v>0</v>
          </cell>
          <cell r="K12554">
            <v>0</v>
          </cell>
          <cell r="L12554">
            <v>0</v>
          </cell>
          <cell r="M12554">
            <v>0</v>
          </cell>
          <cell r="N12554">
            <v>0</v>
          </cell>
          <cell r="O12554">
            <v>0</v>
          </cell>
          <cell r="P12554">
            <v>0</v>
          </cell>
          <cell r="Q12554">
            <v>0</v>
          </cell>
          <cell r="R12554">
            <v>0</v>
          </cell>
          <cell r="S12554">
            <v>0</v>
          </cell>
          <cell r="T12554">
            <v>0</v>
          </cell>
          <cell r="U12554">
            <v>0</v>
          </cell>
          <cell r="V12554">
            <v>0</v>
          </cell>
          <cell r="W12554">
            <v>0</v>
          </cell>
          <cell r="X12554">
            <v>0</v>
          </cell>
          <cell r="Y12554">
            <v>0</v>
          </cell>
          <cell r="Z12554">
            <v>0</v>
          </cell>
          <cell r="AA12554">
            <v>0</v>
          </cell>
          <cell r="AB12554">
            <v>0</v>
          </cell>
        </row>
        <row r="12583">
          <cell r="E12583">
            <v>0</v>
          </cell>
          <cell r="F12583">
            <v>0</v>
          </cell>
          <cell r="G12583">
            <v>0</v>
          </cell>
          <cell r="H12583">
            <v>0</v>
          </cell>
          <cell r="I12583">
            <v>0</v>
          </cell>
          <cell r="J12583">
            <v>0</v>
          </cell>
          <cell r="K12583">
            <v>0</v>
          </cell>
          <cell r="L12583">
            <v>0</v>
          </cell>
          <cell r="M12583">
            <v>0</v>
          </cell>
          <cell r="N12583">
            <v>0</v>
          </cell>
          <cell r="O12583">
            <v>0</v>
          </cell>
          <cell r="P12583">
            <v>0</v>
          </cell>
          <cell r="Q12583">
            <v>0</v>
          </cell>
          <cell r="R12583">
            <v>0</v>
          </cell>
          <cell r="S12583">
            <v>0</v>
          </cell>
          <cell r="T12583">
            <v>0</v>
          </cell>
          <cell r="U12583">
            <v>0</v>
          </cell>
          <cell r="V12583">
            <v>0</v>
          </cell>
          <cell r="W12583">
            <v>0</v>
          </cell>
          <cell r="X12583">
            <v>0</v>
          </cell>
          <cell r="Y12583">
            <v>0</v>
          </cell>
          <cell r="Z12583">
            <v>0</v>
          </cell>
          <cell r="AA12583">
            <v>0</v>
          </cell>
          <cell r="AB12583">
            <v>0</v>
          </cell>
        </row>
        <row r="12587">
          <cell r="E12587">
            <v>0</v>
          </cell>
          <cell r="F12587">
            <v>0</v>
          </cell>
          <cell r="G12587">
            <v>0</v>
          </cell>
          <cell r="H12587">
            <v>0</v>
          </cell>
          <cell r="I12587">
            <v>0</v>
          </cell>
          <cell r="J12587">
            <v>0</v>
          </cell>
          <cell r="K12587">
            <v>0</v>
          </cell>
          <cell r="Q12587">
            <v>0</v>
          </cell>
          <cell r="R12587">
            <v>0</v>
          </cell>
          <cell r="S12587">
            <v>0</v>
          </cell>
          <cell r="T12587">
            <v>0</v>
          </cell>
          <cell r="U12587">
            <v>0</v>
          </cell>
          <cell r="V12587">
            <v>0</v>
          </cell>
          <cell r="W12587">
            <v>0</v>
          </cell>
          <cell r="X12587">
            <v>0</v>
          </cell>
          <cell r="Y12587">
            <v>0</v>
          </cell>
          <cell r="Z12587">
            <v>0</v>
          </cell>
          <cell r="AA12587">
            <v>0</v>
          </cell>
          <cell r="AB12587">
            <v>0</v>
          </cell>
        </row>
        <row r="12648">
          <cell r="E12648">
            <v>21461000</v>
          </cell>
          <cell r="F12648">
            <v>0</v>
          </cell>
          <cell r="G12648">
            <v>21461000</v>
          </cell>
          <cell r="H12648">
            <v>4600398.37</v>
          </cell>
          <cell r="I12648">
            <v>4157265.7</v>
          </cell>
          <cell r="J12648">
            <v>5174082.13</v>
          </cell>
          <cell r="K12648">
            <v>1787660.48</v>
          </cell>
          <cell r="L12648">
            <v>0</v>
          </cell>
          <cell r="M12648">
            <v>0</v>
          </cell>
          <cell r="N12648">
            <v>0</v>
          </cell>
          <cell r="O12648">
            <v>0</v>
          </cell>
          <cell r="P12648">
            <v>0</v>
          </cell>
          <cell r="Q12648">
            <v>1429793.62</v>
          </cell>
          <cell r="R12648">
            <v>1452955</v>
          </cell>
          <cell r="S12648">
            <v>1717649.75</v>
          </cell>
          <cell r="T12648">
            <v>1473989.57</v>
          </cell>
          <cell r="U12648">
            <v>1251211.24</v>
          </cell>
          <cell r="V12648">
            <v>1432064.89</v>
          </cell>
          <cell r="W12648">
            <v>1507564.57</v>
          </cell>
          <cell r="X12648">
            <v>1526297.2</v>
          </cell>
          <cell r="Y12648">
            <v>2140220.36</v>
          </cell>
          <cell r="Z12648">
            <v>1787660.48</v>
          </cell>
          <cell r="AA12648">
            <v>0</v>
          </cell>
          <cell r="AB12648">
            <v>0</v>
          </cell>
        </row>
        <row r="12761">
          <cell r="E12761">
            <v>151750000</v>
          </cell>
          <cell r="F12761">
            <v>0</v>
          </cell>
          <cell r="G12761">
            <v>151750000</v>
          </cell>
          <cell r="H12761">
            <v>7369191.3699999992</v>
          </cell>
          <cell r="I12761">
            <v>124297657.52999999</v>
          </cell>
          <cell r="J12761">
            <v>11664314.300000001</v>
          </cell>
          <cell r="K12761">
            <v>1620229.79</v>
          </cell>
          <cell r="L12761">
            <v>0</v>
          </cell>
          <cell r="M12761">
            <v>0</v>
          </cell>
          <cell r="N12761">
            <v>0</v>
          </cell>
          <cell r="O12761">
            <v>0</v>
          </cell>
          <cell r="P12761">
            <v>0</v>
          </cell>
          <cell r="Q12761">
            <v>0</v>
          </cell>
          <cell r="R12761">
            <v>4408258.8199999994</v>
          </cell>
          <cell r="S12761">
            <v>2960932.55</v>
          </cell>
          <cell r="T12761">
            <v>30795074.740000002</v>
          </cell>
          <cell r="U12761">
            <v>1727091.54</v>
          </cell>
          <cell r="V12761">
            <v>91775491.25</v>
          </cell>
          <cell r="W12761">
            <v>2213791.77</v>
          </cell>
          <cell r="X12761">
            <v>7328516.6299999999</v>
          </cell>
          <cell r="Y12761">
            <v>2122005.9</v>
          </cell>
          <cell r="Z12761">
            <v>1620229.79</v>
          </cell>
          <cell r="AA12761">
            <v>0</v>
          </cell>
          <cell r="AB12761">
            <v>0</v>
          </cell>
        </row>
        <row r="12767">
          <cell r="E12767">
            <v>0</v>
          </cell>
          <cell r="F12767">
            <v>0</v>
          </cell>
          <cell r="G12767">
            <v>0</v>
          </cell>
          <cell r="H12767">
            <v>0</v>
          </cell>
          <cell r="I12767">
            <v>0</v>
          </cell>
          <cell r="J12767">
            <v>0</v>
          </cell>
          <cell r="K12767">
            <v>0</v>
          </cell>
          <cell r="L12767">
            <v>0</v>
          </cell>
          <cell r="M12767">
            <v>0</v>
          </cell>
          <cell r="N12767">
            <v>0</v>
          </cell>
          <cell r="O12767">
            <v>0</v>
          </cell>
          <cell r="P12767">
            <v>0</v>
          </cell>
          <cell r="Q12767">
            <v>0</v>
          </cell>
          <cell r="R12767">
            <v>0</v>
          </cell>
          <cell r="S12767">
            <v>0</v>
          </cell>
          <cell r="T12767">
            <v>0</v>
          </cell>
          <cell r="U12767">
            <v>0</v>
          </cell>
          <cell r="V12767">
            <v>0</v>
          </cell>
          <cell r="W12767">
            <v>0</v>
          </cell>
          <cell r="X12767">
            <v>0</v>
          </cell>
          <cell r="Y12767">
            <v>0</v>
          </cell>
          <cell r="Z12767">
            <v>0</v>
          </cell>
          <cell r="AA12767">
            <v>0</v>
          </cell>
          <cell r="AB12767">
            <v>0</v>
          </cell>
        </row>
        <row r="12796">
          <cell r="E12796">
            <v>0</v>
          </cell>
          <cell r="F12796">
            <v>0</v>
          </cell>
          <cell r="G12796">
            <v>0</v>
          </cell>
          <cell r="H12796">
            <v>0</v>
          </cell>
          <cell r="I12796">
            <v>0</v>
          </cell>
          <cell r="J12796">
            <v>0</v>
          </cell>
          <cell r="K12796">
            <v>0</v>
          </cell>
          <cell r="L12796">
            <v>0</v>
          </cell>
          <cell r="M12796">
            <v>0</v>
          </cell>
          <cell r="N12796">
            <v>0</v>
          </cell>
          <cell r="O12796">
            <v>0</v>
          </cell>
          <cell r="P12796">
            <v>0</v>
          </cell>
          <cell r="Q12796">
            <v>0</v>
          </cell>
          <cell r="R12796">
            <v>0</v>
          </cell>
          <cell r="S12796">
            <v>0</v>
          </cell>
          <cell r="T12796">
            <v>0</v>
          </cell>
          <cell r="U12796">
            <v>0</v>
          </cell>
          <cell r="V12796">
            <v>0</v>
          </cell>
          <cell r="W12796">
            <v>0</v>
          </cell>
          <cell r="X12796">
            <v>0</v>
          </cell>
          <cell r="Y12796">
            <v>0</v>
          </cell>
          <cell r="Z12796">
            <v>0</v>
          </cell>
          <cell r="AA12796">
            <v>0</v>
          </cell>
          <cell r="AB12796">
            <v>0</v>
          </cell>
        </row>
        <row r="12800">
          <cell r="E12800">
            <v>0</v>
          </cell>
          <cell r="F12800">
            <v>0</v>
          </cell>
          <cell r="G12800">
            <v>0</v>
          </cell>
          <cell r="H12800">
            <v>0</v>
          </cell>
          <cell r="I12800">
            <v>0</v>
          </cell>
          <cell r="J12800">
            <v>0</v>
          </cell>
          <cell r="K12800">
            <v>0</v>
          </cell>
          <cell r="Q12800">
            <v>0</v>
          </cell>
          <cell r="R12800">
            <v>0</v>
          </cell>
          <cell r="S12800">
            <v>0</v>
          </cell>
          <cell r="T12800">
            <v>0</v>
          </cell>
          <cell r="U12800">
            <v>0</v>
          </cell>
          <cell r="V12800">
            <v>0</v>
          </cell>
          <cell r="W12800">
            <v>0</v>
          </cell>
          <cell r="X12800">
            <v>0</v>
          </cell>
          <cell r="Y12800">
            <v>0</v>
          </cell>
          <cell r="Z12800">
            <v>0</v>
          </cell>
          <cell r="AA12800">
            <v>0</v>
          </cell>
          <cell r="AB12800">
            <v>0</v>
          </cell>
        </row>
        <row r="12861">
          <cell r="E12861">
            <v>34589000</v>
          </cell>
          <cell r="F12861">
            <v>0</v>
          </cell>
          <cell r="G12861">
            <v>34589000</v>
          </cell>
          <cell r="H12861">
            <v>7568620.5800000001</v>
          </cell>
          <cell r="I12861">
            <v>10076588.380000001</v>
          </cell>
          <cell r="J12861">
            <v>7104687.5600000005</v>
          </cell>
          <cell r="K12861">
            <v>2675869.38</v>
          </cell>
          <cell r="L12861">
            <v>0</v>
          </cell>
          <cell r="M12861">
            <v>0</v>
          </cell>
          <cell r="N12861">
            <v>0</v>
          </cell>
          <cell r="O12861">
            <v>0</v>
          </cell>
          <cell r="P12861">
            <v>0</v>
          </cell>
          <cell r="Q12861">
            <v>0</v>
          </cell>
          <cell r="R12861">
            <v>4564186.6500000004</v>
          </cell>
          <cell r="S12861">
            <v>3004433.93</v>
          </cell>
          <cell r="T12861">
            <v>2853149.67</v>
          </cell>
          <cell r="U12861">
            <v>4408177.6500000004</v>
          </cell>
          <cell r="V12861">
            <v>2815261.06</v>
          </cell>
          <cell r="W12861">
            <v>2816733.29</v>
          </cell>
          <cell r="X12861">
            <v>2980243.11</v>
          </cell>
          <cell r="Y12861">
            <v>1307711.1599999999</v>
          </cell>
          <cell r="Z12861">
            <v>2675869.38</v>
          </cell>
          <cell r="AA12861">
            <v>0</v>
          </cell>
          <cell r="AB12861">
            <v>0</v>
          </cell>
        </row>
        <row r="12974">
          <cell r="E12974">
            <v>91407000</v>
          </cell>
          <cell r="F12974">
            <v>0</v>
          </cell>
          <cell r="G12974">
            <v>91407000</v>
          </cell>
          <cell r="H12974">
            <v>1490021.77</v>
          </cell>
          <cell r="I12974">
            <v>36417758.07</v>
          </cell>
          <cell r="J12974">
            <v>44642708.950000003</v>
          </cell>
          <cell r="K12974">
            <v>1586631.06</v>
          </cell>
          <cell r="L12974">
            <v>0</v>
          </cell>
          <cell r="M12974">
            <v>0</v>
          </cell>
          <cell r="N12974">
            <v>0</v>
          </cell>
          <cell r="O12974">
            <v>0</v>
          </cell>
          <cell r="P12974">
            <v>0</v>
          </cell>
          <cell r="Q12974">
            <v>239300</v>
          </cell>
          <cell r="R12974">
            <v>261138</v>
          </cell>
          <cell r="S12974">
            <v>989583.77</v>
          </cell>
          <cell r="T12974">
            <v>591519</v>
          </cell>
          <cell r="U12974">
            <v>13004362.470000001</v>
          </cell>
          <cell r="V12974">
            <v>22821876.600000001</v>
          </cell>
          <cell r="W12974">
            <v>40268033.390000001</v>
          </cell>
          <cell r="X12974">
            <v>2710226.87</v>
          </cell>
          <cell r="Y12974">
            <v>1664448.69</v>
          </cell>
          <cell r="Z12974">
            <v>1586631.06</v>
          </cell>
          <cell r="AA12974">
            <v>0</v>
          </cell>
          <cell r="AB12974">
            <v>0</v>
          </cell>
        </row>
        <row r="12980">
          <cell r="E12980">
            <v>0</v>
          </cell>
          <cell r="F12980">
            <v>0</v>
          </cell>
          <cell r="G12980">
            <v>0</v>
          </cell>
          <cell r="H12980">
            <v>0</v>
          </cell>
          <cell r="I12980">
            <v>0</v>
          </cell>
          <cell r="J12980">
            <v>0</v>
          </cell>
          <cell r="K12980">
            <v>0</v>
          </cell>
          <cell r="L12980">
            <v>0</v>
          </cell>
          <cell r="M12980">
            <v>0</v>
          </cell>
          <cell r="N12980">
            <v>0</v>
          </cell>
          <cell r="O12980">
            <v>0</v>
          </cell>
          <cell r="P12980">
            <v>0</v>
          </cell>
          <cell r="Q12980">
            <v>0</v>
          </cell>
          <cell r="R12980">
            <v>0</v>
          </cell>
          <cell r="S12980">
            <v>0</v>
          </cell>
          <cell r="T12980">
            <v>0</v>
          </cell>
          <cell r="U12980">
            <v>0</v>
          </cell>
          <cell r="V12980">
            <v>0</v>
          </cell>
          <cell r="W12980">
            <v>0</v>
          </cell>
          <cell r="X12980">
            <v>0</v>
          </cell>
          <cell r="Y12980">
            <v>0</v>
          </cell>
          <cell r="Z12980">
            <v>0</v>
          </cell>
          <cell r="AA12980">
            <v>0</v>
          </cell>
          <cell r="AB12980">
            <v>0</v>
          </cell>
        </row>
        <row r="13009">
          <cell r="E13009">
            <v>0</v>
          </cell>
          <cell r="F13009">
            <v>0</v>
          </cell>
          <cell r="G13009">
            <v>0</v>
          </cell>
          <cell r="H13009">
            <v>0</v>
          </cell>
          <cell r="I13009">
            <v>0</v>
          </cell>
          <cell r="J13009">
            <v>0</v>
          </cell>
          <cell r="K13009">
            <v>0</v>
          </cell>
          <cell r="L13009">
            <v>0</v>
          </cell>
          <cell r="M13009">
            <v>0</v>
          </cell>
          <cell r="N13009">
            <v>0</v>
          </cell>
          <cell r="O13009">
            <v>0</v>
          </cell>
          <cell r="P13009">
            <v>0</v>
          </cell>
          <cell r="Q13009">
            <v>0</v>
          </cell>
          <cell r="R13009">
            <v>0</v>
          </cell>
          <cell r="S13009">
            <v>0</v>
          </cell>
          <cell r="T13009">
            <v>0</v>
          </cell>
          <cell r="U13009">
            <v>0</v>
          </cell>
          <cell r="V13009">
            <v>0</v>
          </cell>
          <cell r="W13009">
            <v>0</v>
          </cell>
          <cell r="X13009">
            <v>0</v>
          </cell>
          <cell r="Y13009">
            <v>0</v>
          </cell>
          <cell r="Z13009">
            <v>0</v>
          </cell>
          <cell r="AA13009">
            <v>0</v>
          </cell>
          <cell r="AB13009">
            <v>0</v>
          </cell>
        </row>
        <row r="13013">
          <cell r="E13013">
            <v>0</v>
          </cell>
          <cell r="F13013">
            <v>0</v>
          </cell>
          <cell r="G13013">
            <v>0</v>
          </cell>
          <cell r="H13013">
            <v>0</v>
          </cell>
          <cell r="I13013">
            <v>0</v>
          </cell>
          <cell r="J13013">
            <v>0</v>
          </cell>
          <cell r="K13013">
            <v>0</v>
          </cell>
          <cell r="Q13013">
            <v>0</v>
          </cell>
          <cell r="R13013">
            <v>0</v>
          </cell>
          <cell r="S13013">
            <v>0</v>
          </cell>
          <cell r="T13013">
            <v>0</v>
          </cell>
          <cell r="U13013">
            <v>0</v>
          </cell>
          <cell r="V13013">
            <v>0</v>
          </cell>
          <cell r="W13013">
            <v>0</v>
          </cell>
          <cell r="X13013">
            <v>0</v>
          </cell>
          <cell r="Y13013">
            <v>0</v>
          </cell>
          <cell r="Z13013">
            <v>0</v>
          </cell>
          <cell r="AA13013">
            <v>0</v>
          </cell>
          <cell r="AB13013">
            <v>0</v>
          </cell>
        </row>
        <row r="13074">
          <cell r="E13074">
            <v>22762000</v>
          </cell>
          <cell r="F13074">
            <v>0</v>
          </cell>
          <cell r="G13074">
            <v>22762000</v>
          </cell>
          <cell r="H13074">
            <v>5147409.03</v>
          </cell>
          <cell r="I13074">
            <v>6010395.1500000004</v>
          </cell>
          <cell r="J13074">
            <v>6141918.0600000005</v>
          </cell>
          <cell r="K13074">
            <v>1720622.71</v>
          </cell>
          <cell r="L13074">
            <v>0</v>
          </cell>
          <cell r="M13074">
            <v>0</v>
          </cell>
          <cell r="N13074">
            <v>0</v>
          </cell>
          <cell r="O13074">
            <v>0</v>
          </cell>
          <cell r="P13074">
            <v>0</v>
          </cell>
          <cell r="Q13074">
            <v>1650407.7700000003</v>
          </cell>
          <cell r="R13074">
            <v>1662087.8</v>
          </cell>
          <cell r="S13074">
            <v>1834913.4600000002</v>
          </cell>
          <cell r="T13074">
            <v>1594911.46</v>
          </cell>
          <cell r="U13074">
            <v>2848705.83</v>
          </cell>
          <cell r="V13074">
            <v>1566777.86</v>
          </cell>
          <cell r="W13074">
            <v>2188534.21</v>
          </cell>
          <cell r="X13074">
            <v>1738990.56</v>
          </cell>
          <cell r="Y13074">
            <v>2214393.29</v>
          </cell>
          <cell r="Z13074">
            <v>1720622.71</v>
          </cell>
          <cell r="AA13074">
            <v>0</v>
          </cell>
          <cell r="AB13074">
            <v>0</v>
          </cell>
        </row>
        <row r="13187">
          <cell r="E13187">
            <v>166964000</v>
          </cell>
          <cell r="F13187">
            <v>0</v>
          </cell>
          <cell r="G13187">
            <v>166964000</v>
          </cell>
          <cell r="H13187">
            <v>8346735.8300000001</v>
          </cell>
          <cell r="I13187">
            <v>107314328.34</v>
          </cell>
          <cell r="J13187">
            <v>30842022.559999999</v>
          </cell>
          <cell r="K13187">
            <v>4983703.2300000004</v>
          </cell>
          <cell r="L13187">
            <v>0</v>
          </cell>
          <cell r="M13187">
            <v>0</v>
          </cell>
          <cell r="N13187">
            <v>0</v>
          </cell>
          <cell r="O13187">
            <v>0</v>
          </cell>
          <cell r="P13187">
            <v>0</v>
          </cell>
          <cell r="Q13187">
            <v>47477.3</v>
          </cell>
          <cell r="R13187">
            <v>3903042.4299999997</v>
          </cell>
          <cell r="S13187">
            <v>4396216.1000000006</v>
          </cell>
          <cell r="T13187">
            <v>5014464.6199999992</v>
          </cell>
          <cell r="U13187">
            <v>81641359.219999999</v>
          </cell>
          <cell r="V13187">
            <v>20658504.5</v>
          </cell>
          <cell r="W13187">
            <v>2514859.23</v>
          </cell>
          <cell r="X13187">
            <v>15110093.530000001</v>
          </cell>
          <cell r="Y13187">
            <v>13217069.800000001</v>
          </cell>
          <cell r="Z13187">
            <v>4983703.2300000004</v>
          </cell>
          <cell r="AA13187">
            <v>0</v>
          </cell>
          <cell r="AB13187">
            <v>0</v>
          </cell>
        </row>
        <row r="13193">
          <cell r="E13193">
            <v>0</v>
          </cell>
          <cell r="F13193">
            <v>0</v>
          </cell>
          <cell r="G13193">
            <v>0</v>
          </cell>
          <cell r="H13193">
            <v>0</v>
          </cell>
          <cell r="I13193">
            <v>0</v>
          </cell>
          <cell r="J13193">
            <v>0</v>
          </cell>
          <cell r="K13193">
            <v>0</v>
          </cell>
          <cell r="L13193">
            <v>0</v>
          </cell>
          <cell r="M13193">
            <v>0</v>
          </cell>
          <cell r="N13193">
            <v>0</v>
          </cell>
          <cell r="O13193">
            <v>0</v>
          </cell>
          <cell r="P13193">
            <v>0</v>
          </cell>
          <cell r="Q13193">
            <v>0</v>
          </cell>
          <cell r="R13193">
            <v>0</v>
          </cell>
          <cell r="S13193">
            <v>0</v>
          </cell>
          <cell r="T13193">
            <v>0</v>
          </cell>
          <cell r="U13193">
            <v>0</v>
          </cell>
          <cell r="V13193">
            <v>0</v>
          </cell>
          <cell r="W13193">
            <v>0</v>
          </cell>
          <cell r="X13193">
            <v>0</v>
          </cell>
          <cell r="Y13193">
            <v>0</v>
          </cell>
          <cell r="Z13193">
            <v>0</v>
          </cell>
          <cell r="AA13193">
            <v>0</v>
          </cell>
          <cell r="AB13193">
            <v>0</v>
          </cell>
        </row>
        <row r="13222">
          <cell r="E13222">
            <v>0</v>
          </cell>
          <cell r="F13222">
            <v>0</v>
          </cell>
          <cell r="G13222">
            <v>0</v>
          </cell>
          <cell r="H13222">
            <v>0</v>
          </cell>
          <cell r="I13222">
            <v>0</v>
          </cell>
          <cell r="J13222">
            <v>0</v>
          </cell>
          <cell r="K13222">
            <v>0</v>
          </cell>
          <cell r="L13222">
            <v>0</v>
          </cell>
          <cell r="M13222">
            <v>0</v>
          </cell>
          <cell r="N13222">
            <v>0</v>
          </cell>
          <cell r="O13222">
            <v>0</v>
          </cell>
          <cell r="P13222">
            <v>0</v>
          </cell>
          <cell r="Q13222">
            <v>0</v>
          </cell>
          <cell r="R13222">
            <v>0</v>
          </cell>
          <cell r="S13222">
            <v>0</v>
          </cell>
          <cell r="T13222">
            <v>0</v>
          </cell>
          <cell r="U13222">
            <v>0</v>
          </cell>
          <cell r="V13222">
            <v>0</v>
          </cell>
          <cell r="W13222">
            <v>0</v>
          </cell>
          <cell r="X13222">
            <v>0</v>
          </cell>
          <cell r="Y13222">
            <v>0</v>
          </cell>
          <cell r="Z13222">
            <v>0</v>
          </cell>
          <cell r="AA13222">
            <v>0</v>
          </cell>
          <cell r="AB13222">
            <v>0</v>
          </cell>
        </row>
        <row r="13226">
          <cell r="E13226">
            <v>0</v>
          </cell>
          <cell r="F13226">
            <v>0</v>
          </cell>
          <cell r="G13226">
            <v>0</v>
          </cell>
          <cell r="H13226">
            <v>0</v>
          </cell>
          <cell r="I13226">
            <v>0</v>
          </cell>
          <cell r="J13226">
            <v>0</v>
          </cell>
          <cell r="K13226">
            <v>0</v>
          </cell>
          <cell r="Q13226">
            <v>0</v>
          </cell>
          <cell r="R13226">
            <v>0</v>
          </cell>
          <cell r="S13226">
            <v>0</v>
          </cell>
          <cell r="T13226">
            <v>0</v>
          </cell>
          <cell r="U13226">
            <v>0</v>
          </cell>
          <cell r="V13226">
            <v>0</v>
          </cell>
          <cell r="W13226">
            <v>0</v>
          </cell>
          <cell r="X13226">
            <v>0</v>
          </cell>
          <cell r="Y13226">
            <v>0</v>
          </cell>
          <cell r="Z13226">
            <v>0</v>
          </cell>
          <cell r="AA13226">
            <v>0</v>
          </cell>
          <cell r="AB13226">
            <v>0</v>
          </cell>
        </row>
        <row r="13287">
          <cell r="E13287">
            <v>20479000</v>
          </cell>
          <cell r="F13287">
            <v>0</v>
          </cell>
          <cell r="G13287">
            <v>20479000</v>
          </cell>
          <cell r="H13287">
            <v>4459605.18</v>
          </cell>
          <cell r="I13287">
            <v>5507385.6600000001</v>
          </cell>
          <cell r="J13287">
            <v>5666007.04</v>
          </cell>
          <cell r="K13287">
            <v>1664075.74</v>
          </cell>
          <cell r="L13287">
            <v>0</v>
          </cell>
          <cell r="M13287">
            <v>0</v>
          </cell>
          <cell r="N13287">
            <v>0</v>
          </cell>
          <cell r="O13287">
            <v>0</v>
          </cell>
          <cell r="P13287">
            <v>0</v>
          </cell>
          <cell r="Q13287">
            <v>1322960</v>
          </cell>
          <cell r="R13287">
            <v>1103031.6399999999</v>
          </cell>
          <cell r="S13287">
            <v>2033613.54</v>
          </cell>
          <cell r="T13287">
            <v>1593200.34</v>
          </cell>
          <cell r="U13287">
            <v>2462352</v>
          </cell>
          <cell r="V13287">
            <v>1451833.32</v>
          </cell>
          <cell r="W13287">
            <v>2155548.7000000002</v>
          </cell>
          <cell r="X13287">
            <v>1714826.98</v>
          </cell>
          <cell r="Y13287">
            <v>1795631.36</v>
          </cell>
          <cell r="Z13287">
            <v>1664075.74</v>
          </cell>
          <cell r="AA13287">
            <v>0</v>
          </cell>
          <cell r="AB13287">
            <v>0</v>
          </cell>
        </row>
        <row r="13400">
          <cell r="E13400">
            <v>273811000</v>
          </cell>
          <cell r="F13400">
            <v>0</v>
          </cell>
          <cell r="G13400">
            <v>273811000</v>
          </cell>
          <cell r="H13400">
            <v>49379957.060000002</v>
          </cell>
          <cell r="I13400">
            <v>82514873</v>
          </cell>
          <cell r="J13400">
            <v>66826164.600000001</v>
          </cell>
          <cell r="K13400">
            <v>6694422.04</v>
          </cell>
          <cell r="L13400">
            <v>0</v>
          </cell>
          <cell r="M13400">
            <v>0</v>
          </cell>
          <cell r="N13400">
            <v>0</v>
          </cell>
          <cell r="O13400">
            <v>0</v>
          </cell>
          <cell r="P13400">
            <v>0</v>
          </cell>
          <cell r="Q13400">
            <v>30034822.880000003</v>
          </cell>
          <cell r="R13400">
            <v>1409726.4</v>
          </cell>
          <cell r="S13400">
            <v>17935407.780000001</v>
          </cell>
          <cell r="T13400">
            <v>10950522.5</v>
          </cell>
          <cell r="U13400">
            <v>56732212</v>
          </cell>
          <cell r="V13400">
            <v>14832138.5</v>
          </cell>
          <cell r="W13400">
            <v>1524049</v>
          </cell>
          <cell r="X13400">
            <v>47313505</v>
          </cell>
          <cell r="Y13400">
            <v>17988610.600000001</v>
          </cell>
          <cell r="Z13400">
            <v>6694422.04</v>
          </cell>
          <cell r="AA13400">
            <v>0</v>
          </cell>
          <cell r="AB13400">
            <v>0</v>
          </cell>
        </row>
        <row r="13406">
          <cell r="E13406">
            <v>0</v>
          </cell>
          <cell r="F13406">
            <v>0</v>
          </cell>
          <cell r="G13406">
            <v>0</v>
          </cell>
          <cell r="H13406">
            <v>0</v>
          </cell>
          <cell r="I13406">
            <v>0</v>
          </cell>
          <cell r="J13406">
            <v>0</v>
          </cell>
          <cell r="K13406">
            <v>0</v>
          </cell>
          <cell r="L13406">
            <v>0</v>
          </cell>
          <cell r="M13406">
            <v>0</v>
          </cell>
          <cell r="N13406">
            <v>0</v>
          </cell>
          <cell r="O13406">
            <v>0</v>
          </cell>
          <cell r="P13406">
            <v>0</v>
          </cell>
          <cell r="Q13406">
            <v>0</v>
          </cell>
          <cell r="R13406">
            <v>0</v>
          </cell>
          <cell r="S13406">
            <v>0</v>
          </cell>
          <cell r="T13406">
            <v>0</v>
          </cell>
          <cell r="U13406">
            <v>0</v>
          </cell>
          <cell r="V13406">
            <v>0</v>
          </cell>
          <cell r="W13406">
            <v>0</v>
          </cell>
          <cell r="X13406">
            <v>0</v>
          </cell>
          <cell r="Y13406">
            <v>0</v>
          </cell>
          <cell r="Z13406">
            <v>0</v>
          </cell>
          <cell r="AA13406">
            <v>0</v>
          </cell>
          <cell r="AB13406">
            <v>0</v>
          </cell>
        </row>
        <row r="13435">
          <cell r="E13435">
            <v>0</v>
          </cell>
          <cell r="F13435">
            <v>0</v>
          </cell>
          <cell r="G13435">
            <v>0</v>
          </cell>
          <cell r="H13435">
            <v>0</v>
          </cell>
          <cell r="I13435">
            <v>0</v>
          </cell>
          <cell r="J13435">
            <v>0</v>
          </cell>
          <cell r="K13435">
            <v>0</v>
          </cell>
          <cell r="L13435">
            <v>0</v>
          </cell>
          <cell r="M13435">
            <v>0</v>
          </cell>
          <cell r="N13435">
            <v>0</v>
          </cell>
          <cell r="O13435">
            <v>0</v>
          </cell>
          <cell r="P13435">
            <v>0</v>
          </cell>
          <cell r="Q13435">
            <v>0</v>
          </cell>
          <cell r="R13435">
            <v>0</v>
          </cell>
          <cell r="S13435">
            <v>0</v>
          </cell>
          <cell r="T13435">
            <v>0</v>
          </cell>
          <cell r="U13435">
            <v>0</v>
          </cell>
          <cell r="V13435">
            <v>0</v>
          </cell>
          <cell r="W13435">
            <v>0</v>
          </cell>
          <cell r="X13435">
            <v>0</v>
          </cell>
          <cell r="Y13435">
            <v>0</v>
          </cell>
          <cell r="Z13435">
            <v>0</v>
          </cell>
          <cell r="AA13435">
            <v>0</v>
          </cell>
          <cell r="AB13435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500">
          <cell r="E13500">
            <v>7979000</v>
          </cell>
          <cell r="F13500">
            <v>0</v>
          </cell>
          <cell r="G13500">
            <v>7979000</v>
          </cell>
          <cell r="H13500">
            <v>932725.97</v>
          </cell>
          <cell r="I13500">
            <v>1366702.9299999995</v>
          </cell>
          <cell r="J13500">
            <v>2930182.42</v>
          </cell>
          <cell r="K13500">
            <v>90766.500000001863</v>
          </cell>
          <cell r="L13500">
            <v>0</v>
          </cell>
          <cell r="M13500">
            <v>0</v>
          </cell>
          <cell r="N13500">
            <v>0</v>
          </cell>
          <cell r="O13500">
            <v>0</v>
          </cell>
          <cell r="P13500">
            <v>0</v>
          </cell>
          <cell r="Q13500">
            <v>0</v>
          </cell>
          <cell r="R13500">
            <v>418650.44</v>
          </cell>
          <cell r="S13500">
            <v>514075.52999999997</v>
          </cell>
          <cell r="T13500">
            <v>53274.11</v>
          </cell>
          <cell r="U13500">
            <v>841312.64</v>
          </cell>
          <cell r="V13500">
            <v>472116.17999999947</v>
          </cell>
          <cell r="W13500">
            <v>1077298.3400000003</v>
          </cell>
          <cell r="X13500">
            <v>576323.08999999985</v>
          </cell>
          <cell r="Y13500">
            <v>1276560.99</v>
          </cell>
          <cell r="Z13500">
            <v>90766.500000001863</v>
          </cell>
          <cell r="AA13500">
            <v>0</v>
          </cell>
          <cell r="AB13500">
            <v>0</v>
          </cell>
        </row>
        <row r="13613">
          <cell r="E13613">
            <v>114234000</v>
          </cell>
          <cell r="F13613">
            <v>0</v>
          </cell>
          <cell r="G13613">
            <v>114234000</v>
          </cell>
          <cell r="H13613">
            <v>4809107.8800000008</v>
          </cell>
          <cell r="I13613">
            <v>79690273.820000008</v>
          </cell>
          <cell r="J13613">
            <v>6729993.4899999993</v>
          </cell>
          <cell r="K13613">
            <v>3073529.6300000008</v>
          </cell>
          <cell r="L13613">
            <v>0</v>
          </cell>
          <cell r="M13613">
            <v>0</v>
          </cell>
          <cell r="N13613">
            <v>0</v>
          </cell>
          <cell r="O13613">
            <v>0</v>
          </cell>
          <cell r="P13613">
            <v>0</v>
          </cell>
          <cell r="Q13613">
            <v>667083</v>
          </cell>
          <cell r="R13613">
            <v>1737946.0000000002</v>
          </cell>
          <cell r="S13613">
            <v>2404078.88</v>
          </cell>
          <cell r="T13613">
            <v>48124098.950000003</v>
          </cell>
          <cell r="U13613">
            <v>25264672.899999999</v>
          </cell>
          <cell r="V13613">
            <v>6301501.9699999997</v>
          </cell>
          <cell r="W13613">
            <v>2376355.5399999991</v>
          </cell>
          <cell r="X13613">
            <v>3535969.75</v>
          </cell>
          <cell r="Y13613">
            <v>817668.2000000003</v>
          </cell>
          <cell r="Z13613">
            <v>3073529.6300000008</v>
          </cell>
          <cell r="AA13613">
            <v>0</v>
          </cell>
          <cell r="AB13613">
            <v>0</v>
          </cell>
        </row>
        <row r="13619">
          <cell r="E13619">
            <v>0</v>
          </cell>
          <cell r="F13619">
            <v>0</v>
          </cell>
          <cell r="G13619">
            <v>0</v>
          </cell>
          <cell r="H13619">
            <v>0</v>
          </cell>
          <cell r="I13619">
            <v>0</v>
          </cell>
          <cell r="J13619">
            <v>0</v>
          </cell>
          <cell r="K13619">
            <v>0</v>
          </cell>
          <cell r="L13619">
            <v>0</v>
          </cell>
          <cell r="M13619">
            <v>0</v>
          </cell>
          <cell r="N13619">
            <v>0</v>
          </cell>
          <cell r="O13619">
            <v>0</v>
          </cell>
          <cell r="P13619">
            <v>0</v>
          </cell>
          <cell r="Q13619">
            <v>0</v>
          </cell>
          <cell r="R13619">
            <v>0</v>
          </cell>
          <cell r="S13619">
            <v>0</v>
          </cell>
          <cell r="T13619">
            <v>0</v>
          </cell>
          <cell r="U13619">
            <v>0</v>
          </cell>
          <cell r="V13619">
            <v>0</v>
          </cell>
          <cell r="W13619">
            <v>0</v>
          </cell>
          <cell r="X13619">
            <v>0</v>
          </cell>
          <cell r="Y13619">
            <v>0</v>
          </cell>
          <cell r="Z13619">
            <v>0</v>
          </cell>
          <cell r="AA13619">
            <v>0</v>
          </cell>
          <cell r="AB13619">
            <v>0</v>
          </cell>
        </row>
        <row r="13648">
          <cell r="E13648">
            <v>0</v>
          </cell>
          <cell r="F13648">
            <v>0</v>
          </cell>
          <cell r="G13648">
            <v>0</v>
          </cell>
          <cell r="H13648">
            <v>0</v>
          </cell>
          <cell r="I13648">
            <v>0</v>
          </cell>
          <cell r="J13648">
            <v>0</v>
          </cell>
          <cell r="K13648">
            <v>0</v>
          </cell>
          <cell r="L13648">
            <v>0</v>
          </cell>
          <cell r="M13648">
            <v>0</v>
          </cell>
          <cell r="N13648">
            <v>0</v>
          </cell>
          <cell r="O13648">
            <v>0</v>
          </cell>
          <cell r="P13648">
            <v>0</v>
          </cell>
          <cell r="Q13648">
            <v>0</v>
          </cell>
          <cell r="R13648">
            <v>0</v>
          </cell>
          <cell r="S13648">
            <v>0</v>
          </cell>
          <cell r="T13648">
            <v>0</v>
          </cell>
          <cell r="U13648">
            <v>0</v>
          </cell>
          <cell r="V13648">
            <v>0</v>
          </cell>
          <cell r="W13648">
            <v>0</v>
          </cell>
          <cell r="X13648">
            <v>0</v>
          </cell>
          <cell r="Y13648">
            <v>0</v>
          </cell>
          <cell r="Z13648">
            <v>0</v>
          </cell>
          <cell r="AA13648">
            <v>0</v>
          </cell>
          <cell r="AB13648">
            <v>0</v>
          </cell>
        </row>
        <row r="13652">
          <cell r="E13652">
            <v>0</v>
          </cell>
          <cell r="F13652">
            <v>0</v>
          </cell>
          <cell r="G13652">
            <v>0</v>
          </cell>
          <cell r="H13652">
            <v>0</v>
          </cell>
          <cell r="I13652">
            <v>0</v>
          </cell>
          <cell r="J13652">
            <v>0</v>
          </cell>
          <cell r="K13652">
            <v>0</v>
          </cell>
          <cell r="Q13652">
            <v>0</v>
          </cell>
          <cell r="R13652">
            <v>0</v>
          </cell>
          <cell r="S13652">
            <v>0</v>
          </cell>
          <cell r="T13652">
            <v>0</v>
          </cell>
          <cell r="U13652">
            <v>0</v>
          </cell>
          <cell r="V13652">
            <v>0</v>
          </cell>
          <cell r="W13652">
            <v>0</v>
          </cell>
          <cell r="X13652">
            <v>0</v>
          </cell>
          <cell r="Y13652">
            <v>0</v>
          </cell>
          <cell r="Z13652">
            <v>0</v>
          </cell>
          <cell r="AA13652">
            <v>0</v>
          </cell>
          <cell r="AB13652">
            <v>0</v>
          </cell>
        </row>
        <row r="13713">
          <cell r="E13713">
            <v>30594000</v>
          </cell>
          <cell r="F13713">
            <v>0</v>
          </cell>
          <cell r="G13713">
            <v>30594000</v>
          </cell>
          <cell r="H13713">
            <v>6803552.6400000006</v>
          </cell>
          <cell r="I13713">
            <v>9400450.0399999991</v>
          </cell>
          <cell r="J13713">
            <v>7980074.2000000002</v>
          </cell>
          <cell r="K13713">
            <v>0</v>
          </cell>
          <cell r="L13713">
            <v>0</v>
          </cell>
          <cell r="M13713">
            <v>0</v>
          </cell>
          <cell r="N13713">
            <v>0</v>
          </cell>
          <cell r="O13713">
            <v>0</v>
          </cell>
          <cell r="P13713">
            <v>0</v>
          </cell>
          <cell r="Q13713">
            <v>2234585.39</v>
          </cell>
          <cell r="R13713">
            <v>1704742.13</v>
          </cell>
          <cell r="S13713">
            <v>2864225.12</v>
          </cell>
          <cell r="T13713">
            <v>2638641.85</v>
          </cell>
          <cell r="U13713">
            <v>3997970.58</v>
          </cell>
          <cell r="V13713">
            <v>2763837.61</v>
          </cell>
          <cell r="W13713">
            <v>2424600.16</v>
          </cell>
          <cell r="X13713">
            <v>2740397.66</v>
          </cell>
          <cell r="Y13713">
            <v>2815076.38</v>
          </cell>
          <cell r="Z13713">
            <v>0</v>
          </cell>
          <cell r="AA13713">
            <v>0</v>
          </cell>
          <cell r="AB13713">
            <v>0</v>
          </cell>
        </row>
        <row r="13826">
          <cell r="E13826">
            <v>75184000</v>
          </cell>
          <cell r="F13826">
            <v>0</v>
          </cell>
          <cell r="G13826">
            <v>75184000</v>
          </cell>
          <cell r="H13826">
            <v>10720932.460000001</v>
          </cell>
          <cell r="I13826">
            <v>53102067.149999999</v>
          </cell>
          <cell r="J13826">
            <v>9647592.4000000004</v>
          </cell>
          <cell r="K13826">
            <v>372741.3</v>
          </cell>
          <cell r="L13826">
            <v>0</v>
          </cell>
          <cell r="M13826">
            <v>0</v>
          </cell>
          <cell r="N13826">
            <v>0</v>
          </cell>
          <cell r="O13826">
            <v>0</v>
          </cell>
          <cell r="P13826">
            <v>0</v>
          </cell>
          <cell r="Q13826">
            <v>845465.37</v>
          </cell>
          <cell r="R13826">
            <v>1514906.1800000002</v>
          </cell>
          <cell r="S13826">
            <v>8360560.9100000001</v>
          </cell>
          <cell r="T13826">
            <v>4312255.12</v>
          </cell>
          <cell r="U13826">
            <v>11139787.560000001</v>
          </cell>
          <cell r="V13826">
            <v>37650024.469999999</v>
          </cell>
          <cell r="W13826">
            <v>64597.64</v>
          </cell>
          <cell r="X13826">
            <v>8683115.7599999998</v>
          </cell>
          <cell r="Y13826">
            <v>899879</v>
          </cell>
          <cell r="Z13826">
            <v>372741.3</v>
          </cell>
          <cell r="AA13826">
            <v>0</v>
          </cell>
          <cell r="AB13826">
            <v>0</v>
          </cell>
        </row>
        <row r="13832">
          <cell r="E13832">
            <v>0</v>
          </cell>
          <cell r="F13832">
            <v>0</v>
          </cell>
          <cell r="G13832">
            <v>0</v>
          </cell>
          <cell r="H13832">
            <v>0</v>
          </cell>
          <cell r="I13832">
            <v>0</v>
          </cell>
          <cell r="J13832">
            <v>0</v>
          </cell>
          <cell r="K13832">
            <v>0</v>
          </cell>
          <cell r="L13832">
            <v>0</v>
          </cell>
          <cell r="M13832">
            <v>0</v>
          </cell>
          <cell r="N13832">
            <v>0</v>
          </cell>
          <cell r="O13832">
            <v>0</v>
          </cell>
          <cell r="P13832">
            <v>0</v>
          </cell>
          <cell r="Q13832">
            <v>0</v>
          </cell>
          <cell r="R13832">
            <v>0</v>
          </cell>
          <cell r="S13832">
            <v>0</v>
          </cell>
          <cell r="T13832">
            <v>0</v>
          </cell>
          <cell r="U13832">
            <v>0</v>
          </cell>
          <cell r="V13832">
            <v>0</v>
          </cell>
          <cell r="W13832">
            <v>0</v>
          </cell>
          <cell r="X13832">
            <v>0</v>
          </cell>
          <cell r="Y13832">
            <v>0</v>
          </cell>
          <cell r="Z13832">
            <v>0</v>
          </cell>
          <cell r="AA13832">
            <v>0</v>
          </cell>
          <cell r="AB13832">
            <v>0</v>
          </cell>
        </row>
        <row r="13861">
          <cell r="E13861">
            <v>0</v>
          </cell>
          <cell r="F13861">
            <v>0</v>
          </cell>
          <cell r="G13861">
            <v>0</v>
          </cell>
          <cell r="H13861">
            <v>0</v>
          </cell>
          <cell r="I13861">
            <v>0</v>
          </cell>
          <cell r="J13861">
            <v>0</v>
          </cell>
          <cell r="K13861">
            <v>0</v>
          </cell>
          <cell r="L13861">
            <v>0</v>
          </cell>
          <cell r="M13861">
            <v>0</v>
          </cell>
          <cell r="N13861">
            <v>0</v>
          </cell>
          <cell r="O13861">
            <v>0</v>
          </cell>
          <cell r="P13861">
            <v>0</v>
          </cell>
          <cell r="Q13861">
            <v>0</v>
          </cell>
          <cell r="R13861">
            <v>0</v>
          </cell>
          <cell r="S13861">
            <v>0</v>
          </cell>
          <cell r="T13861">
            <v>0</v>
          </cell>
          <cell r="U13861">
            <v>0</v>
          </cell>
          <cell r="V13861">
            <v>0</v>
          </cell>
          <cell r="W13861">
            <v>0</v>
          </cell>
          <cell r="X13861">
            <v>0</v>
          </cell>
          <cell r="Y13861">
            <v>0</v>
          </cell>
          <cell r="Z13861">
            <v>0</v>
          </cell>
          <cell r="AA13861">
            <v>0</v>
          </cell>
          <cell r="AB13861">
            <v>0</v>
          </cell>
        </row>
        <row r="13865">
          <cell r="E13865">
            <v>0</v>
          </cell>
          <cell r="F13865">
            <v>0</v>
          </cell>
          <cell r="G13865">
            <v>0</v>
          </cell>
          <cell r="H13865">
            <v>0</v>
          </cell>
          <cell r="I13865">
            <v>0</v>
          </cell>
          <cell r="J13865">
            <v>0</v>
          </cell>
          <cell r="K13865">
            <v>0</v>
          </cell>
          <cell r="Q13865">
            <v>0</v>
          </cell>
          <cell r="R13865">
            <v>0</v>
          </cell>
          <cell r="S13865">
            <v>0</v>
          </cell>
          <cell r="T13865">
            <v>0</v>
          </cell>
          <cell r="U13865">
            <v>0</v>
          </cell>
          <cell r="V13865">
            <v>0</v>
          </cell>
          <cell r="W13865">
            <v>0</v>
          </cell>
          <cell r="X13865">
            <v>0</v>
          </cell>
          <cell r="Y13865">
            <v>0</v>
          </cell>
          <cell r="Z13865">
            <v>0</v>
          </cell>
          <cell r="AA13865">
            <v>0</v>
          </cell>
          <cell r="AB13865">
            <v>0</v>
          </cell>
        </row>
        <row r="13929">
          <cell r="E13929">
            <v>0</v>
          </cell>
          <cell r="F13929">
            <v>0</v>
          </cell>
          <cell r="G13929">
            <v>0</v>
          </cell>
          <cell r="H13929">
            <v>0</v>
          </cell>
          <cell r="I13929">
            <v>0</v>
          </cell>
          <cell r="J13929">
            <v>0</v>
          </cell>
          <cell r="K13929">
            <v>0</v>
          </cell>
          <cell r="L13929">
            <v>0</v>
          </cell>
          <cell r="M13929">
            <v>0</v>
          </cell>
          <cell r="N13929">
            <v>0</v>
          </cell>
          <cell r="O13929">
            <v>0</v>
          </cell>
          <cell r="P13929">
            <v>0</v>
          </cell>
          <cell r="Q13929">
            <v>0</v>
          </cell>
          <cell r="R13929">
            <v>0</v>
          </cell>
          <cell r="S13929">
            <v>0</v>
          </cell>
          <cell r="T13929">
            <v>0</v>
          </cell>
          <cell r="U13929">
            <v>0</v>
          </cell>
          <cell r="V13929">
            <v>0</v>
          </cell>
          <cell r="W13929">
            <v>0</v>
          </cell>
          <cell r="X13929">
            <v>0</v>
          </cell>
          <cell r="Y13929">
            <v>0</v>
          </cell>
          <cell r="Z13929">
            <v>0</v>
          </cell>
          <cell r="AA13929">
            <v>0</v>
          </cell>
          <cell r="AB13929">
            <v>0</v>
          </cell>
        </row>
        <row r="14042">
          <cell r="E14042">
            <v>0</v>
          </cell>
          <cell r="F14042">
            <v>0</v>
          </cell>
          <cell r="G14042">
            <v>0</v>
          </cell>
          <cell r="H14042">
            <v>0</v>
          </cell>
          <cell r="I14042">
            <v>0</v>
          </cell>
          <cell r="J14042">
            <v>0</v>
          </cell>
          <cell r="K14042">
            <v>0</v>
          </cell>
          <cell r="L14042">
            <v>0</v>
          </cell>
          <cell r="M14042">
            <v>0</v>
          </cell>
          <cell r="N14042">
            <v>0</v>
          </cell>
          <cell r="O14042">
            <v>0</v>
          </cell>
          <cell r="P14042">
            <v>0</v>
          </cell>
          <cell r="Q14042">
            <v>0</v>
          </cell>
          <cell r="R14042">
            <v>0</v>
          </cell>
          <cell r="S14042">
            <v>0</v>
          </cell>
          <cell r="T14042">
            <v>0</v>
          </cell>
          <cell r="U14042">
            <v>0</v>
          </cell>
          <cell r="V14042">
            <v>0</v>
          </cell>
          <cell r="W14042">
            <v>0</v>
          </cell>
          <cell r="X14042">
            <v>0</v>
          </cell>
          <cell r="Y14042">
            <v>0</v>
          </cell>
          <cell r="Z14042">
            <v>0</v>
          </cell>
          <cell r="AA14042">
            <v>0</v>
          </cell>
          <cell r="AB14042">
            <v>0</v>
          </cell>
        </row>
        <row r="14048">
          <cell r="E14048">
            <v>0</v>
          </cell>
          <cell r="F14048">
            <v>0</v>
          </cell>
          <cell r="G14048">
            <v>0</v>
          </cell>
          <cell r="H14048">
            <v>0</v>
          </cell>
          <cell r="I14048">
            <v>0</v>
          </cell>
          <cell r="J14048">
            <v>0</v>
          </cell>
          <cell r="K14048">
            <v>0</v>
          </cell>
          <cell r="L14048">
            <v>0</v>
          </cell>
          <cell r="M14048">
            <v>0</v>
          </cell>
          <cell r="N14048">
            <v>0</v>
          </cell>
          <cell r="O14048">
            <v>0</v>
          </cell>
          <cell r="P14048">
            <v>0</v>
          </cell>
          <cell r="Q14048">
            <v>0</v>
          </cell>
          <cell r="R14048">
            <v>0</v>
          </cell>
          <cell r="S14048">
            <v>0</v>
          </cell>
          <cell r="T14048">
            <v>0</v>
          </cell>
          <cell r="U14048">
            <v>0</v>
          </cell>
          <cell r="V14048">
            <v>0</v>
          </cell>
          <cell r="W14048">
            <v>0</v>
          </cell>
          <cell r="X14048">
            <v>0</v>
          </cell>
          <cell r="Y14048">
            <v>0</v>
          </cell>
          <cell r="Z14048">
            <v>0</v>
          </cell>
          <cell r="AA14048">
            <v>0</v>
          </cell>
          <cell r="AB14048">
            <v>0</v>
          </cell>
        </row>
        <row r="14077">
          <cell r="E14077">
            <v>0</v>
          </cell>
          <cell r="F14077">
            <v>0</v>
          </cell>
          <cell r="G14077">
            <v>0</v>
          </cell>
          <cell r="H14077">
            <v>0</v>
          </cell>
          <cell r="I14077">
            <v>0</v>
          </cell>
          <cell r="J14077">
            <v>0</v>
          </cell>
          <cell r="K14077">
            <v>0</v>
          </cell>
          <cell r="L14077">
            <v>0</v>
          </cell>
          <cell r="M14077">
            <v>0</v>
          </cell>
          <cell r="N14077">
            <v>0</v>
          </cell>
          <cell r="O14077">
            <v>0</v>
          </cell>
          <cell r="P14077">
            <v>0</v>
          </cell>
          <cell r="Q14077">
            <v>0</v>
          </cell>
          <cell r="R14077">
            <v>0</v>
          </cell>
          <cell r="S14077">
            <v>0</v>
          </cell>
          <cell r="T14077">
            <v>0</v>
          </cell>
          <cell r="U14077">
            <v>0</v>
          </cell>
          <cell r="V14077">
            <v>0</v>
          </cell>
          <cell r="W14077">
            <v>0</v>
          </cell>
          <cell r="X14077">
            <v>0</v>
          </cell>
          <cell r="Y14077">
            <v>0</v>
          </cell>
          <cell r="Z14077">
            <v>0</v>
          </cell>
          <cell r="AA14077">
            <v>0</v>
          </cell>
          <cell r="AB14077">
            <v>0</v>
          </cell>
        </row>
        <row r="14081">
          <cell r="E14081">
            <v>0</v>
          </cell>
          <cell r="F14081">
            <v>0</v>
          </cell>
          <cell r="G14081">
            <v>0</v>
          </cell>
          <cell r="H14081">
            <v>0</v>
          </cell>
          <cell r="I14081">
            <v>0</v>
          </cell>
          <cell r="J14081">
            <v>0</v>
          </cell>
          <cell r="K14081">
            <v>0</v>
          </cell>
          <cell r="L14081">
            <v>0</v>
          </cell>
          <cell r="M14081">
            <v>0</v>
          </cell>
          <cell r="N14081">
            <v>0</v>
          </cell>
          <cell r="O14081">
            <v>0</v>
          </cell>
          <cell r="P14081">
            <v>0</v>
          </cell>
          <cell r="Q14081">
            <v>0</v>
          </cell>
          <cell r="R14081">
            <v>0</v>
          </cell>
          <cell r="S14081">
            <v>0</v>
          </cell>
          <cell r="T14081">
            <v>0</v>
          </cell>
          <cell r="U14081">
            <v>0</v>
          </cell>
          <cell r="V14081">
            <v>0</v>
          </cell>
          <cell r="W14081">
            <v>0</v>
          </cell>
          <cell r="X14081">
            <v>0</v>
          </cell>
          <cell r="Y14081">
            <v>0</v>
          </cell>
          <cell r="Z14081">
            <v>0</v>
          </cell>
          <cell r="AA14081">
            <v>0</v>
          </cell>
          <cell r="AB14081">
            <v>0</v>
          </cell>
        </row>
        <row r="14145">
          <cell r="E14145">
            <v>0</v>
          </cell>
          <cell r="F14145">
            <v>0</v>
          </cell>
          <cell r="G14145">
            <v>0</v>
          </cell>
          <cell r="H14145">
            <v>0</v>
          </cell>
          <cell r="I14145">
            <v>0</v>
          </cell>
          <cell r="J14145">
            <v>0</v>
          </cell>
          <cell r="K14145">
            <v>0</v>
          </cell>
          <cell r="L14145">
            <v>0</v>
          </cell>
          <cell r="M14145">
            <v>0</v>
          </cell>
          <cell r="N14145">
            <v>0</v>
          </cell>
          <cell r="O14145">
            <v>0</v>
          </cell>
          <cell r="P14145">
            <v>0</v>
          </cell>
          <cell r="Q14145">
            <v>0</v>
          </cell>
          <cell r="R14145">
            <v>0</v>
          </cell>
          <cell r="S14145">
            <v>0</v>
          </cell>
          <cell r="T14145">
            <v>0</v>
          </cell>
          <cell r="U14145">
            <v>0</v>
          </cell>
          <cell r="V14145">
            <v>0</v>
          </cell>
          <cell r="W14145">
            <v>0</v>
          </cell>
          <cell r="X14145">
            <v>0</v>
          </cell>
          <cell r="Y14145">
            <v>0</v>
          </cell>
          <cell r="Z14145">
            <v>0</v>
          </cell>
          <cell r="AA14145">
            <v>0</v>
          </cell>
          <cell r="AB14145">
            <v>0</v>
          </cell>
        </row>
        <row r="14258">
          <cell r="E14258">
            <v>2205310000</v>
          </cell>
          <cell r="F14258">
            <v>0</v>
          </cell>
          <cell r="G14258">
            <v>2205310000</v>
          </cell>
          <cell r="H14258">
            <v>11395383.149999999</v>
          </cell>
          <cell r="I14258">
            <v>57299233.709999993</v>
          </cell>
          <cell r="J14258">
            <v>64535471.270000003</v>
          </cell>
          <cell r="K14258">
            <v>556287.17999999993</v>
          </cell>
          <cell r="L14258">
            <v>722152</v>
          </cell>
          <cell r="M14258">
            <v>41527794.759999998</v>
          </cell>
          <cell r="N14258">
            <v>61715538.340000004</v>
          </cell>
          <cell r="O14258">
            <v>0</v>
          </cell>
          <cell r="P14258">
            <v>136224588.31</v>
          </cell>
          <cell r="Q14258">
            <v>31693.72</v>
          </cell>
          <cell r="R14258">
            <v>4476524.7699999996</v>
          </cell>
          <cell r="S14258">
            <v>6165012.6599999992</v>
          </cell>
          <cell r="T14258">
            <v>159749</v>
          </cell>
          <cell r="U14258">
            <v>15118366.139999999</v>
          </cell>
          <cell r="V14258">
            <v>493323.81000000006</v>
          </cell>
          <cell r="W14258">
            <v>1887048.6</v>
          </cell>
          <cell r="X14258">
            <v>505805.76</v>
          </cell>
          <cell r="Y14258">
            <v>427078.57000000007</v>
          </cell>
          <cell r="Z14258">
            <v>556287.17999999993</v>
          </cell>
          <cell r="AA14258">
            <v>0</v>
          </cell>
          <cell r="AB14258">
            <v>0</v>
          </cell>
        </row>
        <row r="14264">
          <cell r="E14264">
            <v>0</v>
          </cell>
          <cell r="F14264">
            <v>0</v>
          </cell>
          <cell r="G14264">
            <v>0</v>
          </cell>
          <cell r="H14264">
            <v>0</v>
          </cell>
          <cell r="I14264">
            <v>0</v>
          </cell>
          <cell r="J14264">
            <v>0</v>
          </cell>
          <cell r="K14264">
            <v>0</v>
          </cell>
          <cell r="L14264">
            <v>0</v>
          </cell>
          <cell r="M14264">
            <v>0</v>
          </cell>
          <cell r="N14264">
            <v>0</v>
          </cell>
          <cell r="O14264">
            <v>0</v>
          </cell>
          <cell r="P14264">
            <v>0</v>
          </cell>
          <cell r="Q14264">
            <v>0</v>
          </cell>
          <cell r="R14264">
            <v>0</v>
          </cell>
          <cell r="S14264">
            <v>0</v>
          </cell>
          <cell r="T14264">
            <v>0</v>
          </cell>
          <cell r="U14264">
            <v>0</v>
          </cell>
          <cell r="V14264">
            <v>0</v>
          </cell>
          <cell r="W14264">
            <v>0</v>
          </cell>
          <cell r="X14264">
            <v>0</v>
          </cell>
          <cell r="Y14264">
            <v>0</v>
          </cell>
          <cell r="Z14264">
            <v>0</v>
          </cell>
          <cell r="AA14264">
            <v>0</v>
          </cell>
          <cell r="AB14264">
            <v>0</v>
          </cell>
        </row>
        <row r="14293">
          <cell r="E14293">
            <v>0</v>
          </cell>
          <cell r="F14293">
            <v>0</v>
          </cell>
          <cell r="G14293">
            <v>0</v>
          </cell>
          <cell r="H14293">
            <v>0</v>
          </cell>
          <cell r="I14293">
            <v>0</v>
          </cell>
          <cell r="J14293">
            <v>0</v>
          </cell>
          <cell r="K14293">
            <v>0</v>
          </cell>
          <cell r="L14293">
            <v>0</v>
          </cell>
          <cell r="M14293">
            <v>0</v>
          </cell>
          <cell r="N14293">
            <v>0</v>
          </cell>
          <cell r="O14293">
            <v>0</v>
          </cell>
          <cell r="P14293">
            <v>0</v>
          </cell>
          <cell r="Q14293">
            <v>0</v>
          </cell>
          <cell r="R14293">
            <v>0</v>
          </cell>
          <cell r="S14293">
            <v>0</v>
          </cell>
          <cell r="T14293">
            <v>0</v>
          </cell>
          <cell r="U14293">
            <v>0</v>
          </cell>
          <cell r="V14293">
            <v>0</v>
          </cell>
          <cell r="W14293">
            <v>0</v>
          </cell>
          <cell r="X14293">
            <v>0</v>
          </cell>
          <cell r="Y14293">
            <v>0</v>
          </cell>
          <cell r="Z14293">
            <v>0</v>
          </cell>
          <cell r="AA14293">
            <v>0</v>
          </cell>
          <cell r="AB14293">
            <v>0</v>
          </cell>
        </row>
        <row r="14297">
          <cell r="E14297">
            <v>0</v>
          </cell>
          <cell r="F14297">
            <v>0</v>
          </cell>
          <cell r="G14297">
            <v>0</v>
          </cell>
          <cell r="H14297">
            <v>0</v>
          </cell>
          <cell r="I14297">
            <v>0</v>
          </cell>
          <cell r="J14297">
            <v>0</v>
          </cell>
          <cell r="K14297">
            <v>0</v>
          </cell>
          <cell r="L14297">
            <v>0</v>
          </cell>
          <cell r="M14297">
            <v>0</v>
          </cell>
          <cell r="N14297">
            <v>0</v>
          </cell>
          <cell r="O14297">
            <v>0</v>
          </cell>
          <cell r="P14297">
            <v>0</v>
          </cell>
          <cell r="Q14297">
            <v>0</v>
          </cell>
          <cell r="R14297">
            <v>0</v>
          </cell>
          <cell r="S14297">
            <v>0</v>
          </cell>
          <cell r="T14297">
            <v>0</v>
          </cell>
          <cell r="U14297">
            <v>0</v>
          </cell>
          <cell r="V14297">
            <v>0</v>
          </cell>
          <cell r="W14297">
            <v>0</v>
          </cell>
          <cell r="X14297">
            <v>0</v>
          </cell>
          <cell r="Y14297">
            <v>0</v>
          </cell>
          <cell r="Z14297">
            <v>0</v>
          </cell>
          <cell r="AA14297">
            <v>0</v>
          </cell>
          <cell r="AB14297">
            <v>0</v>
          </cell>
        </row>
        <row r="14515">
          <cell r="AC14515">
            <v>35696443095.159988</v>
          </cell>
        </row>
        <row r="14790">
          <cell r="E14790">
            <v>0</v>
          </cell>
          <cell r="F14790">
            <v>0</v>
          </cell>
          <cell r="G14790">
            <v>0</v>
          </cell>
          <cell r="H14790">
            <v>0</v>
          </cell>
          <cell r="I14790">
            <v>0</v>
          </cell>
          <cell r="J14790">
            <v>0</v>
          </cell>
          <cell r="K14790">
            <v>0</v>
          </cell>
          <cell r="L14790">
            <v>0</v>
          </cell>
          <cell r="M14790">
            <v>0</v>
          </cell>
          <cell r="N14790">
            <v>0</v>
          </cell>
          <cell r="O14790">
            <v>0</v>
          </cell>
          <cell r="P14790">
            <v>0</v>
          </cell>
          <cell r="Q14790">
            <v>0</v>
          </cell>
          <cell r="R14790">
            <v>0</v>
          </cell>
          <cell r="S14790">
            <v>0</v>
          </cell>
          <cell r="T14790">
            <v>0</v>
          </cell>
          <cell r="U14790">
            <v>0</v>
          </cell>
          <cell r="V14790">
            <v>0</v>
          </cell>
          <cell r="W14790">
            <v>0</v>
          </cell>
          <cell r="X14790">
            <v>0</v>
          </cell>
          <cell r="Y14790">
            <v>0</v>
          </cell>
          <cell r="Z14790">
            <v>0</v>
          </cell>
          <cell r="AA14790">
            <v>0</v>
          </cell>
          <cell r="AB14790">
            <v>0</v>
          </cell>
        </row>
        <row r="14903">
          <cell r="E14903">
            <v>364544000</v>
          </cell>
          <cell r="F14903">
            <v>-1.4901161193847656E-8</v>
          </cell>
          <cell r="G14903">
            <v>364544000</v>
          </cell>
          <cell r="H14903">
            <v>29369623.979999997</v>
          </cell>
          <cell r="I14903">
            <v>79176743.129999995</v>
          </cell>
          <cell r="J14903">
            <v>109889772.43000001</v>
          </cell>
          <cell r="K14903">
            <v>313408</v>
          </cell>
          <cell r="L14903">
            <v>19930093.409999996</v>
          </cell>
          <cell r="M14903">
            <v>78649029.230000004</v>
          </cell>
          <cell r="N14903">
            <v>108295899.56</v>
          </cell>
          <cell r="O14903">
            <v>0</v>
          </cell>
          <cell r="P14903">
            <v>233838355.19000003</v>
          </cell>
          <cell r="Q14903">
            <v>9243098.6400000006</v>
          </cell>
          <cell r="R14903">
            <v>81690</v>
          </cell>
          <cell r="S14903">
            <v>114741.93</v>
          </cell>
          <cell r="T14903">
            <v>403799.49</v>
          </cell>
          <cell r="U14903">
            <v>27255.41</v>
          </cell>
          <cell r="V14903">
            <v>96659</v>
          </cell>
          <cell r="W14903">
            <v>1251542.25</v>
          </cell>
          <cell r="X14903">
            <v>107060.62</v>
          </cell>
          <cell r="Y14903">
            <v>235270</v>
          </cell>
          <cell r="Z14903">
            <v>313408</v>
          </cell>
          <cell r="AA14903">
            <v>0</v>
          </cell>
          <cell r="AB14903">
            <v>0</v>
          </cell>
        </row>
        <row r="14909">
          <cell r="E14909">
            <v>0</v>
          </cell>
          <cell r="F14909">
            <v>0</v>
          </cell>
          <cell r="G14909">
            <v>0</v>
          </cell>
          <cell r="H14909">
            <v>0</v>
          </cell>
          <cell r="I14909">
            <v>0</v>
          </cell>
          <cell r="J14909">
            <v>0</v>
          </cell>
          <cell r="K14909">
            <v>0</v>
          </cell>
          <cell r="L14909">
            <v>0</v>
          </cell>
          <cell r="M14909">
            <v>0</v>
          </cell>
          <cell r="N14909">
            <v>0</v>
          </cell>
          <cell r="O14909">
            <v>0</v>
          </cell>
          <cell r="P14909">
            <v>0</v>
          </cell>
          <cell r="Q14909">
            <v>0</v>
          </cell>
          <cell r="R14909">
            <v>0</v>
          </cell>
          <cell r="S14909">
            <v>0</v>
          </cell>
          <cell r="T14909">
            <v>0</v>
          </cell>
          <cell r="U14909">
            <v>0</v>
          </cell>
          <cell r="V14909">
            <v>0</v>
          </cell>
          <cell r="W14909">
            <v>0</v>
          </cell>
          <cell r="X14909">
            <v>0</v>
          </cell>
          <cell r="Y14909">
            <v>0</v>
          </cell>
          <cell r="Z14909">
            <v>0</v>
          </cell>
          <cell r="AA14909">
            <v>0</v>
          </cell>
          <cell r="AB14909">
            <v>0</v>
          </cell>
        </row>
        <row r="14938">
          <cell r="E14938">
            <v>78652000</v>
          </cell>
          <cell r="F14938">
            <v>0</v>
          </cell>
          <cell r="G14938">
            <v>78652000</v>
          </cell>
          <cell r="H14938">
            <v>0</v>
          </cell>
          <cell r="I14938">
            <v>16968276.25</v>
          </cell>
          <cell r="J14938">
            <v>38137361.879999995</v>
          </cell>
          <cell r="K14938">
            <v>0</v>
          </cell>
          <cell r="L14938">
            <v>0</v>
          </cell>
          <cell r="M14938">
            <v>16968276.25</v>
          </cell>
          <cell r="N14938">
            <v>38137361.879999995</v>
          </cell>
          <cell r="O14938">
            <v>0</v>
          </cell>
          <cell r="P14938">
            <v>63697651.640000001</v>
          </cell>
          <cell r="Q14938">
            <v>0</v>
          </cell>
          <cell r="R14938">
            <v>0</v>
          </cell>
          <cell r="S14938">
            <v>0</v>
          </cell>
          <cell r="T14938">
            <v>0</v>
          </cell>
          <cell r="U14938">
            <v>0</v>
          </cell>
          <cell r="V14938">
            <v>0</v>
          </cell>
          <cell r="W14938">
            <v>0</v>
          </cell>
          <cell r="X14938">
            <v>0</v>
          </cell>
          <cell r="Y14938">
            <v>0</v>
          </cell>
          <cell r="Z14938">
            <v>0</v>
          </cell>
          <cell r="AA14938">
            <v>0</v>
          </cell>
          <cell r="AB14938">
            <v>0</v>
          </cell>
        </row>
        <row r="14942">
          <cell r="E14942">
            <v>0</v>
          </cell>
          <cell r="F14942">
            <v>0</v>
          </cell>
          <cell r="G14942">
            <v>0</v>
          </cell>
          <cell r="H14942">
            <v>0</v>
          </cell>
          <cell r="I14942">
            <v>0</v>
          </cell>
          <cell r="J14942">
            <v>0</v>
          </cell>
          <cell r="K14942">
            <v>0</v>
          </cell>
          <cell r="L14942">
            <v>0</v>
          </cell>
          <cell r="M14942">
            <v>0</v>
          </cell>
          <cell r="N14942">
            <v>0</v>
          </cell>
          <cell r="O14942">
            <v>0</v>
          </cell>
          <cell r="P14942">
            <v>0</v>
          </cell>
          <cell r="Q14942">
            <v>0</v>
          </cell>
          <cell r="R14942">
            <v>0</v>
          </cell>
          <cell r="S14942">
            <v>0</v>
          </cell>
          <cell r="T14942">
            <v>0</v>
          </cell>
          <cell r="U14942">
            <v>0</v>
          </cell>
          <cell r="V14942">
            <v>0</v>
          </cell>
          <cell r="W14942">
            <v>0</v>
          </cell>
          <cell r="X14942">
            <v>0</v>
          </cell>
          <cell r="Y14942">
            <v>0</v>
          </cell>
          <cell r="Z14942">
            <v>0</v>
          </cell>
          <cell r="AA14942">
            <v>0</v>
          </cell>
          <cell r="AB14942">
            <v>0</v>
          </cell>
        </row>
        <row r="15003">
          <cell r="E15003">
            <v>200264000</v>
          </cell>
          <cell r="F15003">
            <v>6.6938810050487518E-10</v>
          </cell>
          <cell r="G15003">
            <v>200263999.99999997</v>
          </cell>
          <cell r="H15003">
            <v>42502073.579999998</v>
          </cell>
          <cell r="I15003">
            <v>60420199.43</v>
          </cell>
          <cell r="J15003">
            <v>38831882.079999998</v>
          </cell>
          <cell r="K15003">
            <v>16412866</v>
          </cell>
          <cell r="L15003">
            <v>0</v>
          </cell>
          <cell r="M15003">
            <v>0</v>
          </cell>
          <cell r="N15003">
            <v>0</v>
          </cell>
          <cell r="O15003">
            <v>0</v>
          </cell>
          <cell r="P15003">
            <v>0</v>
          </cell>
          <cell r="Q15003">
            <v>13593214.109999999</v>
          </cell>
          <cell r="R15003">
            <v>13194091.040000001</v>
          </cell>
          <cell r="S15003">
            <v>15714768.430000002</v>
          </cell>
          <cell r="T15003">
            <v>15283690.729999999</v>
          </cell>
          <cell r="U15003">
            <v>25722631.780000001</v>
          </cell>
          <cell r="V15003">
            <v>19413876.920000002</v>
          </cell>
          <cell r="W15003">
            <v>12843710.16</v>
          </cell>
          <cell r="X15003">
            <v>12865738.950000001</v>
          </cell>
          <cell r="Y15003">
            <v>13122432.970000003</v>
          </cell>
          <cell r="Z15003">
            <v>16412866</v>
          </cell>
          <cell r="AA15003">
            <v>0</v>
          </cell>
          <cell r="AB15003">
            <v>0</v>
          </cell>
        </row>
        <row r="15116">
          <cell r="E15116">
            <v>355429000</v>
          </cell>
          <cell r="F15116">
            <v>0</v>
          </cell>
          <cell r="G15116">
            <v>355429000</v>
          </cell>
          <cell r="H15116">
            <v>142468787.88</v>
          </cell>
          <cell r="I15116">
            <v>67102571.57</v>
          </cell>
          <cell r="J15116">
            <v>24974253.039999999</v>
          </cell>
          <cell r="K15116">
            <v>6376111.9699999997</v>
          </cell>
          <cell r="L15116">
            <v>0</v>
          </cell>
          <cell r="M15116">
            <v>0</v>
          </cell>
          <cell r="N15116">
            <v>0</v>
          </cell>
          <cell r="O15116">
            <v>0</v>
          </cell>
          <cell r="P15116">
            <v>0</v>
          </cell>
          <cell r="Q15116">
            <v>93117622.799999982</v>
          </cell>
          <cell r="R15116">
            <v>44182931.199999996</v>
          </cell>
          <cell r="S15116">
            <v>5168233.88</v>
          </cell>
          <cell r="T15116">
            <v>3343343.14</v>
          </cell>
          <cell r="U15116">
            <v>7968853.4100000001</v>
          </cell>
          <cell r="V15116">
            <v>55790375.019999996</v>
          </cell>
          <cell r="W15116">
            <v>6910062.1399999997</v>
          </cell>
          <cell r="X15116">
            <v>11726409.140000001</v>
          </cell>
          <cell r="Y15116">
            <v>6337781.7600000007</v>
          </cell>
          <cell r="Z15116">
            <v>6376111.9699999997</v>
          </cell>
          <cell r="AA15116">
            <v>0</v>
          </cell>
          <cell r="AB15116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151">
          <cell r="E15151">
            <v>0</v>
          </cell>
          <cell r="F15151">
            <v>0</v>
          </cell>
          <cell r="G15151">
            <v>0</v>
          </cell>
          <cell r="H15151">
            <v>0</v>
          </cell>
          <cell r="I15151">
            <v>0</v>
          </cell>
          <cell r="J15151">
            <v>0</v>
          </cell>
          <cell r="K15151">
            <v>0</v>
          </cell>
          <cell r="L15151">
            <v>0</v>
          </cell>
          <cell r="M15151">
            <v>0</v>
          </cell>
          <cell r="N15151">
            <v>0</v>
          </cell>
          <cell r="O15151">
            <v>0</v>
          </cell>
          <cell r="P15151">
            <v>0</v>
          </cell>
          <cell r="Q15151">
            <v>0</v>
          </cell>
          <cell r="R15151">
            <v>0</v>
          </cell>
          <cell r="S15151">
            <v>0</v>
          </cell>
          <cell r="T15151">
            <v>0</v>
          </cell>
          <cell r="U15151">
            <v>0</v>
          </cell>
          <cell r="V15151">
            <v>0</v>
          </cell>
          <cell r="W15151">
            <v>0</v>
          </cell>
          <cell r="X15151">
            <v>0</v>
          </cell>
          <cell r="Y15151">
            <v>0</v>
          </cell>
          <cell r="Z15151">
            <v>0</v>
          </cell>
          <cell r="AA15151">
            <v>0</v>
          </cell>
          <cell r="AB15151">
            <v>0</v>
          </cell>
        </row>
        <row r="15155">
          <cell r="E15155">
            <v>10091000</v>
          </cell>
          <cell r="F15155">
            <v>0</v>
          </cell>
          <cell r="G15155">
            <v>10091000</v>
          </cell>
          <cell r="H15155">
            <v>2336092.7999999998</v>
          </cell>
          <cell r="I15155">
            <v>2406801.12</v>
          </cell>
          <cell r="J15155">
            <v>2424015.36</v>
          </cell>
          <cell r="K15155">
            <v>813178.16</v>
          </cell>
          <cell r="Q15155">
            <v>743826.6</v>
          </cell>
          <cell r="R15155">
            <v>797790</v>
          </cell>
          <cell r="S15155">
            <v>794476.2</v>
          </cell>
          <cell r="T15155">
            <v>791227.2</v>
          </cell>
          <cell r="U15155">
            <v>802101.96</v>
          </cell>
          <cell r="V15155">
            <v>813471.96</v>
          </cell>
          <cell r="W15155">
            <v>809591.04</v>
          </cell>
          <cell r="X15155">
            <v>806154.48</v>
          </cell>
          <cell r="Y15155">
            <v>808269.84</v>
          </cell>
          <cell r="Z15155">
            <v>813178.16</v>
          </cell>
          <cell r="AA15155">
            <v>0</v>
          </cell>
          <cell r="AB15155">
            <v>0</v>
          </cell>
        </row>
        <row r="15216">
          <cell r="E15216">
            <v>32648000</v>
          </cell>
          <cell r="F15216">
            <v>0</v>
          </cell>
          <cell r="G15216">
            <v>32648000</v>
          </cell>
          <cell r="H15216">
            <v>6638980.0899999999</v>
          </cell>
          <cell r="I15216">
            <v>7285043.7700000005</v>
          </cell>
          <cell r="J15216">
            <v>5697521.7100000009</v>
          </cell>
          <cell r="K15216">
            <v>1770403.72</v>
          </cell>
          <cell r="L15216">
            <v>0</v>
          </cell>
          <cell r="M15216">
            <v>0</v>
          </cell>
          <cell r="N15216">
            <v>0</v>
          </cell>
          <cell r="O15216">
            <v>0</v>
          </cell>
          <cell r="P15216">
            <v>0</v>
          </cell>
          <cell r="Q15216">
            <v>2184594.71</v>
          </cell>
          <cell r="R15216">
            <v>2089541.4900000002</v>
          </cell>
          <cell r="S15216">
            <v>2364843.89</v>
          </cell>
          <cell r="T15216">
            <v>1867152.52</v>
          </cell>
          <cell r="U15216">
            <v>3533837.0199999996</v>
          </cell>
          <cell r="V15216">
            <v>1884054.2300000002</v>
          </cell>
          <cell r="W15216">
            <v>1951218.3</v>
          </cell>
          <cell r="X15216">
            <v>1889027.67</v>
          </cell>
          <cell r="Y15216">
            <v>1857275.7400000002</v>
          </cell>
          <cell r="Z15216">
            <v>1770403.72</v>
          </cell>
          <cell r="AA15216">
            <v>0</v>
          </cell>
          <cell r="AB15216">
            <v>0</v>
          </cell>
        </row>
        <row r="15329">
          <cell r="E15329">
            <v>49381000</v>
          </cell>
          <cell r="F15329">
            <v>0</v>
          </cell>
          <cell r="G15329">
            <v>49381000</v>
          </cell>
          <cell r="H15329">
            <v>12044461.16</v>
          </cell>
          <cell r="I15329">
            <v>16451587.949999999</v>
          </cell>
          <cell r="J15329">
            <v>6670299.4100000001</v>
          </cell>
          <cell r="K15329">
            <v>-19253.379999999946</v>
          </cell>
          <cell r="L15329">
            <v>0</v>
          </cell>
          <cell r="M15329">
            <v>0</v>
          </cell>
          <cell r="N15329">
            <v>0</v>
          </cell>
          <cell r="O15329">
            <v>0</v>
          </cell>
          <cell r="P15329">
            <v>0</v>
          </cell>
          <cell r="Q15329">
            <v>2697905.7100000004</v>
          </cell>
          <cell r="R15329">
            <v>3509920.1499999994</v>
          </cell>
          <cell r="S15329">
            <v>5836635.2999999998</v>
          </cell>
          <cell r="T15329">
            <v>3396937.9299999997</v>
          </cell>
          <cell r="U15329">
            <v>6110336.1399999997</v>
          </cell>
          <cell r="V15329">
            <v>6944313.8800000008</v>
          </cell>
          <cell r="W15329">
            <v>3478295.47</v>
          </cell>
          <cell r="X15329">
            <v>1819782.44</v>
          </cell>
          <cell r="Y15329">
            <v>1372221.5</v>
          </cell>
          <cell r="Z15329">
            <v>-19253.379999999946</v>
          </cell>
          <cell r="AA15329">
            <v>0</v>
          </cell>
          <cell r="AB15329">
            <v>0</v>
          </cell>
        </row>
        <row r="15335">
          <cell r="E15335">
            <v>0</v>
          </cell>
          <cell r="F15335">
            <v>0</v>
          </cell>
          <cell r="G15335">
            <v>0</v>
          </cell>
          <cell r="H15335">
            <v>0</v>
          </cell>
          <cell r="I15335">
            <v>0</v>
          </cell>
          <cell r="J15335">
            <v>0</v>
          </cell>
          <cell r="K15335">
            <v>0</v>
          </cell>
          <cell r="L15335">
            <v>0</v>
          </cell>
          <cell r="M15335">
            <v>0</v>
          </cell>
          <cell r="N15335">
            <v>0</v>
          </cell>
          <cell r="O15335">
            <v>0</v>
          </cell>
          <cell r="P15335">
            <v>0</v>
          </cell>
          <cell r="Q15335">
            <v>0</v>
          </cell>
          <cell r="R15335">
            <v>0</v>
          </cell>
          <cell r="S15335">
            <v>0</v>
          </cell>
          <cell r="T15335">
            <v>0</v>
          </cell>
          <cell r="U15335">
            <v>0</v>
          </cell>
          <cell r="V15335">
            <v>0</v>
          </cell>
          <cell r="W15335">
            <v>0</v>
          </cell>
          <cell r="X15335">
            <v>0</v>
          </cell>
          <cell r="Y15335">
            <v>0</v>
          </cell>
          <cell r="Z15335">
            <v>0</v>
          </cell>
          <cell r="AA15335">
            <v>0</v>
          </cell>
          <cell r="AB15335">
            <v>0</v>
          </cell>
        </row>
        <row r="15364">
          <cell r="E15364">
            <v>0</v>
          </cell>
          <cell r="F15364">
            <v>0</v>
          </cell>
          <cell r="G15364">
            <v>0</v>
          </cell>
          <cell r="H15364">
            <v>0</v>
          </cell>
          <cell r="I15364">
            <v>0</v>
          </cell>
          <cell r="J15364">
            <v>0</v>
          </cell>
          <cell r="K15364">
            <v>0</v>
          </cell>
          <cell r="L15364">
            <v>0</v>
          </cell>
          <cell r="M15364">
            <v>0</v>
          </cell>
          <cell r="N15364">
            <v>0</v>
          </cell>
          <cell r="O15364">
            <v>0</v>
          </cell>
          <cell r="P15364">
            <v>0</v>
          </cell>
          <cell r="Q15364">
            <v>0</v>
          </cell>
          <cell r="R15364">
            <v>0</v>
          </cell>
          <cell r="S15364">
            <v>0</v>
          </cell>
          <cell r="T15364">
            <v>0</v>
          </cell>
          <cell r="U15364">
            <v>0</v>
          </cell>
          <cell r="V15364">
            <v>0</v>
          </cell>
          <cell r="W15364">
            <v>0</v>
          </cell>
          <cell r="X15364">
            <v>0</v>
          </cell>
          <cell r="Y15364">
            <v>0</v>
          </cell>
          <cell r="Z15364">
            <v>0</v>
          </cell>
          <cell r="AA15364">
            <v>0</v>
          </cell>
          <cell r="AB15364">
            <v>0</v>
          </cell>
        </row>
        <row r="15368">
          <cell r="E15368">
            <v>1725000</v>
          </cell>
          <cell r="F15368">
            <v>0</v>
          </cell>
          <cell r="G15368">
            <v>1725000</v>
          </cell>
          <cell r="H15368">
            <v>408702.71999999997</v>
          </cell>
          <cell r="I15368">
            <v>536057.54</v>
          </cell>
          <cell r="J15368">
            <v>376000.92</v>
          </cell>
          <cell r="K15368">
            <v>-3041.2799999999988</v>
          </cell>
          <cell r="Q15368">
            <v>135935.04000000001</v>
          </cell>
          <cell r="R15368">
            <v>141492.84</v>
          </cell>
          <cell r="S15368">
            <v>131274.84</v>
          </cell>
          <cell r="T15368">
            <v>269447.88</v>
          </cell>
          <cell r="U15368">
            <v>139677.5</v>
          </cell>
          <cell r="V15368">
            <v>126932.16</v>
          </cell>
          <cell r="W15368">
            <v>124757.64</v>
          </cell>
          <cell r="X15368">
            <v>124757.64</v>
          </cell>
          <cell r="Y15368">
            <v>126485.64</v>
          </cell>
          <cell r="Z15368">
            <v>-3041.2799999999988</v>
          </cell>
          <cell r="AA15368">
            <v>0</v>
          </cell>
          <cell r="AB15368">
            <v>0</v>
          </cell>
        </row>
        <row r="15429">
          <cell r="E15429">
            <v>16359000</v>
          </cell>
          <cell r="F15429">
            <v>0</v>
          </cell>
          <cell r="G15429">
            <v>16359000</v>
          </cell>
          <cell r="H15429">
            <v>3150539.16</v>
          </cell>
          <cell r="I15429">
            <v>4105275.29</v>
          </cell>
          <cell r="J15429">
            <v>3404373.27</v>
          </cell>
          <cell r="K15429">
            <v>1336695.2500000007</v>
          </cell>
          <cell r="L15429">
            <v>0</v>
          </cell>
          <cell r="M15429">
            <v>0</v>
          </cell>
          <cell r="N15429">
            <v>0</v>
          </cell>
          <cell r="O15429">
            <v>0</v>
          </cell>
          <cell r="P15429">
            <v>0</v>
          </cell>
          <cell r="Q15429">
            <v>1074931.2</v>
          </cell>
          <cell r="R15429">
            <v>945787.14000000013</v>
          </cell>
          <cell r="S15429">
            <v>1129820.8199999998</v>
          </cell>
          <cell r="T15429">
            <v>994570.13</v>
          </cell>
          <cell r="U15429">
            <v>1935482.43</v>
          </cell>
          <cell r="V15429">
            <v>1175222.73</v>
          </cell>
          <cell r="W15429">
            <v>1072395.8900000001</v>
          </cell>
          <cell r="X15429">
            <v>1109245.8899999999</v>
          </cell>
          <cell r="Y15429">
            <v>1222731.49</v>
          </cell>
          <cell r="Z15429">
            <v>1336695.2500000007</v>
          </cell>
          <cell r="AA15429">
            <v>0</v>
          </cell>
          <cell r="AB15429">
            <v>0</v>
          </cell>
        </row>
        <row r="15542">
          <cell r="E15542">
            <v>25656000</v>
          </cell>
          <cell r="F15542">
            <v>-8.7311491370201111E-11</v>
          </cell>
          <cell r="G15542">
            <v>25656000</v>
          </cell>
          <cell r="H15542">
            <v>7044021.0700000003</v>
          </cell>
          <cell r="I15542">
            <v>5176474.99</v>
          </cell>
          <cell r="J15542">
            <v>5443169.9600000009</v>
          </cell>
          <cell r="K15542">
            <v>1423451.55</v>
          </cell>
          <cell r="L15542">
            <v>0</v>
          </cell>
          <cell r="M15542">
            <v>0</v>
          </cell>
          <cell r="N15542">
            <v>0</v>
          </cell>
          <cell r="O15542">
            <v>0</v>
          </cell>
          <cell r="P15542">
            <v>0</v>
          </cell>
          <cell r="Q15542">
            <v>4481003.7699999996</v>
          </cell>
          <cell r="R15542">
            <v>1079618.7600000002</v>
          </cell>
          <cell r="S15542">
            <v>1483398.54</v>
          </cell>
          <cell r="T15542">
            <v>987696.32</v>
          </cell>
          <cell r="U15542">
            <v>683158.74</v>
          </cell>
          <cell r="V15542">
            <v>3505619.9299999997</v>
          </cell>
          <cell r="W15542">
            <v>1427079.99</v>
          </cell>
          <cell r="X15542">
            <v>2871257.21</v>
          </cell>
          <cell r="Y15542">
            <v>1144832.7599999998</v>
          </cell>
          <cell r="Z15542">
            <v>1423451.55</v>
          </cell>
          <cell r="AA15542">
            <v>0</v>
          </cell>
          <cell r="AB15542">
            <v>0</v>
          </cell>
        </row>
        <row r="15548">
          <cell r="E15548">
            <v>0</v>
          </cell>
          <cell r="F15548">
            <v>0</v>
          </cell>
          <cell r="G15548">
            <v>0</v>
          </cell>
          <cell r="H15548">
            <v>0</v>
          </cell>
          <cell r="I15548">
            <v>0</v>
          </cell>
          <cell r="J15548">
            <v>0</v>
          </cell>
          <cell r="K15548">
            <v>0</v>
          </cell>
          <cell r="L15548">
            <v>0</v>
          </cell>
          <cell r="M15548">
            <v>0</v>
          </cell>
          <cell r="N15548">
            <v>0</v>
          </cell>
          <cell r="O15548">
            <v>0</v>
          </cell>
          <cell r="P15548">
            <v>0</v>
          </cell>
          <cell r="Q15548">
            <v>0</v>
          </cell>
          <cell r="R15548">
            <v>0</v>
          </cell>
          <cell r="S15548">
            <v>0</v>
          </cell>
          <cell r="T15548">
            <v>0</v>
          </cell>
          <cell r="U15548">
            <v>0</v>
          </cell>
          <cell r="V15548">
            <v>0</v>
          </cell>
          <cell r="W15548">
            <v>0</v>
          </cell>
          <cell r="X15548">
            <v>0</v>
          </cell>
          <cell r="Y15548">
            <v>0</v>
          </cell>
          <cell r="Z15548">
            <v>0</v>
          </cell>
          <cell r="AA15548">
            <v>0</v>
          </cell>
          <cell r="AB15548">
            <v>0</v>
          </cell>
        </row>
        <row r="15577">
          <cell r="E15577">
            <v>0</v>
          </cell>
          <cell r="F15577">
            <v>0</v>
          </cell>
          <cell r="G15577">
            <v>0</v>
          </cell>
          <cell r="H15577">
            <v>0</v>
          </cell>
          <cell r="I15577">
            <v>0</v>
          </cell>
          <cell r="J15577">
            <v>0</v>
          </cell>
          <cell r="K15577">
            <v>0</v>
          </cell>
          <cell r="L15577">
            <v>0</v>
          </cell>
          <cell r="M15577">
            <v>0</v>
          </cell>
          <cell r="N15577">
            <v>0</v>
          </cell>
          <cell r="O15577">
            <v>0</v>
          </cell>
          <cell r="P15577">
            <v>0</v>
          </cell>
          <cell r="Q15577">
            <v>0</v>
          </cell>
          <cell r="R15577">
            <v>0</v>
          </cell>
          <cell r="S15577">
            <v>0</v>
          </cell>
          <cell r="T15577">
            <v>0</v>
          </cell>
          <cell r="U15577">
            <v>0</v>
          </cell>
          <cell r="V15577">
            <v>0</v>
          </cell>
          <cell r="W15577">
            <v>0</v>
          </cell>
          <cell r="X15577">
            <v>0</v>
          </cell>
          <cell r="Y15577">
            <v>0</v>
          </cell>
          <cell r="Z15577">
            <v>0</v>
          </cell>
          <cell r="AA15577">
            <v>0</v>
          </cell>
          <cell r="AB15577">
            <v>0</v>
          </cell>
        </row>
        <row r="15581">
          <cell r="E15581">
            <v>692000</v>
          </cell>
          <cell r="F15581">
            <v>0</v>
          </cell>
          <cell r="G15581">
            <v>692000</v>
          </cell>
          <cell r="H15581">
            <v>172058.03999999998</v>
          </cell>
          <cell r="I15581">
            <v>162901.18</v>
          </cell>
          <cell r="J15581">
            <v>122921.82</v>
          </cell>
          <cell r="K15581">
            <v>120300.96</v>
          </cell>
          <cell r="Q15581">
            <v>0</v>
          </cell>
          <cell r="R15581">
            <v>114097.68</v>
          </cell>
          <cell r="S15581">
            <v>57960.36</v>
          </cell>
          <cell r="T15581">
            <v>52718.64</v>
          </cell>
          <cell r="U15581">
            <v>99091.42</v>
          </cell>
          <cell r="V15581">
            <v>11091.120000000003</v>
          </cell>
          <cell r="W15581">
            <v>0</v>
          </cell>
          <cell r="X15581">
            <v>62771.340000000004</v>
          </cell>
          <cell r="Y15581">
            <v>60150.48</v>
          </cell>
          <cell r="Z15581">
            <v>120300.96</v>
          </cell>
          <cell r="AA15581">
            <v>0</v>
          </cell>
          <cell r="AB15581">
            <v>0</v>
          </cell>
        </row>
        <row r="15642">
          <cell r="E15642">
            <v>20899000</v>
          </cell>
          <cell r="F15642">
            <v>0</v>
          </cell>
          <cell r="G15642">
            <v>20899000</v>
          </cell>
          <cell r="H15642">
            <v>3802297.05</v>
          </cell>
          <cell r="I15642">
            <v>4965915.0199999996</v>
          </cell>
          <cell r="J15642">
            <v>4775714.18</v>
          </cell>
          <cell r="K15642">
            <v>2421967.41</v>
          </cell>
          <cell r="L15642">
            <v>0</v>
          </cell>
          <cell r="M15642">
            <v>0</v>
          </cell>
          <cell r="N15642">
            <v>0</v>
          </cell>
          <cell r="O15642">
            <v>0</v>
          </cell>
          <cell r="P15642">
            <v>0</v>
          </cell>
          <cell r="Q15642">
            <v>1211497.96</v>
          </cell>
          <cell r="R15642">
            <v>1192317.55</v>
          </cell>
          <cell r="S15642">
            <v>1398481.54</v>
          </cell>
          <cell r="T15642">
            <v>1123580.5499999998</v>
          </cell>
          <cell r="U15642">
            <v>1997041.68</v>
          </cell>
          <cell r="V15642">
            <v>1845292.79</v>
          </cell>
          <cell r="W15642">
            <v>1210942.3099999998</v>
          </cell>
          <cell r="X15642">
            <v>1155001.4299999997</v>
          </cell>
          <cell r="Y15642">
            <v>2409770.4399999995</v>
          </cell>
          <cell r="Z15642">
            <v>2421967.41</v>
          </cell>
          <cell r="AA15642">
            <v>0</v>
          </cell>
          <cell r="AB15642">
            <v>0</v>
          </cell>
        </row>
        <row r="15755">
          <cell r="E15755">
            <v>21915000</v>
          </cell>
          <cell r="F15755">
            <v>0</v>
          </cell>
          <cell r="G15755">
            <v>21915000</v>
          </cell>
          <cell r="H15755">
            <v>11200084.349999998</v>
          </cell>
          <cell r="I15755">
            <v>2311995.33</v>
          </cell>
          <cell r="J15755">
            <v>3669468.03</v>
          </cell>
          <cell r="K15755">
            <v>940125.61999999953</v>
          </cell>
          <cell r="L15755">
            <v>0</v>
          </cell>
          <cell r="M15755">
            <v>0</v>
          </cell>
          <cell r="N15755">
            <v>0</v>
          </cell>
          <cell r="O15755">
            <v>0</v>
          </cell>
          <cell r="P15755">
            <v>0</v>
          </cell>
          <cell r="Q15755">
            <v>6245091.8100000005</v>
          </cell>
          <cell r="R15755">
            <v>3836112.23</v>
          </cell>
          <cell r="S15755">
            <v>1118880.31</v>
          </cell>
          <cell r="T15755">
            <v>382805.02</v>
          </cell>
          <cell r="U15755">
            <v>537592.06999999995</v>
          </cell>
          <cell r="V15755">
            <v>1391598.2399999998</v>
          </cell>
          <cell r="W15755">
            <v>2121253.7999999998</v>
          </cell>
          <cell r="X15755">
            <v>583518.16999999993</v>
          </cell>
          <cell r="Y15755">
            <v>964696.06</v>
          </cell>
          <cell r="Z15755">
            <v>940125.61999999953</v>
          </cell>
          <cell r="AA15755">
            <v>0</v>
          </cell>
          <cell r="AB15755">
            <v>0</v>
          </cell>
        </row>
        <row r="15761">
          <cell r="E15761">
            <v>0</v>
          </cell>
          <cell r="F15761">
            <v>0</v>
          </cell>
          <cell r="G15761">
            <v>0</v>
          </cell>
          <cell r="H15761">
            <v>0</v>
          </cell>
          <cell r="I15761">
            <v>0</v>
          </cell>
          <cell r="J15761">
            <v>0</v>
          </cell>
          <cell r="K15761">
            <v>0</v>
          </cell>
          <cell r="L15761">
            <v>0</v>
          </cell>
          <cell r="M15761">
            <v>0</v>
          </cell>
          <cell r="N15761">
            <v>0</v>
          </cell>
          <cell r="O15761">
            <v>0</v>
          </cell>
          <cell r="P15761">
            <v>0</v>
          </cell>
          <cell r="Q15761">
            <v>0</v>
          </cell>
          <cell r="R15761">
            <v>0</v>
          </cell>
          <cell r="S15761">
            <v>0</v>
          </cell>
          <cell r="T15761">
            <v>0</v>
          </cell>
          <cell r="U15761">
            <v>0</v>
          </cell>
          <cell r="V15761">
            <v>0</v>
          </cell>
          <cell r="W15761">
            <v>0</v>
          </cell>
          <cell r="X15761">
            <v>0</v>
          </cell>
          <cell r="Y15761">
            <v>0</v>
          </cell>
          <cell r="Z15761">
            <v>0</v>
          </cell>
          <cell r="AA15761">
            <v>0</v>
          </cell>
          <cell r="AB15761">
            <v>0</v>
          </cell>
        </row>
        <row r="15790">
          <cell r="E15790">
            <v>0</v>
          </cell>
          <cell r="F15790">
            <v>0</v>
          </cell>
          <cell r="G15790">
            <v>0</v>
          </cell>
          <cell r="H15790">
            <v>0</v>
          </cell>
          <cell r="I15790">
            <v>0</v>
          </cell>
          <cell r="J15790">
            <v>0</v>
          </cell>
          <cell r="K15790">
            <v>0</v>
          </cell>
          <cell r="L15790">
            <v>0</v>
          </cell>
          <cell r="M15790">
            <v>0</v>
          </cell>
          <cell r="N15790">
            <v>0</v>
          </cell>
          <cell r="O15790">
            <v>0</v>
          </cell>
          <cell r="P15790">
            <v>0</v>
          </cell>
          <cell r="Q15790">
            <v>0</v>
          </cell>
          <cell r="R15790">
            <v>0</v>
          </cell>
          <cell r="S15790">
            <v>0</v>
          </cell>
          <cell r="T15790">
            <v>0</v>
          </cell>
          <cell r="U15790">
            <v>0</v>
          </cell>
          <cell r="V15790">
            <v>0</v>
          </cell>
          <cell r="W15790">
            <v>0</v>
          </cell>
          <cell r="X15790">
            <v>0</v>
          </cell>
          <cell r="Y15790">
            <v>0</v>
          </cell>
          <cell r="Z15790">
            <v>0</v>
          </cell>
          <cell r="AA15790">
            <v>0</v>
          </cell>
          <cell r="AB15790">
            <v>0</v>
          </cell>
        </row>
        <row r="15794">
          <cell r="E15794">
            <v>442000</v>
          </cell>
          <cell r="F15794">
            <v>0</v>
          </cell>
          <cell r="G15794">
            <v>442000</v>
          </cell>
          <cell r="H15794">
            <v>80030.25</v>
          </cell>
          <cell r="I15794">
            <v>79940.160000000003</v>
          </cell>
          <cell r="J15794">
            <v>79940.160000000003</v>
          </cell>
          <cell r="K15794">
            <v>26709.48</v>
          </cell>
          <cell r="Q15794">
            <v>25692.48</v>
          </cell>
          <cell r="R15794">
            <v>26776.799999999999</v>
          </cell>
          <cell r="S15794">
            <v>27560.97</v>
          </cell>
          <cell r="T15794">
            <v>26646.720000000001</v>
          </cell>
          <cell r="U15794">
            <v>26646.720000000001</v>
          </cell>
          <cell r="V15794">
            <v>26646.720000000001</v>
          </cell>
          <cell r="W15794">
            <v>26646.720000000001</v>
          </cell>
          <cell r="X15794">
            <v>26646.720000000001</v>
          </cell>
          <cell r="Y15794">
            <v>26646.720000000001</v>
          </cell>
          <cell r="Z15794">
            <v>26709.48</v>
          </cell>
          <cell r="AA15794">
            <v>0</v>
          </cell>
          <cell r="AB15794">
            <v>0</v>
          </cell>
        </row>
        <row r="15855">
          <cell r="E15855">
            <v>45323000</v>
          </cell>
          <cell r="F15855">
            <v>2.3283064365386963E-10</v>
          </cell>
          <cell r="G15855">
            <v>45322999.999999993</v>
          </cell>
          <cell r="H15855">
            <v>9698050.709999999</v>
          </cell>
          <cell r="I15855">
            <v>10876336.399999999</v>
          </cell>
          <cell r="J15855">
            <v>9969015.5499999989</v>
          </cell>
          <cell r="K15855">
            <v>2779580.2300000009</v>
          </cell>
          <cell r="L15855">
            <v>0</v>
          </cell>
          <cell r="M15855">
            <v>0</v>
          </cell>
          <cell r="N15855">
            <v>0</v>
          </cell>
          <cell r="O15855">
            <v>0</v>
          </cell>
          <cell r="P15855">
            <v>0</v>
          </cell>
          <cell r="Q15855">
            <v>2734494.6300000004</v>
          </cell>
          <cell r="R15855">
            <v>2966273.92</v>
          </cell>
          <cell r="S15855">
            <v>3997282.1600000006</v>
          </cell>
          <cell r="T15855">
            <v>2839642.2400000007</v>
          </cell>
          <cell r="U15855">
            <v>5215639.9199999981</v>
          </cell>
          <cell r="V15855">
            <v>2821054.2399999998</v>
          </cell>
          <cell r="W15855">
            <v>2803744.4499999997</v>
          </cell>
          <cell r="X15855">
            <v>4385669.4000000004</v>
          </cell>
          <cell r="Y15855">
            <v>2779601.6999999988</v>
          </cell>
          <cell r="Z15855">
            <v>2779580.2300000009</v>
          </cell>
          <cell r="AA15855">
            <v>0</v>
          </cell>
          <cell r="AB15855">
            <v>0</v>
          </cell>
        </row>
        <row r="15968">
          <cell r="E15968">
            <v>75284000</v>
          </cell>
          <cell r="F15968">
            <v>-3.7252902984619141E-9</v>
          </cell>
          <cell r="G15968">
            <v>75283999.999999985</v>
          </cell>
          <cell r="H15968">
            <v>13656835.5</v>
          </cell>
          <cell r="I15968">
            <v>16992575.309999999</v>
          </cell>
          <cell r="J15968">
            <v>27332125.210000008</v>
          </cell>
          <cell r="K15968">
            <v>809501.41999999783</v>
          </cell>
          <cell r="L15968">
            <v>0</v>
          </cell>
          <cell r="M15968">
            <v>0</v>
          </cell>
          <cell r="N15968">
            <v>0</v>
          </cell>
          <cell r="O15968">
            <v>0</v>
          </cell>
          <cell r="P15968">
            <v>0</v>
          </cell>
          <cell r="Q15968">
            <v>2401898.5499999998</v>
          </cell>
          <cell r="R15968">
            <v>5987702.6399999997</v>
          </cell>
          <cell r="S15968">
            <v>5267234.3100000005</v>
          </cell>
          <cell r="T15968">
            <v>6004926.7399999993</v>
          </cell>
          <cell r="U15968">
            <v>6706020.9499999983</v>
          </cell>
          <cell r="V15968">
            <v>4281627.620000001</v>
          </cell>
          <cell r="W15968">
            <v>3809951.819999998</v>
          </cell>
          <cell r="X15968">
            <v>5629901.8900000034</v>
          </cell>
          <cell r="Y15968">
            <v>17892271.500000004</v>
          </cell>
          <cell r="Z15968">
            <v>809501.41999999783</v>
          </cell>
          <cell r="AA15968">
            <v>0</v>
          </cell>
          <cell r="AB15968">
            <v>0</v>
          </cell>
        </row>
        <row r="15974">
          <cell r="E15974">
            <v>0</v>
          </cell>
          <cell r="F15974">
            <v>0</v>
          </cell>
          <cell r="G15974">
            <v>0</v>
          </cell>
          <cell r="H15974">
            <v>0</v>
          </cell>
          <cell r="I15974">
            <v>0</v>
          </cell>
          <cell r="J15974">
            <v>0</v>
          </cell>
          <cell r="K15974">
            <v>0</v>
          </cell>
          <cell r="L15974">
            <v>0</v>
          </cell>
          <cell r="M15974">
            <v>0</v>
          </cell>
          <cell r="N15974">
            <v>0</v>
          </cell>
          <cell r="O15974">
            <v>0</v>
          </cell>
          <cell r="P15974">
            <v>0</v>
          </cell>
          <cell r="Q15974">
            <v>0</v>
          </cell>
          <cell r="R15974">
            <v>0</v>
          </cell>
          <cell r="S15974">
            <v>0</v>
          </cell>
          <cell r="T15974">
            <v>0</v>
          </cell>
          <cell r="U15974">
            <v>0</v>
          </cell>
          <cell r="V15974">
            <v>0</v>
          </cell>
          <cell r="W15974">
            <v>0</v>
          </cell>
          <cell r="X15974">
            <v>0</v>
          </cell>
          <cell r="Y15974">
            <v>0</v>
          </cell>
          <cell r="Z15974">
            <v>0</v>
          </cell>
          <cell r="AA15974">
            <v>0</v>
          </cell>
          <cell r="AB15974">
            <v>0</v>
          </cell>
        </row>
        <row r="16003">
          <cell r="E16003">
            <v>0</v>
          </cell>
          <cell r="F16003">
            <v>0</v>
          </cell>
          <cell r="G16003">
            <v>0</v>
          </cell>
          <cell r="H16003">
            <v>0</v>
          </cell>
          <cell r="I16003">
            <v>0</v>
          </cell>
          <cell r="J16003">
            <v>0</v>
          </cell>
          <cell r="K16003">
            <v>0</v>
          </cell>
          <cell r="L16003">
            <v>0</v>
          </cell>
          <cell r="M16003">
            <v>0</v>
          </cell>
          <cell r="N16003">
            <v>0</v>
          </cell>
          <cell r="O16003">
            <v>0</v>
          </cell>
          <cell r="P16003">
            <v>0</v>
          </cell>
          <cell r="Q16003">
            <v>0</v>
          </cell>
          <cell r="R16003">
            <v>0</v>
          </cell>
          <cell r="S16003">
            <v>0</v>
          </cell>
          <cell r="T16003">
            <v>0</v>
          </cell>
          <cell r="U16003">
            <v>0</v>
          </cell>
          <cell r="V16003">
            <v>0</v>
          </cell>
          <cell r="W16003">
            <v>0</v>
          </cell>
          <cell r="X16003">
            <v>0</v>
          </cell>
          <cell r="Y16003">
            <v>0</v>
          </cell>
          <cell r="Z16003">
            <v>0</v>
          </cell>
          <cell r="AA16003">
            <v>0</v>
          </cell>
          <cell r="AB16003">
            <v>0</v>
          </cell>
        </row>
        <row r="16007">
          <cell r="E16007">
            <v>1241000</v>
          </cell>
          <cell r="F16007">
            <v>0</v>
          </cell>
          <cell r="G16007">
            <v>1241000</v>
          </cell>
          <cell r="H16007">
            <v>347051.24</v>
          </cell>
          <cell r="I16007">
            <v>312582.70999999985</v>
          </cell>
          <cell r="J16007">
            <v>307425.76</v>
          </cell>
          <cell r="K16007">
            <v>98516.160000000003</v>
          </cell>
          <cell r="Q16007">
            <v>101196.36</v>
          </cell>
          <cell r="R16007">
            <v>112197.38</v>
          </cell>
          <cell r="S16007">
            <v>133657.5</v>
          </cell>
          <cell r="T16007">
            <v>103757.76999999999</v>
          </cell>
          <cell r="U16007">
            <v>106557.22</v>
          </cell>
          <cell r="V16007">
            <v>102267.71999999986</v>
          </cell>
          <cell r="W16007">
            <v>103363.36</v>
          </cell>
          <cell r="X16007">
            <v>105546.24000000001</v>
          </cell>
          <cell r="Y16007">
            <v>98516.160000000003</v>
          </cell>
          <cell r="Z16007">
            <v>98516.160000000003</v>
          </cell>
          <cell r="AA16007">
            <v>0</v>
          </cell>
          <cell r="AB16007">
            <v>0</v>
          </cell>
        </row>
        <row r="16068">
          <cell r="E16068">
            <v>55320000</v>
          </cell>
          <cell r="F16068">
            <v>5.8207660913467407E-11</v>
          </cell>
          <cell r="G16068">
            <v>55320000</v>
          </cell>
          <cell r="H16068">
            <v>11820347.630000001</v>
          </cell>
          <cell r="I16068">
            <v>13569097.520000001</v>
          </cell>
          <cell r="J16068">
            <v>11437046.209999997</v>
          </cell>
          <cell r="K16068">
            <v>3534039.9</v>
          </cell>
          <cell r="L16068">
            <v>0</v>
          </cell>
          <cell r="M16068">
            <v>0</v>
          </cell>
          <cell r="N16068">
            <v>0</v>
          </cell>
          <cell r="O16068">
            <v>0</v>
          </cell>
          <cell r="P16068">
            <v>0</v>
          </cell>
          <cell r="Q16068">
            <v>3475875.63</v>
          </cell>
          <cell r="R16068">
            <v>3058865.02</v>
          </cell>
          <cell r="S16068">
            <v>5285606.9799999995</v>
          </cell>
          <cell r="T16068">
            <v>3252061.15</v>
          </cell>
          <cell r="U16068">
            <v>5616413.7599999998</v>
          </cell>
          <cell r="V16068">
            <v>4700622.6100000003</v>
          </cell>
          <cell r="W16068">
            <v>4000813.0900000003</v>
          </cell>
          <cell r="X16068">
            <v>3591532.1199999996</v>
          </cell>
          <cell r="Y16068">
            <v>3844701</v>
          </cell>
          <cell r="Z16068">
            <v>3534039.9</v>
          </cell>
          <cell r="AA16068">
            <v>0</v>
          </cell>
          <cell r="AB16068">
            <v>0</v>
          </cell>
        </row>
        <row r="16181">
          <cell r="E16181">
            <v>70809000</v>
          </cell>
          <cell r="F16181">
            <v>-9.3132257461547852E-10</v>
          </cell>
          <cell r="G16181">
            <v>70809000</v>
          </cell>
          <cell r="H16181">
            <v>17924153.890000001</v>
          </cell>
          <cell r="I16181">
            <v>7903827.2600000007</v>
          </cell>
          <cell r="J16181">
            <v>16071669.510000002</v>
          </cell>
          <cell r="K16181">
            <v>3557992.6600000006</v>
          </cell>
          <cell r="L16181">
            <v>0</v>
          </cell>
          <cell r="M16181">
            <v>0</v>
          </cell>
          <cell r="N16181">
            <v>0</v>
          </cell>
          <cell r="O16181">
            <v>0</v>
          </cell>
          <cell r="P16181">
            <v>0</v>
          </cell>
          <cell r="Q16181">
            <v>14595838.859999999</v>
          </cell>
          <cell r="R16181">
            <v>739095.17999999993</v>
          </cell>
          <cell r="S16181">
            <v>2589219.8499999996</v>
          </cell>
          <cell r="T16181">
            <v>879976.75</v>
          </cell>
          <cell r="U16181">
            <v>5617058.54</v>
          </cell>
          <cell r="V16181">
            <v>1406791.97</v>
          </cell>
          <cell r="W16181">
            <v>6648686.8200000003</v>
          </cell>
          <cell r="X16181">
            <v>5673317.71</v>
          </cell>
          <cell r="Y16181">
            <v>3749664.98</v>
          </cell>
          <cell r="Z16181">
            <v>3557992.6600000006</v>
          </cell>
          <cell r="AA16181">
            <v>0</v>
          </cell>
          <cell r="AB16181">
            <v>0</v>
          </cell>
        </row>
        <row r="16187">
          <cell r="E16187">
            <v>0</v>
          </cell>
          <cell r="F16187">
            <v>0</v>
          </cell>
          <cell r="G16187">
            <v>0</v>
          </cell>
          <cell r="H16187">
            <v>0</v>
          </cell>
          <cell r="I16187">
            <v>0</v>
          </cell>
          <cell r="J16187">
            <v>0</v>
          </cell>
          <cell r="K16187">
            <v>0</v>
          </cell>
          <cell r="L16187">
            <v>0</v>
          </cell>
          <cell r="M16187">
            <v>0</v>
          </cell>
          <cell r="N16187">
            <v>0</v>
          </cell>
          <cell r="O16187">
            <v>0</v>
          </cell>
          <cell r="P16187">
            <v>0</v>
          </cell>
          <cell r="Q16187">
            <v>0</v>
          </cell>
          <cell r="R16187">
            <v>0</v>
          </cell>
          <cell r="S16187">
            <v>0</v>
          </cell>
          <cell r="T16187">
            <v>0</v>
          </cell>
          <cell r="U16187">
            <v>0</v>
          </cell>
          <cell r="V16187">
            <v>0</v>
          </cell>
          <cell r="W16187">
            <v>0</v>
          </cell>
          <cell r="X16187">
            <v>0</v>
          </cell>
          <cell r="Y16187">
            <v>0</v>
          </cell>
          <cell r="Z16187">
            <v>0</v>
          </cell>
          <cell r="AA16187">
            <v>0</v>
          </cell>
          <cell r="AB16187">
            <v>0</v>
          </cell>
        </row>
        <row r="16216">
          <cell r="E16216">
            <v>0</v>
          </cell>
          <cell r="F16216">
            <v>0</v>
          </cell>
          <cell r="G16216">
            <v>0</v>
          </cell>
          <cell r="H16216">
            <v>0</v>
          </cell>
          <cell r="I16216">
            <v>0</v>
          </cell>
          <cell r="J16216">
            <v>0</v>
          </cell>
          <cell r="K16216">
            <v>0</v>
          </cell>
          <cell r="L16216">
            <v>0</v>
          </cell>
          <cell r="M16216">
            <v>0</v>
          </cell>
          <cell r="N16216">
            <v>0</v>
          </cell>
          <cell r="O16216">
            <v>0</v>
          </cell>
          <cell r="P16216">
            <v>0</v>
          </cell>
          <cell r="Q16216">
            <v>0</v>
          </cell>
          <cell r="R16216">
            <v>0</v>
          </cell>
          <cell r="S16216">
            <v>0</v>
          </cell>
          <cell r="T16216">
            <v>0</v>
          </cell>
          <cell r="U16216">
            <v>0</v>
          </cell>
          <cell r="V16216">
            <v>0</v>
          </cell>
          <cell r="W16216">
            <v>0</v>
          </cell>
          <cell r="X16216">
            <v>0</v>
          </cell>
          <cell r="Y16216">
            <v>0</v>
          </cell>
          <cell r="Z16216">
            <v>0</v>
          </cell>
          <cell r="AA16216">
            <v>0</v>
          </cell>
          <cell r="AB16216">
            <v>0</v>
          </cell>
        </row>
        <row r="16220">
          <cell r="E16220">
            <v>2852000</v>
          </cell>
          <cell r="F16220">
            <v>0</v>
          </cell>
          <cell r="G16220">
            <v>2852000</v>
          </cell>
          <cell r="H16220">
            <v>631537.55999999994</v>
          </cell>
          <cell r="I16220">
            <v>766027.52</v>
          </cell>
          <cell r="J16220">
            <v>670698.1100000001</v>
          </cell>
          <cell r="K16220">
            <v>240414.26</v>
          </cell>
          <cell r="Q16220">
            <v>209488.44</v>
          </cell>
          <cell r="R16220">
            <v>205361.28</v>
          </cell>
          <cell r="S16220">
            <v>216687.84</v>
          </cell>
          <cell r="T16220">
            <v>333420.05000000005</v>
          </cell>
          <cell r="U16220">
            <v>3980.81</v>
          </cell>
          <cell r="V16220">
            <v>428626.66</v>
          </cell>
          <cell r="W16220">
            <v>235519.22000000003</v>
          </cell>
          <cell r="X16220">
            <v>1887</v>
          </cell>
          <cell r="Y16220">
            <v>433291.89</v>
          </cell>
          <cell r="Z16220">
            <v>240414.26</v>
          </cell>
          <cell r="AA16220">
            <v>0</v>
          </cell>
          <cell r="AB16220">
            <v>0</v>
          </cell>
        </row>
        <row r="16281">
          <cell r="E16281">
            <v>955000</v>
          </cell>
          <cell r="F16281">
            <v>0</v>
          </cell>
          <cell r="G16281">
            <v>955000</v>
          </cell>
          <cell r="H16281">
            <v>153388.87999999998</v>
          </cell>
          <cell r="I16281">
            <v>230164.22</v>
          </cell>
          <cell r="J16281">
            <v>186464.55</v>
          </cell>
          <cell r="K16281">
            <v>64154.85</v>
          </cell>
          <cell r="L16281">
            <v>0</v>
          </cell>
          <cell r="M16281">
            <v>0</v>
          </cell>
          <cell r="N16281">
            <v>0</v>
          </cell>
          <cell r="O16281">
            <v>0</v>
          </cell>
          <cell r="P16281">
            <v>0</v>
          </cell>
          <cell r="Q16281">
            <v>60342.76</v>
          </cell>
          <cell r="R16281">
            <v>60846.119999999995</v>
          </cell>
          <cell r="S16281">
            <v>32200.000000000004</v>
          </cell>
          <cell r="T16281">
            <v>62786.7</v>
          </cell>
          <cell r="U16281">
            <v>127560.52</v>
          </cell>
          <cell r="V16281">
            <v>39817</v>
          </cell>
          <cell r="W16281">
            <v>59654.85</v>
          </cell>
          <cell r="X16281">
            <v>59654.85</v>
          </cell>
          <cell r="Y16281">
            <v>67154.850000000006</v>
          </cell>
          <cell r="Z16281">
            <v>64154.85</v>
          </cell>
          <cell r="AA16281">
            <v>0</v>
          </cell>
          <cell r="AB16281">
            <v>0</v>
          </cell>
        </row>
        <row r="16394">
          <cell r="E16394">
            <v>5045000</v>
          </cell>
          <cell r="F16394">
            <v>-2.3283064365386963E-10</v>
          </cell>
          <cell r="G16394">
            <v>5045000</v>
          </cell>
          <cell r="H16394">
            <v>4221483.12</v>
          </cell>
          <cell r="I16394">
            <v>823516.88</v>
          </cell>
          <cell r="J16394">
            <v>0</v>
          </cell>
          <cell r="K16394">
            <v>-85425</v>
          </cell>
          <cell r="L16394">
            <v>0</v>
          </cell>
          <cell r="M16394">
            <v>0</v>
          </cell>
          <cell r="N16394">
            <v>0</v>
          </cell>
          <cell r="O16394">
            <v>0</v>
          </cell>
          <cell r="P16394">
            <v>0</v>
          </cell>
          <cell r="Q16394">
            <v>2641630.34</v>
          </cell>
          <cell r="R16394">
            <v>-569793.69999999995</v>
          </cell>
          <cell r="S16394">
            <v>2149646.48</v>
          </cell>
          <cell r="T16394">
            <v>352148.3</v>
          </cell>
          <cell r="U16394">
            <v>-1041258.26</v>
          </cell>
          <cell r="V16394">
            <v>1512626.84</v>
          </cell>
          <cell r="W16394">
            <v>0</v>
          </cell>
          <cell r="X16394">
            <v>-1229655.52</v>
          </cell>
          <cell r="Y16394">
            <v>1229655.52</v>
          </cell>
          <cell r="Z16394">
            <v>-85425</v>
          </cell>
          <cell r="AA16394">
            <v>0</v>
          </cell>
          <cell r="AB16394">
            <v>0</v>
          </cell>
        </row>
        <row r="16400">
          <cell r="E16400">
            <v>0</v>
          </cell>
          <cell r="F16400">
            <v>0</v>
          </cell>
          <cell r="G16400">
            <v>0</v>
          </cell>
          <cell r="H16400">
            <v>0</v>
          </cell>
          <cell r="I16400">
            <v>0</v>
          </cell>
          <cell r="J16400">
            <v>0</v>
          </cell>
          <cell r="K16400">
            <v>0</v>
          </cell>
          <cell r="L16400">
            <v>0</v>
          </cell>
          <cell r="M16400">
            <v>0</v>
          </cell>
          <cell r="N16400">
            <v>0</v>
          </cell>
          <cell r="O16400">
            <v>0</v>
          </cell>
          <cell r="P16400">
            <v>0</v>
          </cell>
          <cell r="Q16400">
            <v>0</v>
          </cell>
          <cell r="R16400">
            <v>0</v>
          </cell>
          <cell r="S16400">
            <v>0</v>
          </cell>
          <cell r="T16400">
            <v>0</v>
          </cell>
          <cell r="U16400">
            <v>0</v>
          </cell>
          <cell r="V16400">
            <v>0</v>
          </cell>
          <cell r="W16400">
            <v>0</v>
          </cell>
          <cell r="X16400">
            <v>0</v>
          </cell>
          <cell r="Y16400">
            <v>0</v>
          </cell>
          <cell r="Z16400">
            <v>0</v>
          </cell>
          <cell r="AA16400">
            <v>0</v>
          </cell>
          <cell r="AB16400">
            <v>0</v>
          </cell>
        </row>
        <row r="16429">
          <cell r="E16429">
            <v>0</v>
          </cell>
          <cell r="F16429">
            <v>0</v>
          </cell>
          <cell r="G16429">
            <v>0</v>
          </cell>
          <cell r="H16429">
            <v>0</v>
          </cell>
          <cell r="I16429">
            <v>0</v>
          </cell>
          <cell r="J16429">
            <v>0</v>
          </cell>
          <cell r="K16429">
            <v>0</v>
          </cell>
          <cell r="L16429">
            <v>0</v>
          </cell>
          <cell r="M16429">
            <v>0</v>
          </cell>
          <cell r="N16429">
            <v>0</v>
          </cell>
          <cell r="O16429">
            <v>0</v>
          </cell>
          <cell r="P16429">
            <v>0</v>
          </cell>
          <cell r="Q16429">
            <v>0</v>
          </cell>
          <cell r="R16429">
            <v>0</v>
          </cell>
          <cell r="S16429">
            <v>0</v>
          </cell>
          <cell r="T16429">
            <v>0</v>
          </cell>
          <cell r="U16429">
            <v>0</v>
          </cell>
          <cell r="V16429">
            <v>0</v>
          </cell>
          <cell r="W16429">
            <v>0</v>
          </cell>
          <cell r="X16429">
            <v>0</v>
          </cell>
          <cell r="Y16429">
            <v>0</v>
          </cell>
          <cell r="Z16429">
            <v>0</v>
          </cell>
          <cell r="AA16429">
            <v>0</v>
          </cell>
          <cell r="AB16429">
            <v>0</v>
          </cell>
        </row>
        <row r="16433">
          <cell r="E16433">
            <v>52000</v>
          </cell>
          <cell r="F16433">
            <v>0</v>
          </cell>
          <cell r="G16433">
            <v>52000</v>
          </cell>
          <cell r="H16433">
            <v>8717.52</v>
          </cell>
          <cell r="I16433">
            <v>17435.04</v>
          </cell>
          <cell r="J16433">
            <v>13076.28</v>
          </cell>
          <cell r="K16433">
            <v>4358.76</v>
          </cell>
          <cell r="Q16433">
            <v>4176.12</v>
          </cell>
          <cell r="R16433">
            <v>4541.3999999999996</v>
          </cell>
          <cell r="S16433">
            <v>0</v>
          </cell>
          <cell r="T16433">
            <v>8717.52</v>
          </cell>
          <cell r="U16433">
            <v>4358.76</v>
          </cell>
          <cell r="V16433">
            <v>4358.76</v>
          </cell>
          <cell r="W16433">
            <v>4358.76</v>
          </cell>
          <cell r="X16433">
            <v>4358.76</v>
          </cell>
          <cell r="Y16433">
            <v>4358.76</v>
          </cell>
          <cell r="Z16433">
            <v>4358.76</v>
          </cell>
          <cell r="AA16433">
            <v>0</v>
          </cell>
          <cell r="AB16433">
            <v>0</v>
          </cell>
        </row>
        <row r="16494">
          <cell r="E16494">
            <v>19045000</v>
          </cell>
          <cell r="F16494">
            <v>0</v>
          </cell>
          <cell r="G16494">
            <v>19045000</v>
          </cell>
          <cell r="H16494">
            <v>7416662.9299999997</v>
          </cell>
          <cell r="I16494">
            <v>1224445.78</v>
          </cell>
          <cell r="J16494">
            <v>4147392.73</v>
          </cell>
          <cell r="K16494">
            <v>1270142.69</v>
          </cell>
          <cell r="L16494">
            <v>0</v>
          </cell>
          <cell r="M16494">
            <v>0</v>
          </cell>
          <cell r="N16494">
            <v>0</v>
          </cell>
          <cell r="O16494">
            <v>0</v>
          </cell>
          <cell r="P16494">
            <v>0</v>
          </cell>
          <cell r="Q16494">
            <v>6599199.0999999996</v>
          </cell>
          <cell r="R16494">
            <v>184761.23</v>
          </cell>
          <cell r="S16494">
            <v>632702.6</v>
          </cell>
          <cell r="T16494">
            <v>90444.21</v>
          </cell>
          <cell r="U16494">
            <v>1042682.36</v>
          </cell>
          <cell r="V16494">
            <v>91319.21</v>
          </cell>
          <cell r="W16494">
            <v>1136904.53</v>
          </cell>
          <cell r="X16494">
            <v>1770090.6800000002</v>
          </cell>
          <cell r="Y16494">
            <v>1240397.52</v>
          </cell>
          <cell r="Z16494">
            <v>1270142.69</v>
          </cell>
          <cell r="AA16494">
            <v>0</v>
          </cell>
          <cell r="AB16494">
            <v>0</v>
          </cell>
        </row>
        <row r="16607">
          <cell r="E16607">
            <v>23583000</v>
          </cell>
          <cell r="F16607">
            <v>0</v>
          </cell>
          <cell r="G16607">
            <v>23583000</v>
          </cell>
          <cell r="H16607">
            <v>7274156.4700000007</v>
          </cell>
          <cell r="I16607">
            <v>2634342.46</v>
          </cell>
          <cell r="J16607">
            <v>5825611.9299999997</v>
          </cell>
          <cell r="K16607">
            <v>1676165.2000000002</v>
          </cell>
          <cell r="L16607">
            <v>0</v>
          </cell>
          <cell r="M16607">
            <v>0</v>
          </cell>
          <cell r="N16607">
            <v>0</v>
          </cell>
          <cell r="O16607">
            <v>0</v>
          </cell>
          <cell r="P16607">
            <v>0</v>
          </cell>
          <cell r="Q16607">
            <v>1637188.48</v>
          </cell>
          <cell r="R16607">
            <v>682988.73</v>
          </cell>
          <cell r="S16607">
            <v>4953979.26</v>
          </cell>
          <cell r="T16607">
            <v>691907.12</v>
          </cell>
          <cell r="U16607">
            <v>649256.43999999994</v>
          </cell>
          <cell r="V16607">
            <v>1293178.8999999999</v>
          </cell>
          <cell r="W16607">
            <v>2515946.7400000002</v>
          </cell>
          <cell r="X16607">
            <v>2278641.42</v>
          </cell>
          <cell r="Y16607">
            <v>1031023.77</v>
          </cell>
          <cell r="Z16607">
            <v>1676165.2000000002</v>
          </cell>
          <cell r="AA16607">
            <v>0</v>
          </cell>
          <cell r="AB16607">
            <v>0</v>
          </cell>
        </row>
        <row r="16613">
          <cell r="E16613">
            <v>0</v>
          </cell>
          <cell r="F16613">
            <v>0</v>
          </cell>
          <cell r="G16613">
            <v>0</v>
          </cell>
          <cell r="H16613">
            <v>0</v>
          </cell>
          <cell r="I16613">
            <v>0</v>
          </cell>
          <cell r="J16613">
            <v>0</v>
          </cell>
          <cell r="K16613">
            <v>0</v>
          </cell>
          <cell r="L16613">
            <v>0</v>
          </cell>
          <cell r="M16613">
            <v>0</v>
          </cell>
          <cell r="N16613">
            <v>0</v>
          </cell>
          <cell r="O16613">
            <v>0</v>
          </cell>
          <cell r="P16613">
            <v>0</v>
          </cell>
          <cell r="Q16613">
            <v>0</v>
          </cell>
          <cell r="R16613">
            <v>0</v>
          </cell>
          <cell r="S16613">
            <v>0</v>
          </cell>
          <cell r="T16613">
            <v>0</v>
          </cell>
          <cell r="U16613">
            <v>0</v>
          </cell>
          <cell r="V16613">
            <v>0</v>
          </cell>
          <cell r="W16613">
            <v>0</v>
          </cell>
          <cell r="X16613">
            <v>0</v>
          </cell>
          <cell r="Y16613">
            <v>0</v>
          </cell>
          <cell r="Z16613">
            <v>0</v>
          </cell>
          <cell r="AA16613">
            <v>0</v>
          </cell>
          <cell r="AB16613">
            <v>0</v>
          </cell>
        </row>
        <row r="16642">
          <cell r="E16642">
            <v>0</v>
          </cell>
          <cell r="F16642">
            <v>0</v>
          </cell>
          <cell r="G16642">
            <v>0</v>
          </cell>
          <cell r="H16642">
            <v>0</v>
          </cell>
          <cell r="I16642">
            <v>0</v>
          </cell>
          <cell r="J16642">
            <v>0</v>
          </cell>
          <cell r="K16642">
            <v>0</v>
          </cell>
          <cell r="L16642">
            <v>0</v>
          </cell>
          <cell r="M16642">
            <v>0</v>
          </cell>
          <cell r="N16642">
            <v>0</v>
          </cell>
          <cell r="O16642">
            <v>0</v>
          </cell>
          <cell r="P16642">
            <v>0</v>
          </cell>
          <cell r="Q16642">
            <v>0</v>
          </cell>
          <cell r="R16642">
            <v>0</v>
          </cell>
          <cell r="S16642">
            <v>0</v>
          </cell>
          <cell r="T16642">
            <v>0</v>
          </cell>
          <cell r="U16642">
            <v>0</v>
          </cell>
          <cell r="V16642">
            <v>0</v>
          </cell>
          <cell r="W16642">
            <v>0</v>
          </cell>
          <cell r="X16642">
            <v>0</v>
          </cell>
          <cell r="Y16642">
            <v>0</v>
          </cell>
          <cell r="Z16642">
            <v>0</v>
          </cell>
          <cell r="AA16642">
            <v>0</v>
          </cell>
          <cell r="AB16642">
            <v>0</v>
          </cell>
        </row>
        <row r="16646">
          <cell r="E16646">
            <v>688000</v>
          </cell>
          <cell r="F16646">
            <v>0</v>
          </cell>
          <cell r="G16646">
            <v>688000</v>
          </cell>
          <cell r="H16646">
            <v>107278.75</v>
          </cell>
          <cell r="I16646">
            <v>79442.039999999994</v>
          </cell>
          <cell r="J16646">
            <v>208231.91999999998</v>
          </cell>
          <cell r="K16646">
            <v>48695.519999999997</v>
          </cell>
          <cell r="Q16646">
            <v>30951.360000000001</v>
          </cell>
          <cell r="R16646">
            <v>37778.5</v>
          </cell>
          <cell r="S16646">
            <v>38548.89</v>
          </cell>
          <cell r="T16646">
            <v>37541.64</v>
          </cell>
          <cell r="U16646">
            <v>37541.64</v>
          </cell>
          <cell r="V16646">
            <v>4358.76</v>
          </cell>
          <cell r="W16646">
            <v>91519.2</v>
          </cell>
          <cell r="X16646">
            <v>58356.36</v>
          </cell>
          <cell r="Y16646">
            <v>58356.36</v>
          </cell>
          <cell r="Z16646">
            <v>48695.519999999997</v>
          </cell>
          <cell r="AA16646">
            <v>0</v>
          </cell>
          <cell r="AB16646">
            <v>0</v>
          </cell>
        </row>
        <row r="16707">
          <cell r="E16707">
            <v>20505000</v>
          </cell>
          <cell r="F16707">
            <v>0</v>
          </cell>
          <cell r="G16707">
            <v>20505000</v>
          </cell>
          <cell r="H16707">
            <v>3251980.3800000004</v>
          </cell>
          <cell r="I16707">
            <v>3935234.82</v>
          </cell>
          <cell r="J16707">
            <v>4017753.28</v>
          </cell>
          <cell r="K16707">
            <v>1520530.55</v>
          </cell>
          <cell r="L16707">
            <v>0</v>
          </cell>
          <cell r="M16707">
            <v>0</v>
          </cell>
          <cell r="N16707">
            <v>0</v>
          </cell>
          <cell r="O16707">
            <v>0</v>
          </cell>
          <cell r="P16707">
            <v>0</v>
          </cell>
          <cell r="Q16707">
            <v>1008659.91</v>
          </cell>
          <cell r="R16707">
            <v>891959.92</v>
          </cell>
          <cell r="S16707">
            <v>1351360.55</v>
          </cell>
          <cell r="T16707">
            <v>1021158.21</v>
          </cell>
          <cell r="U16707">
            <v>1924936.7000000002</v>
          </cell>
          <cell r="V16707">
            <v>989139.90999999992</v>
          </cell>
          <cell r="W16707">
            <v>1192725.3400000001</v>
          </cell>
          <cell r="X16707">
            <v>1252381</v>
          </cell>
          <cell r="Y16707">
            <v>1572646.9400000002</v>
          </cell>
          <cell r="Z16707">
            <v>1520530.55</v>
          </cell>
          <cell r="AA16707">
            <v>0</v>
          </cell>
          <cell r="AB16707">
            <v>0</v>
          </cell>
        </row>
        <row r="16820">
          <cell r="E16820">
            <v>20654000</v>
          </cell>
          <cell r="F16820">
            <v>0</v>
          </cell>
          <cell r="G16820">
            <v>20654000</v>
          </cell>
          <cell r="H16820">
            <v>4454898.6000000006</v>
          </cell>
          <cell r="I16820">
            <v>8879262.1900000013</v>
          </cell>
          <cell r="J16820">
            <v>1599054.1099999999</v>
          </cell>
          <cell r="K16820">
            <v>46120.35</v>
          </cell>
          <cell r="L16820">
            <v>0</v>
          </cell>
          <cell r="M16820">
            <v>0</v>
          </cell>
          <cell r="N16820">
            <v>0</v>
          </cell>
          <cell r="O16820">
            <v>0</v>
          </cell>
          <cell r="P16820">
            <v>0</v>
          </cell>
          <cell r="Q16820">
            <v>1508297.88</v>
          </cell>
          <cell r="R16820">
            <v>1728140.5099999998</v>
          </cell>
          <cell r="S16820">
            <v>1218460.21</v>
          </cell>
          <cell r="T16820">
            <v>6992397.2400000002</v>
          </cell>
          <cell r="U16820">
            <v>1269028.6499999999</v>
          </cell>
          <cell r="V16820">
            <v>617836.30000000005</v>
          </cell>
          <cell r="W16820">
            <v>720921.36</v>
          </cell>
          <cell r="X16820">
            <v>409865.69000000006</v>
          </cell>
          <cell r="Y16820">
            <v>468267.06</v>
          </cell>
          <cell r="Z16820">
            <v>46120.35</v>
          </cell>
          <cell r="AA16820">
            <v>0</v>
          </cell>
          <cell r="AB16820">
            <v>0</v>
          </cell>
        </row>
        <row r="16826">
          <cell r="E16826">
            <v>0</v>
          </cell>
          <cell r="F16826">
            <v>0</v>
          </cell>
          <cell r="G16826">
            <v>0</v>
          </cell>
          <cell r="H16826">
            <v>0</v>
          </cell>
          <cell r="I16826">
            <v>0</v>
          </cell>
          <cell r="J16826">
            <v>0</v>
          </cell>
          <cell r="K16826">
            <v>0</v>
          </cell>
          <cell r="L16826">
            <v>0</v>
          </cell>
          <cell r="M16826">
            <v>0</v>
          </cell>
          <cell r="N16826">
            <v>0</v>
          </cell>
          <cell r="O16826">
            <v>0</v>
          </cell>
          <cell r="P16826">
            <v>0</v>
          </cell>
          <cell r="Q16826">
            <v>0</v>
          </cell>
          <cell r="R16826">
            <v>0</v>
          </cell>
          <cell r="S16826">
            <v>0</v>
          </cell>
          <cell r="T16826">
            <v>0</v>
          </cell>
          <cell r="U16826">
            <v>0</v>
          </cell>
          <cell r="V16826">
            <v>0</v>
          </cell>
          <cell r="W16826">
            <v>0</v>
          </cell>
          <cell r="X16826">
            <v>0</v>
          </cell>
          <cell r="Y16826">
            <v>0</v>
          </cell>
          <cell r="Z16826">
            <v>0</v>
          </cell>
          <cell r="AA16826">
            <v>0</v>
          </cell>
          <cell r="AB16826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6859">
          <cell r="E16859">
            <v>1157000</v>
          </cell>
          <cell r="F16859">
            <v>0</v>
          </cell>
          <cell r="G16859">
            <v>1157000</v>
          </cell>
          <cell r="H16859">
            <v>160569.35999999999</v>
          </cell>
          <cell r="I16859">
            <v>155834.15000000002</v>
          </cell>
          <cell r="J16859">
            <v>167293.56</v>
          </cell>
          <cell r="K16859">
            <v>43790.869999999995</v>
          </cell>
          <cell r="Q16859">
            <v>0</v>
          </cell>
          <cell r="R16859">
            <v>104914.19999999998</v>
          </cell>
          <cell r="S16859">
            <v>55655.159999999996</v>
          </cell>
          <cell r="T16859">
            <v>53588.400000000009</v>
          </cell>
          <cell r="U16859">
            <v>51725.630000000005</v>
          </cell>
          <cell r="V16859">
            <v>50520.119999999995</v>
          </cell>
          <cell r="W16859">
            <v>62758.8</v>
          </cell>
          <cell r="X16859">
            <v>57456.72</v>
          </cell>
          <cell r="Y16859">
            <v>47078.04</v>
          </cell>
          <cell r="Z16859">
            <v>43790.869999999995</v>
          </cell>
          <cell r="AA16859">
            <v>0</v>
          </cell>
          <cell r="AB16859">
            <v>0</v>
          </cell>
        </row>
        <row r="16920">
          <cell r="E16920">
            <v>34463000</v>
          </cell>
          <cell r="F16920">
            <v>0</v>
          </cell>
          <cell r="G16920">
            <v>34463000</v>
          </cell>
          <cell r="H16920">
            <v>9839844.1500000004</v>
          </cell>
          <cell r="I16920">
            <v>11254566.600000001</v>
          </cell>
          <cell r="J16920">
            <v>8251297.4400000004</v>
          </cell>
          <cell r="K16920">
            <v>2012663.150000002</v>
          </cell>
          <cell r="L16920">
            <v>0</v>
          </cell>
          <cell r="M16920">
            <v>0</v>
          </cell>
          <cell r="N16920">
            <v>0</v>
          </cell>
          <cell r="O16920">
            <v>0</v>
          </cell>
          <cell r="P16920">
            <v>0</v>
          </cell>
          <cell r="Q16920">
            <v>2225445.2600000002</v>
          </cell>
          <cell r="R16920">
            <v>2551041.23</v>
          </cell>
          <cell r="S16920">
            <v>5063357.66</v>
          </cell>
          <cell r="T16920">
            <v>1812085.8399999999</v>
          </cell>
          <cell r="U16920">
            <v>3665805.75</v>
          </cell>
          <cell r="V16920">
            <v>5776675.0100000007</v>
          </cell>
          <cell r="W16920">
            <v>1826549.9500000009</v>
          </cell>
          <cell r="X16920">
            <v>1899997.2599999995</v>
          </cell>
          <cell r="Y16920">
            <v>4524750.2299999995</v>
          </cell>
          <cell r="Z16920">
            <v>2012663.150000002</v>
          </cell>
          <cell r="AA16920">
            <v>0</v>
          </cell>
          <cell r="AB16920">
            <v>0</v>
          </cell>
        </row>
        <row r="17033">
          <cell r="E17033">
            <v>34759000</v>
          </cell>
          <cell r="F17033">
            <v>5.8207660913467407E-11</v>
          </cell>
          <cell r="G17033">
            <v>34759000</v>
          </cell>
          <cell r="H17033">
            <v>16864688.830000002</v>
          </cell>
          <cell r="I17033">
            <v>8974199.4800000004</v>
          </cell>
          <cell r="J17033">
            <v>4693065.51</v>
          </cell>
          <cell r="K17033">
            <v>456313.60000000009</v>
          </cell>
          <cell r="L17033">
            <v>0</v>
          </cell>
          <cell r="M17033">
            <v>0</v>
          </cell>
          <cell r="N17033">
            <v>0</v>
          </cell>
          <cell r="O17033">
            <v>0</v>
          </cell>
          <cell r="P17033">
            <v>0</v>
          </cell>
          <cell r="Q17033">
            <v>6783577.8700000001</v>
          </cell>
          <cell r="R17033">
            <v>8479083.8499999996</v>
          </cell>
          <cell r="S17033">
            <v>1602027.1099999996</v>
          </cell>
          <cell r="T17033">
            <v>510233.21000000031</v>
          </cell>
          <cell r="U17033">
            <v>5751838.4100000001</v>
          </cell>
          <cell r="V17033">
            <v>2712127.8600000003</v>
          </cell>
          <cell r="W17033">
            <v>1893715.0099999993</v>
          </cell>
          <cell r="X17033">
            <v>1398549.1400000001</v>
          </cell>
          <cell r="Y17033">
            <v>1400801.3599999999</v>
          </cell>
          <cell r="Z17033">
            <v>456313.60000000009</v>
          </cell>
          <cell r="AA17033">
            <v>0</v>
          </cell>
          <cell r="AB17033">
            <v>0</v>
          </cell>
        </row>
        <row r="17039">
          <cell r="E17039">
            <v>0</v>
          </cell>
          <cell r="F17039">
            <v>0</v>
          </cell>
          <cell r="G17039">
            <v>0</v>
          </cell>
          <cell r="H17039">
            <v>0</v>
          </cell>
          <cell r="I17039">
            <v>0</v>
          </cell>
          <cell r="J17039">
            <v>0</v>
          </cell>
          <cell r="K17039">
            <v>0</v>
          </cell>
          <cell r="L17039">
            <v>0</v>
          </cell>
          <cell r="M17039">
            <v>0</v>
          </cell>
          <cell r="N17039">
            <v>0</v>
          </cell>
          <cell r="O17039">
            <v>0</v>
          </cell>
          <cell r="P17039">
            <v>0</v>
          </cell>
          <cell r="Q17039">
            <v>0</v>
          </cell>
          <cell r="R17039">
            <v>0</v>
          </cell>
          <cell r="S17039">
            <v>0</v>
          </cell>
          <cell r="T17039">
            <v>0</v>
          </cell>
          <cell r="U17039">
            <v>0</v>
          </cell>
          <cell r="V17039">
            <v>0</v>
          </cell>
          <cell r="W17039">
            <v>0</v>
          </cell>
          <cell r="X17039">
            <v>0</v>
          </cell>
          <cell r="Y17039">
            <v>0</v>
          </cell>
          <cell r="Z17039">
            <v>0</v>
          </cell>
          <cell r="AA17039">
            <v>0</v>
          </cell>
          <cell r="AB17039">
            <v>0</v>
          </cell>
        </row>
        <row r="17068">
          <cell r="E17068">
            <v>0</v>
          </cell>
          <cell r="F17068">
            <v>0</v>
          </cell>
          <cell r="G17068">
            <v>0</v>
          </cell>
          <cell r="H17068">
            <v>0</v>
          </cell>
          <cell r="I17068">
            <v>0</v>
          </cell>
          <cell r="J17068">
            <v>0</v>
          </cell>
          <cell r="K17068">
            <v>0</v>
          </cell>
          <cell r="L17068">
            <v>0</v>
          </cell>
          <cell r="M17068">
            <v>0</v>
          </cell>
          <cell r="N17068">
            <v>0</v>
          </cell>
          <cell r="O17068">
            <v>0</v>
          </cell>
          <cell r="P17068">
            <v>0</v>
          </cell>
          <cell r="Q17068">
            <v>0</v>
          </cell>
          <cell r="R17068">
            <v>0</v>
          </cell>
          <cell r="S17068">
            <v>0</v>
          </cell>
          <cell r="T17068">
            <v>0</v>
          </cell>
          <cell r="U17068">
            <v>0</v>
          </cell>
          <cell r="V17068">
            <v>0</v>
          </cell>
          <cell r="W17068">
            <v>0</v>
          </cell>
          <cell r="X17068">
            <v>0</v>
          </cell>
          <cell r="Y17068">
            <v>0</v>
          </cell>
          <cell r="Z17068">
            <v>0</v>
          </cell>
          <cell r="AA17068">
            <v>0</v>
          </cell>
          <cell r="AB17068">
            <v>0</v>
          </cell>
        </row>
        <row r="17072">
          <cell r="E17072">
            <v>2056000</v>
          </cell>
          <cell r="F17072">
            <v>0</v>
          </cell>
          <cell r="G17072">
            <v>2056000</v>
          </cell>
          <cell r="H17072">
            <v>546801.89</v>
          </cell>
          <cell r="I17072">
            <v>551304.58000000019</v>
          </cell>
          <cell r="J17072">
            <v>571583.78999999957</v>
          </cell>
          <cell r="K17072">
            <v>193396.87000000011</v>
          </cell>
          <cell r="Q17072">
            <v>171743.64</v>
          </cell>
          <cell r="R17072">
            <v>0</v>
          </cell>
          <cell r="S17072">
            <v>375058.25</v>
          </cell>
          <cell r="T17072">
            <v>183374.76</v>
          </cell>
          <cell r="U17072">
            <v>184173.83999999997</v>
          </cell>
          <cell r="V17072">
            <v>183755.98000000021</v>
          </cell>
          <cell r="W17072">
            <v>184225.6799999997</v>
          </cell>
          <cell r="X17072">
            <v>193838.39000000013</v>
          </cell>
          <cell r="Y17072">
            <v>193519.71999999974</v>
          </cell>
          <cell r="Z17072">
            <v>193396.87000000011</v>
          </cell>
          <cell r="AA17072">
            <v>0</v>
          </cell>
          <cell r="AB17072">
            <v>0</v>
          </cell>
        </row>
        <row r="17133">
          <cell r="E17133">
            <v>28457000</v>
          </cell>
          <cell r="F17133">
            <v>1.5279510989785194E-10</v>
          </cell>
          <cell r="G17133">
            <v>28457000</v>
          </cell>
          <cell r="H17133">
            <v>5670666.0099999988</v>
          </cell>
          <cell r="I17133">
            <v>7211728.3699999992</v>
          </cell>
          <cell r="J17133">
            <v>5767659.4299999997</v>
          </cell>
          <cell r="K17133">
            <v>2182357.7200000002</v>
          </cell>
          <cell r="L17133">
            <v>0</v>
          </cell>
          <cell r="M17133">
            <v>0</v>
          </cell>
          <cell r="N17133">
            <v>0</v>
          </cell>
          <cell r="O17133">
            <v>0</v>
          </cell>
          <cell r="P17133">
            <v>0</v>
          </cell>
          <cell r="Q17133">
            <v>1750499.97</v>
          </cell>
          <cell r="R17133">
            <v>1876478.8800000001</v>
          </cell>
          <cell r="S17133">
            <v>2043687.1600000001</v>
          </cell>
          <cell r="T17133">
            <v>1721120.81</v>
          </cell>
          <cell r="U17133">
            <v>3845790.46</v>
          </cell>
          <cell r="V17133">
            <v>1644817.1</v>
          </cell>
          <cell r="W17133">
            <v>1797632.59</v>
          </cell>
          <cell r="X17133">
            <v>2132600.7000000002</v>
          </cell>
          <cell r="Y17133">
            <v>1837426.1399999997</v>
          </cell>
          <cell r="Z17133">
            <v>2182357.7200000002</v>
          </cell>
          <cell r="AA17133">
            <v>0</v>
          </cell>
          <cell r="AB17133">
            <v>0</v>
          </cell>
        </row>
        <row r="17246">
          <cell r="E17246">
            <v>39278000</v>
          </cell>
          <cell r="F17246">
            <v>-5.8207660913467407E-10</v>
          </cell>
          <cell r="G17246">
            <v>39278000</v>
          </cell>
          <cell r="H17246">
            <v>15732993.640000001</v>
          </cell>
          <cell r="I17246">
            <v>4778559.01</v>
          </cell>
          <cell r="J17246">
            <v>7812423.8399999989</v>
          </cell>
          <cell r="K17246">
            <v>951916.83999999985</v>
          </cell>
          <cell r="L17246">
            <v>0</v>
          </cell>
          <cell r="M17246">
            <v>0</v>
          </cell>
          <cell r="N17246">
            <v>0</v>
          </cell>
          <cell r="O17246">
            <v>0</v>
          </cell>
          <cell r="P17246">
            <v>0</v>
          </cell>
          <cell r="Q17246">
            <v>2524692.86</v>
          </cell>
          <cell r="R17246">
            <v>11194242.060000001</v>
          </cell>
          <cell r="S17246">
            <v>2014058.72</v>
          </cell>
          <cell r="T17246">
            <v>1500285.4300000002</v>
          </cell>
          <cell r="U17246">
            <v>2336924.8199999998</v>
          </cell>
          <cell r="V17246">
            <v>941348.76</v>
          </cell>
          <cell r="W17246">
            <v>4633983.9899999993</v>
          </cell>
          <cell r="X17246">
            <v>1790798.01</v>
          </cell>
          <cell r="Y17246">
            <v>1387641.8399999999</v>
          </cell>
          <cell r="Z17246">
            <v>951916.83999999985</v>
          </cell>
          <cell r="AA17246">
            <v>0</v>
          </cell>
          <cell r="AB17246">
            <v>0</v>
          </cell>
        </row>
        <row r="17252">
          <cell r="E17252">
            <v>0</v>
          </cell>
          <cell r="F17252">
            <v>0</v>
          </cell>
          <cell r="G17252">
            <v>0</v>
          </cell>
          <cell r="H17252">
            <v>0</v>
          </cell>
          <cell r="I17252">
            <v>0</v>
          </cell>
          <cell r="J17252">
            <v>0</v>
          </cell>
          <cell r="K17252">
            <v>0</v>
          </cell>
          <cell r="L17252">
            <v>0</v>
          </cell>
          <cell r="M17252">
            <v>0</v>
          </cell>
          <cell r="N17252">
            <v>0</v>
          </cell>
          <cell r="O17252">
            <v>0</v>
          </cell>
          <cell r="P17252">
            <v>0</v>
          </cell>
          <cell r="Q17252">
            <v>0</v>
          </cell>
          <cell r="R17252">
            <v>0</v>
          </cell>
          <cell r="S17252">
            <v>0</v>
          </cell>
          <cell r="T17252">
            <v>0</v>
          </cell>
          <cell r="U17252">
            <v>0</v>
          </cell>
          <cell r="V17252">
            <v>0</v>
          </cell>
          <cell r="W17252">
            <v>0</v>
          </cell>
          <cell r="X17252">
            <v>0</v>
          </cell>
          <cell r="Y17252">
            <v>0</v>
          </cell>
          <cell r="Z17252">
            <v>0</v>
          </cell>
          <cell r="AA17252">
            <v>0</v>
          </cell>
          <cell r="AB17252">
            <v>0</v>
          </cell>
        </row>
        <row r="17281">
          <cell r="E17281">
            <v>0</v>
          </cell>
          <cell r="F17281">
            <v>0</v>
          </cell>
          <cell r="G17281">
            <v>0</v>
          </cell>
          <cell r="H17281">
            <v>0</v>
          </cell>
          <cell r="I17281">
            <v>0</v>
          </cell>
          <cell r="J17281">
            <v>0</v>
          </cell>
          <cell r="K17281">
            <v>0</v>
          </cell>
          <cell r="L17281">
            <v>0</v>
          </cell>
          <cell r="M17281">
            <v>0</v>
          </cell>
          <cell r="N17281">
            <v>0</v>
          </cell>
          <cell r="O17281">
            <v>0</v>
          </cell>
          <cell r="P17281">
            <v>0</v>
          </cell>
          <cell r="Q17281">
            <v>0</v>
          </cell>
          <cell r="R17281">
            <v>0</v>
          </cell>
          <cell r="S17281">
            <v>0</v>
          </cell>
          <cell r="T17281">
            <v>0</v>
          </cell>
          <cell r="U17281">
            <v>0</v>
          </cell>
          <cell r="V17281">
            <v>0</v>
          </cell>
          <cell r="W17281">
            <v>0</v>
          </cell>
          <cell r="X17281">
            <v>0</v>
          </cell>
          <cell r="Y17281">
            <v>0</v>
          </cell>
          <cell r="Z17281">
            <v>0</v>
          </cell>
          <cell r="AA17281">
            <v>0</v>
          </cell>
          <cell r="AB17281">
            <v>0</v>
          </cell>
        </row>
        <row r="17285">
          <cell r="E17285">
            <v>1609000</v>
          </cell>
          <cell r="F17285">
            <v>0</v>
          </cell>
          <cell r="G17285">
            <v>1609000</v>
          </cell>
          <cell r="H17285">
            <v>398232.22</v>
          </cell>
          <cell r="I17285">
            <v>382024.16000000003</v>
          </cell>
          <cell r="J17285">
            <v>399780.04000000004</v>
          </cell>
          <cell r="K17285">
            <v>165132.45000000001</v>
          </cell>
          <cell r="Q17285">
            <v>116827.44</v>
          </cell>
          <cell r="R17285">
            <v>149069.5</v>
          </cell>
          <cell r="S17285">
            <v>132335.28</v>
          </cell>
          <cell r="T17285">
            <v>134960.48000000001</v>
          </cell>
          <cell r="U17285">
            <v>125088.96000000001</v>
          </cell>
          <cell r="V17285">
            <v>121974.72</v>
          </cell>
          <cell r="W17285">
            <v>135138.57</v>
          </cell>
          <cell r="X17285">
            <v>132383.76</v>
          </cell>
          <cell r="Y17285">
            <v>132257.71000000002</v>
          </cell>
          <cell r="Z17285">
            <v>165132.45000000001</v>
          </cell>
          <cell r="AA17285">
            <v>0</v>
          </cell>
          <cell r="AB17285">
            <v>0</v>
          </cell>
        </row>
        <row r="17346">
          <cell r="E17346">
            <v>36876000</v>
          </cell>
          <cell r="F17346">
            <v>0</v>
          </cell>
          <cell r="G17346">
            <v>36876000</v>
          </cell>
          <cell r="H17346">
            <v>8005166.8100000005</v>
          </cell>
          <cell r="I17346">
            <v>10626616.270000001</v>
          </cell>
          <cell r="J17346">
            <v>10723942</v>
          </cell>
          <cell r="K17346">
            <v>2503639.44</v>
          </cell>
          <cell r="L17346">
            <v>0</v>
          </cell>
          <cell r="M17346">
            <v>0</v>
          </cell>
          <cell r="N17346">
            <v>0</v>
          </cell>
          <cell r="O17346">
            <v>0</v>
          </cell>
          <cell r="P17346">
            <v>0</v>
          </cell>
          <cell r="Q17346">
            <v>2447680</v>
          </cell>
          <cell r="R17346">
            <v>2543224.2399999998</v>
          </cell>
          <cell r="S17346">
            <v>3014262.5700000003</v>
          </cell>
          <cell r="T17346">
            <v>2561177.0699999998</v>
          </cell>
          <cell r="U17346">
            <v>3398466.2</v>
          </cell>
          <cell r="V17346">
            <v>4666973</v>
          </cell>
          <cell r="W17346">
            <v>3105465.5000000005</v>
          </cell>
          <cell r="X17346">
            <v>2958107.8000000003</v>
          </cell>
          <cell r="Y17346">
            <v>4660368.6999999993</v>
          </cell>
          <cell r="Z17346">
            <v>2503639.44</v>
          </cell>
          <cell r="AA17346">
            <v>0</v>
          </cell>
          <cell r="AB17346">
            <v>0</v>
          </cell>
        </row>
        <row r="17459">
          <cell r="E17459">
            <v>153274000</v>
          </cell>
          <cell r="F17459">
            <v>1.3969838619232178E-9</v>
          </cell>
          <cell r="G17459">
            <v>153274000</v>
          </cell>
          <cell r="H17459">
            <v>37722410.310000002</v>
          </cell>
          <cell r="I17459">
            <v>28012069.170000002</v>
          </cell>
          <cell r="J17459">
            <v>29730248.150000002</v>
          </cell>
          <cell r="K17459">
            <v>10976022.15</v>
          </cell>
          <cell r="L17459">
            <v>0</v>
          </cell>
          <cell r="M17459">
            <v>0</v>
          </cell>
          <cell r="N17459">
            <v>0</v>
          </cell>
          <cell r="O17459">
            <v>0</v>
          </cell>
          <cell r="P17459">
            <v>0</v>
          </cell>
          <cell r="Q17459">
            <v>20412533.859999996</v>
          </cell>
          <cell r="R17459">
            <v>8909261.4800000004</v>
          </cell>
          <cell r="S17459">
            <v>8400614.9699999988</v>
          </cell>
          <cell r="T17459">
            <v>6325086.7199999997</v>
          </cell>
          <cell r="U17459">
            <v>7224506.6000000006</v>
          </cell>
          <cell r="V17459">
            <v>14462475.85</v>
          </cell>
          <cell r="W17459">
            <v>9698390.5899999999</v>
          </cell>
          <cell r="X17459">
            <v>11347480.979999999</v>
          </cell>
          <cell r="Y17459">
            <v>8684376.5800000001</v>
          </cell>
          <cell r="Z17459">
            <v>10976022.15</v>
          </cell>
          <cell r="AA17459">
            <v>0</v>
          </cell>
          <cell r="AB17459">
            <v>0</v>
          </cell>
        </row>
        <row r="17465">
          <cell r="E17465">
            <v>0</v>
          </cell>
          <cell r="F17465">
            <v>0</v>
          </cell>
          <cell r="G17465">
            <v>0</v>
          </cell>
          <cell r="H17465">
            <v>0</v>
          </cell>
          <cell r="I17465">
            <v>0</v>
          </cell>
          <cell r="J17465">
            <v>0</v>
          </cell>
          <cell r="K17465">
            <v>0</v>
          </cell>
          <cell r="L17465">
            <v>0</v>
          </cell>
          <cell r="M17465">
            <v>0</v>
          </cell>
          <cell r="N17465">
            <v>0</v>
          </cell>
          <cell r="O17465">
            <v>0</v>
          </cell>
          <cell r="P17465">
            <v>0</v>
          </cell>
          <cell r="Q17465">
            <v>0</v>
          </cell>
          <cell r="R17465">
            <v>0</v>
          </cell>
          <cell r="S17465">
            <v>0</v>
          </cell>
          <cell r="T17465">
            <v>0</v>
          </cell>
          <cell r="U17465">
            <v>0</v>
          </cell>
          <cell r="V17465">
            <v>0</v>
          </cell>
          <cell r="W17465">
            <v>0</v>
          </cell>
          <cell r="X17465">
            <v>0</v>
          </cell>
          <cell r="Y17465">
            <v>0</v>
          </cell>
          <cell r="Z17465">
            <v>0</v>
          </cell>
          <cell r="AA17465">
            <v>0</v>
          </cell>
          <cell r="AB17465">
            <v>0</v>
          </cell>
        </row>
        <row r="17494">
          <cell r="E17494">
            <v>0</v>
          </cell>
          <cell r="F17494">
            <v>0</v>
          </cell>
          <cell r="G17494">
            <v>0</v>
          </cell>
          <cell r="H17494">
            <v>0</v>
          </cell>
          <cell r="I17494">
            <v>0</v>
          </cell>
          <cell r="J17494">
            <v>0</v>
          </cell>
          <cell r="K17494">
            <v>0</v>
          </cell>
          <cell r="L17494">
            <v>0</v>
          </cell>
          <cell r="M17494">
            <v>0</v>
          </cell>
          <cell r="N17494">
            <v>0</v>
          </cell>
          <cell r="O17494">
            <v>0</v>
          </cell>
          <cell r="P17494">
            <v>0</v>
          </cell>
          <cell r="Q17494">
            <v>0</v>
          </cell>
          <cell r="R17494">
            <v>0</v>
          </cell>
          <cell r="S17494">
            <v>0</v>
          </cell>
          <cell r="T17494">
            <v>0</v>
          </cell>
          <cell r="U17494">
            <v>0</v>
          </cell>
          <cell r="V17494">
            <v>0</v>
          </cell>
          <cell r="W17494">
            <v>0</v>
          </cell>
          <cell r="X17494">
            <v>0</v>
          </cell>
          <cell r="Y17494">
            <v>0</v>
          </cell>
          <cell r="Z17494">
            <v>0</v>
          </cell>
          <cell r="AA17494">
            <v>0</v>
          </cell>
          <cell r="AB17494">
            <v>0</v>
          </cell>
        </row>
        <row r="17498">
          <cell r="E17498">
            <v>2151000</v>
          </cell>
          <cell r="F17498">
            <v>0</v>
          </cell>
          <cell r="G17498">
            <v>2151000</v>
          </cell>
          <cell r="H17498">
            <v>545620.43999999994</v>
          </cell>
          <cell r="I17498">
            <v>609884.91</v>
          </cell>
          <cell r="J17498">
            <v>617493.23999999976</v>
          </cell>
          <cell r="K17498">
            <v>199720.2</v>
          </cell>
          <cell r="Q17498">
            <v>0</v>
          </cell>
          <cell r="R17498">
            <v>177220.56</v>
          </cell>
          <cell r="S17498">
            <v>368399.88</v>
          </cell>
          <cell r="T17498">
            <v>0</v>
          </cell>
          <cell r="U17498">
            <v>389570.52</v>
          </cell>
          <cell r="V17498">
            <v>220314.39</v>
          </cell>
          <cell r="W17498">
            <v>205831.07999999984</v>
          </cell>
          <cell r="X17498">
            <v>205831.08</v>
          </cell>
          <cell r="Y17498">
            <v>205831.08</v>
          </cell>
          <cell r="Z17498">
            <v>199720.2</v>
          </cell>
          <cell r="AA17498">
            <v>0</v>
          </cell>
          <cell r="AB17498">
            <v>0</v>
          </cell>
        </row>
        <row r="17559">
          <cell r="E17559">
            <v>20207000</v>
          </cell>
          <cell r="F17559">
            <v>0</v>
          </cell>
          <cell r="G17559">
            <v>20207000</v>
          </cell>
          <cell r="H17559">
            <v>4089030.9999999995</v>
          </cell>
          <cell r="I17559">
            <v>5981158.6499999994</v>
          </cell>
          <cell r="J17559">
            <v>5367846.13</v>
          </cell>
          <cell r="K17559">
            <v>1588697.26</v>
          </cell>
          <cell r="L17559">
            <v>0</v>
          </cell>
          <cell r="M17559">
            <v>0</v>
          </cell>
          <cell r="N17559">
            <v>0</v>
          </cell>
          <cell r="O17559">
            <v>0</v>
          </cell>
          <cell r="P17559">
            <v>0</v>
          </cell>
          <cell r="Q17559">
            <v>1148306.98</v>
          </cell>
          <cell r="R17559">
            <v>1412050.1300000001</v>
          </cell>
          <cell r="S17559">
            <v>1528673.8900000001</v>
          </cell>
          <cell r="T17559">
            <v>1595573.3800000001</v>
          </cell>
          <cell r="U17559">
            <v>2372861.2100000004</v>
          </cell>
          <cell r="V17559">
            <v>2012724.06</v>
          </cell>
          <cell r="W17559">
            <v>1843851.9500000002</v>
          </cell>
          <cell r="X17559">
            <v>1670600.5</v>
          </cell>
          <cell r="Y17559">
            <v>1853393.68</v>
          </cell>
          <cell r="Z17559">
            <v>1588697.26</v>
          </cell>
          <cell r="AA17559">
            <v>0</v>
          </cell>
          <cell r="AB17559">
            <v>0</v>
          </cell>
        </row>
        <row r="17672">
          <cell r="E17672">
            <v>36348000</v>
          </cell>
          <cell r="F17672">
            <v>0</v>
          </cell>
          <cell r="G17672">
            <v>36348000</v>
          </cell>
          <cell r="H17672">
            <v>7671975.5900000008</v>
          </cell>
          <cell r="I17672">
            <v>6863911.4100000001</v>
          </cell>
          <cell r="J17672">
            <v>7886801.1299999999</v>
          </cell>
          <cell r="K17672">
            <v>2704682.3899999997</v>
          </cell>
          <cell r="L17672">
            <v>0</v>
          </cell>
          <cell r="M17672">
            <v>0</v>
          </cell>
          <cell r="N17672">
            <v>0</v>
          </cell>
          <cell r="O17672">
            <v>0</v>
          </cell>
          <cell r="P17672">
            <v>0</v>
          </cell>
          <cell r="Q17672">
            <v>1940692.48</v>
          </cell>
          <cell r="R17672">
            <v>4493220.21</v>
          </cell>
          <cell r="S17672">
            <v>1238062.8999999999</v>
          </cell>
          <cell r="T17672">
            <v>1633654.82</v>
          </cell>
          <cell r="U17672">
            <v>2954381.9</v>
          </cell>
          <cell r="V17672">
            <v>2275874.69</v>
          </cell>
          <cell r="W17672">
            <v>3323877.89</v>
          </cell>
          <cell r="X17672">
            <v>2396610.66</v>
          </cell>
          <cell r="Y17672">
            <v>2166312.58</v>
          </cell>
          <cell r="Z17672">
            <v>2704682.3899999997</v>
          </cell>
          <cell r="AA17672">
            <v>0</v>
          </cell>
          <cell r="AB17672">
            <v>0</v>
          </cell>
        </row>
        <row r="17678">
          <cell r="E17678">
            <v>0</v>
          </cell>
          <cell r="F17678">
            <v>0</v>
          </cell>
          <cell r="G17678">
            <v>0</v>
          </cell>
          <cell r="H17678">
            <v>0</v>
          </cell>
          <cell r="I17678">
            <v>0</v>
          </cell>
          <cell r="J17678">
            <v>0</v>
          </cell>
          <cell r="K17678">
            <v>0</v>
          </cell>
          <cell r="L17678">
            <v>0</v>
          </cell>
          <cell r="M17678">
            <v>0</v>
          </cell>
          <cell r="N17678">
            <v>0</v>
          </cell>
          <cell r="O17678">
            <v>0</v>
          </cell>
          <cell r="P17678">
            <v>0</v>
          </cell>
          <cell r="Q17678">
            <v>0</v>
          </cell>
          <cell r="R17678">
            <v>0</v>
          </cell>
          <cell r="S17678">
            <v>0</v>
          </cell>
          <cell r="T17678">
            <v>0</v>
          </cell>
          <cell r="U17678">
            <v>0</v>
          </cell>
          <cell r="V17678">
            <v>0</v>
          </cell>
          <cell r="W17678">
            <v>0</v>
          </cell>
          <cell r="X17678">
            <v>0</v>
          </cell>
          <cell r="Y17678">
            <v>0</v>
          </cell>
          <cell r="Z17678">
            <v>0</v>
          </cell>
          <cell r="AA17678">
            <v>0</v>
          </cell>
          <cell r="AB17678">
            <v>0</v>
          </cell>
        </row>
        <row r="17707">
          <cell r="E17707">
            <v>0</v>
          </cell>
          <cell r="F17707">
            <v>0</v>
          </cell>
          <cell r="G17707">
            <v>0</v>
          </cell>
          <cell r="H17707">
            <v>0</v>
          </cell>
          <cell r="I17707">
            <v>0</v>
          </cell>
          <cell r="J17707">
            <v>0</v>
          </cell>
          <cell r="K17707">
            <v>0</v>
          </cell>
          <cell r="L17707">
            <v>0</v>
          </cell>
          <cell r="M17707">
            <v>0</v>
          </cell>
          <cell r="N17707">
            <v>0</v>
          </cell>
          <cell r="O17707">
            <v>0</v>
          </cell>
          <cell r="P17707">
            <v>0</v>
          </cell>
          <cell r="Q17707">
            <v>0</v>
          </cell>
          <cell r="R17707">
            <v>0</v>
          </cell>
          <cell r="S17707">
            <v>0</v>
          </cell>
          <cell r="T17707">
            <v>0</v>
          </cell>
          <cell r="U17707">
            <v>0</v>
          </cell>
          <cell r="V17707">
            <v>0</v>
          </cell>
          <cell r="W17707">
            <v>0</v>
          </cell>
          <cell r="X17707">
            <v>0</v>
          </cell>
          <cell r="Y17707">
            <v>0</v>
          </cell>
          <cell r="Z17707">
            <v>0</v>
          </cell>
          <cell r="AA17707">
            <v>0</v>
          </cell>
          <cell r="AB17707">
            <v>0</v>
          </cell>
        </row>
        <row r="17711">
          <cell r="E17711">
            <v>914000</v>
          </cell>
          <cell r="F17711">
            <v>0</v>
          </cell>
          <cell r="G17711">
            <v>914000</v>
          </cell>
          <cell r="H17711">
            <v>200763.12</v>
          </cell>
          <cell r="I17711">
            <v>207273.26</v>
          </cell>
          <cell r="J17711">
            <v>226871.16</v>
          </cell>
          <cell r="K17711">
            <v>76584.12</v>
          </cell>
          <cell r="Q17711">
            <v>62776.08</v>
          </cell>
          <cell r="R17711">
            <v>68958.960000000006</v>
          </cell>
          <cell r="S17711">
            <v>69028.08</v>
          </cell>
          <cell r="T17711">
            <v>69028.08</v>
          </cell>
          <cell r="U17711">
            <v>69075.72</v>
          </cell>
          <cell r="V17711">
            <v>69169.460000000006</v>
          </cell>
          <cell r="W17711">
            <v>69075.72</v>
          </cell>
          <cell r="X17711">
            <v>0</v>
          </cell>
          <cell r="Y17711">
            <v>157795.44</v>
          </cell>
          <cell r="Z17711">
            <v>76584.12</v>
          </cell>
          <cell r="AA17711">
            <v>0</v>
          </cell>
          <cell r="AB17711">
            <v>0</v>
          </cell>
        </row>
        <row r="17772">
          <cell r="E17772">
            <v>43241000</v>
          </cell>
          <cell r="F17772">
            <v>-7.2759576141834259E-12</v>
          </cell>
          <cell r="G17772">
            <v>43240999.999999993</v>
          </cell>
          <cell r="H17772">
            <v>9406288.7199999988</v>
          </cell>
          <cell r="I17772">
            <v>11309020.710000001</v>
          </cell>
          <cell r="J17772">
            <v>10174838.039999999</v>
          </cell>
          <cell r="K17772">
            <v>3392570.8200000003</v>
          </cell>
          <cell r="L17772">
            <v>0</v>
          </cell>
          <cell r="M17772">
            <v>0</v>
          </cell>
          <cell r="N17772">
            <v>0</v>
          </cell>
          <cell r="O17772">
            <v>0</v>
          </cell>
          <cell r="P17772">
            <v>0</v>
          </cell>
          <cell r="Q17772">
            <v>2720392</v>
          </cell>
          <cell r="R17772">
            <v>1908245.8</v>
          </cell>
          <cell r="S17772">
            <v>4777650.92</v>
          </cell>
          <cell r="T17772">
            <v>2931813.4200000004</v>
          </cell>
          <cell r="U17772">
            <v>5224241.2200000007</v>
          </cell>
          <cell r="V17772">
            <v>3152966.07</v>
          </cell>
          <cell r="W17772">
            <v>3306670.2399999998</v>
          </cell>
          <cell r="X17772">
            <v>3142379.83</v>
          </cell>
          <cell r="Y17772">
            <v>3725787.9699999997</v>
          </cell>
          <cell r="Z17772">
            <v>3392570.8200000003</v>
          </cell>
          <cell r="AA17772">
            <v>0</v>
          </cell>
          <cell r="AB17772">
            <v>0</v>
          </cell>
        </row>
        <row r="17885">
          <cell r="E17885">
            <v>59941000</v>
          </cell>
          <cell r="F17885">
            <v>0</v>
          </cell>
          <cell r="G17885">
            <v>59941000</v>
          </cell>
          <cell r="H17885">
            <v>19782078.109999999</v>
          </cell>
          <cell r="I17885">
            <v>17711047.240000002</v>
          </cell>
          <cell r="J17885">
            <v>12434463.160000002</v>
          </cell>
          <cell r="K17885">
            <v>743323.01</v>
          </cell>
          <cell r="L17885">
            <v>0</v>
          </cell>
          <cell r="M17885">
            <v>0</v>
          </cell>
          <cell r="N17885">
            <v>0</v>
          </cell>
          <cell r="O17885">
            <v>0</v>
          </cell>
          <cell r="P17885">
            <v>0</v>
          </cell>
          <cell r="Q17885">
            <v>4446219.24</v>
          </cell>
          <cell r="R17885">
            <v>9674698.75</v>
          </cell>
          <cell r="S17885">
            <v>5661160.120000001</v>
          </cell>
          <cell r="T17885">
            <v>5248346.3000000007</v>
          </cell>
          <cell r="U17885">
            <v>9327282.0100000016</v>
          </cell>
          <cell r="V17885">
            <v>3135418.9300000006</v>
          </cell>
          <cell r="W17885">
            <v>5437970.6799999997</v>
          </cell>
          <cell r="X17885">
            <v>3182197.31</v>
          </cell>
          <cell r="Y17885">
            <v>3814295.17</v>
          </cell>
          <cell r="Z17885">
            <v>743323.01</v>
          </cell>
          <cell r="AA17885">
            <v>0</v>
          </cell>
          <cell r="AB17885">
            <v>0</v>
          </cell>
        </row>
        <row r="17891">
          <cell r="E17891">
            <v>0</v>
          </cell>
          <cell r="F17891">
            <v>0</v>
          </cell>
          <cell r="G17891">
            <v>0</v>
          </cell>
          <cell r="H17891">
            <v>0</v>
          </cell>
          <cell r="I17891">
            <v>0</v>
          </cell>
          <cell r="J17891">
            <v>0</v>
          </cell>
          <cell r="K17891">
            <v>0</v>
          </cell>
          <cell r="L17891">
            <v>0</v>
          </cell>
          <cell r="M17891">
            <v>0</v>
          </cell>
          <cell r="N17891">
            <v>0</v>
          </cell>
          <cell r="O17891">
            <v>0</v>
          </cell>
          <cell r="P17891">
            <v>0</v>
          </cell>
          <cell r="Q17891">
            <v>0</v>
          </cell>
          <cell r="R17891">
            <v>0</v>
          </cell>
          <cell r="S17891">
            <v>0</v>
          </cell>
          <cell r="T17891">
            <v>0</v>
          </cell>
          <cell r="U17891">
            <v>0</v>
          </cell>
          <cell r="V17891">
            <v>0</v>
          </cell>
          <cell r="W17891">
            <v>0</v>
          </cell>
          <cell r="X17891">
            <v>0</v>
          </cell>
          <cell r="Y17891">
            <v>0</v>
          </cell>
          <cell r="Z17891">
            <v>0</v>
          </cell>
          <cell r="AA17891">
            <v>0</v>
          </cell>
          <cell r="AB17891">
            <v>0</v>
          </cell>
        </row>
        <row r="17920">
          <cell r="E17920">
            <v>0</v>
          </cell>
          <cell r="F17920">
            <v>0</v>
          </cell>
          <cell r="G17920">
            <v>0</v>
          </cell>
          <cell r="H17920">
            <v>0</v>
          </cell>
          <cell r="I17920">
            <v>0</v>
          </cell>
          <cell r="J17920">
            <v>0</v>
          </cell>
          <cell r="K17920">
            <v>0</v>
          </cell>
          <cell r="L17920">
            <v>0</v>
          </cell>
          <cell r="M17920">
            <v>0</v>
          </cell>
          <cell r="N17920">
            <v>0</v>
          </cell>
          <cell r="O17920">
            <v>0</v>
          </cell>
          <cell r="P17920">
            <v>0</v>
          </cell>
          <cell r="Q17920">
            <v>0</v>
          </cell>
          <cell r="R17920">
            <v>0</v>
          </cell>
          <cell r="S17920">
            <v>0</v>
          </cell>
          <cell r="T17920">
            <v>0</v>
          </cell>
          <cell r="U17920">
            <v>0</v>
          </cell>
          <cell r="V17920">
            <v>0</v>
          </cell>
          <cell r="W17920">
            <v>0</v>
          </cell>
          <cell r="X17920">
            <v>0</v>
          </cell>
          <cell r="Y17920">
            <v>0</v>
          </cell>
          <cell r="Z17920">
            <v>0</v>
          </cell>
          <cell r="AA17920">
            <v>0</v>
          </cell>
          <cell r="AB17920">
            <v>0</v>
          </cell>
        </row>
        <row r="17924">
          <cell r="E17924">
            <v>1541000</v>
          </cell>
          <cell r="F17924">
            <v>0</v>
          </cell>
          <cell r="G17924">
            <v>1541000</v>
          </cell>
          <cell r="H17924">
            <v>240485.71000000002</v>
          </cell>
          <cell r="I17924">
            <v>416115.23</v>
          </cell>
          <cell r="J17924">
            <v>624978.37</v>
          </cell>
          <cell r="K17924">
            <v>164872.92000000001</v>
          </cell>
          <cell r="Q17924">
            <v>0</v>
          </cell>
          <cell r="R17924">
            <v>120238.44</v>
          </cell>
          <cell r="S17924">
            <v>120247.27</v>
          </cell>
          <cell r="T17924">
            <v>270125.03999999998</v>
          </cell>
          <cell r="U17924">
            <v>0</v>
          </cell>
          <cell r="V17924">
            <v>145990.19</v>
          </cell>
          <cell r="W17924">
            <v>292899.96000000002</v>
          </cell>
          <cell r="X17924">
            <v>178558.44</v>
          </cell>
          <cell r="Y17924">
            <v>153519.97</v>
          </cell>
          <cell r="Z17924">
            <v>164872.92000000001</v>
          </cell>
          <cell r="AA17924">
            <v>0</v>
          </cell>
          <cell r="AB17924">
            <v>0</v>
          </cell>
        </row>
        <row r="17985">
          <cell r="E17985">
            <v>15374000</v>
          </cell>
          <cell r="F17985">
            <v>0</v>
          </cell>
          <cell r="G17985">
            <v>15374000</v>
          </cell>
          <cell r="H17985">
            <v>2520444.64</v>
          </cell>
          <cell r="I17985">
            <v>3530753.1999999997</v>
          </cell>
          <cell r="J17985">
            <v>3223226.2799999989</v>
          </cell>
          <cell r="K17985">
            <v>1161002.4300000002</v>
          </cell>
          <cell r="L17985">
            <v>0</v>
          </cell>
          <cell r="M17985">
            <v>0</v>
          </cell>
          <cell r="N17985">
            <v>0</v>
          </cell>
          <cell r="O17985">
            <v>0</v>
          </cell>
          <cell r="P17985">
            <v>0</v>
          </cell>
          <cell r="Q17985">
            <v>507652</v>
          </cell>
          <cell r="R17985">
            <v>884161.28</v>
          </cell>
          <cell r="S17985">
            <v>1128631.3600000001</v>
          </cell>
          <cell r="T17985">
            <v>841124.59999999986</v>
          </cell>
          <cell r="U17985">
            <v>1743884.1200000003</v>
          </cell>
          <cell r="V17985">
            <v>945744.47999999952</v>
          </cell>
          <cell r="W17985">
            <v>1053625.74</v>
          </cell>
          <cell r="X17985">
            <v>1166261.1399999987</v>
          </cell>
          <cell r="Y17985">
            <v>1003339.4000000004</v>
          </cell>
          <cell r="Z17985">
            <v>1161002.4300000002</v>
          </cell>
          <cell r="AA17985">
            <v>0</v>
          </cell>
          <cell r="AB17985">
            <v>0</v>
          </cell>
        </row>
        <row r="18098">
          <cell r="E18098">
            <v>23741000</v>
          </cell>
          <cell r="F18098">
            <v>0</v>
          </cell>
          <cell r="G18098">
            <v>23741000</v>
          </cell>
          <cell r="H18098">
            <v>3787240.3399999994</v>
          </cell>
          <cell r="I18098">
            <v>6083083.8700000001</v>
          </cell>
          <cell r="J18098">
            <v>6070600.580000001</v>
          </cell>
          <cell r="K18098">
            <v>608068.66</v>
          </cell>
          <cell r="L18098">
            <v>0</v>
          </cell>
          <cell r="M18098">
            <v>0</v>
          </cell>
          <cell r="N18098">
            <v>0</v>
          </cell>
          <cell r="O18098">
            <v>0</v>
          </cell>
          <cell r="P18098">
            <v>0</v>
          </cell>
          <cell r="Q18098">
            <v>454631.57</v>
          </cell>
          <cell r="R18098">
            <v>1971706.7699999996</v>
          </cell>
          <cell r="S18098">
            <v>1360902</v>
          </cell>
          <cell r="T18098">
            <v>1777167.8199999996</v>
          </cell>
          <cell r="U18098">
            <v>1919539.3800000001</v>
          </cell>
          <cell r="V18098">
            <v>2386376.6700000004</v>
          </cell>
          <cell r="W18098">
            <v>3279162.0699999994</v>
          </cell>
          <cell r="X18098">
            <v>1212453.4300000004</v>
          </cell>
          <cell r="Y18098">
            <v>1578985.08</v>
          </cell>
          <cell r="Z18098">
            <v>608068.66</v>
          </cell>
          <cell r="AA18098">
            <v>0</v>
          </cell>
          <cell r="AB18098">
            <v>0</v>
          </cell>
        </row>
        <row r="18104">
          <cell r="E18104">
            <v>0</v>
          </cell>
          <cell r="F18104">
            <v>0</v>
          </cell>
          <cell r="G18104">
            <v>0</v>
          </cell>
          <cell r="H18104">
            <v>0</v>
          </cell>
          <cell r="I18104">
            <v>0</v>
          </cell>
          <cell r="J18104">
            <v>0</v>
          </cell>
          <cell r="K18104">
            <v>0</v>
          </cell>
          <cell r="L18104">
            <v>0</v>
          </cell>
          <cell r="M18104">
            <v>0</v>
          </cell>
          <cell r="N18104">
            <v>0</v>
          </cell>
          <cell r="O18104">
            <v>0</v>
          </cell>
          <cell r="P18104">
            <v>0</v>
          </cell>
          <cell r="Q18104">
            <v>0</v>
          </cell>
          <cell r="R18104">
            <v>0</v>
          </cell>
          <cell r="S18104">
            <v>0</v>
          </cell>
          <cell r="T18104">
            <v>0</v>
          </cell>
          <cell r="U18104">
            <v>0</v>
          </cell>
          <cell r="V18104">
            <v>0</v>
          </cell>
          <cell r="W18104">
            <v>0</v>
          </cell>
          <cell r="X18104">
            <v>0</v>
          </cell>
          <cell r="Y18104">
            <v>0</v>
          </cell>
          <cell r="Z18104">
            <v>0</v>
          </cell>
          <cell r="AA18104">
            <v>0</v>
          </cell>
          <cell r="AB18104">
            <v>0</v>
          </cell>
        </row>
        <row r="18133">
          <cell r="E18133">
            <v>0</v>
          </cell>
          <cell r="F18133">
            <v>0</v>
          </cell>
          <cell r="G18133">
            <v>0</v>
          </cell>
          <cell r="H18133">
            <v>0</v>
          </cell>
          <cell r="I18133">
            <v>0</v>
          </cell>
          <cell r="J18133">
            <v>0</v>
          </cell>
          <cell r="K18133">
            <v>0</v>
          </cell>
          <cell r="L18133">
            <v>0</v>
          </cell>
          <cell r="M18133">
            <v>0</v>
          </cell>
          <cell r="N18133">
            <v>0</v>
          </cell>
          <cell r="O18133">
            <v>0</v>
          </cell>
          <cell r="P18133">
            <v>0</v>
          </cell>
          <cell r="Q18133">
            <v>0</v>
          </cell>
          <cell r="R18133">
            <v>0</v>
          </cell>
          <cell r="S18133">
            <v>0</v>
          </cell>
          <cell r="T18133">
            <v>0</v>
          </cell>
          <cell r="U18133">
            <v>0</v>
          </cell>
          <cell r="V18133">
            <v>0</v>
          </cell>
          <cell r="W18133">
            <v>0</v>
          </cell>
          <cell r="X18133">
            <v>0</v>
          </cell>
          <cell r="Y18133">
            <v>0</v>
          </cell>
          <cell r="Z18133">
            <v>0</v>
          </cell>
          <cell r="AA18133">
            <v>0</v>
          </cell>
          <cell r="AB18133">
            <v>0</v>
          </cell>
        </row>
        <row r="18137">
          <cell r="E18137">
            <v>593000</v>
          </cell>
          <cell r="F18137">
            <v>0</v>
          </cell>
          <cell r="G18137">
            <v>593000</v>
          </cell>
          <cell r="H18137">
            <v>144296.28</v>
          </cell>
          <cell r="I18137">
            <v>144296.28</v>
          </cell>
          <cell r="J18137">
            <v>152090.46000000002</v>
          </cell>
          <cell r="K18137">
            <v>48661.390000000014</v>
          </cell>
          <cell r="Q18137">
            <v>46374.239999999998</v>
          </cell>
          <cell r="R18137">
            <v>49823.279999999992</v>
          </cell>
          <cell r="S18137">
            <v>48098.760000000009</v>
          </cell>
          <cell r="T18137">
            <v>48098.76</v>
          </cell>
          <cell r="U18137">
            <v>48098.75999999998</v>
          </cell>
          <cell r="V18137">
            <v>48098.760000000009</v>
          </cell>
          <cell r="W18137">
            <v>48309.120000000003</v>
          </cell>
          <cell r="X18137">
            <v>48309.120000000054</v>
          </cell>
          <cell r="Y18137">
            <v>55472.219999999972</v>
          </cell>
          <cell r="Z18137">
            <v>48661.390000000014</v>
          </cell>
          <cell r="AA18137">
            <v>0</v>
          </cell>
          <cell r="AB18137">
            <v>0</v>
          </cell>
        </row>
        <row r="18198">
          <cell r="E18198">
            <v>8726000</v>
          </cell>
          <cell r="F18198">
            <v>0</v>
          </cell>
          <cell r="G18198">
            <v>8726000</v>
          </cell>
          <cell r="H18198">
            <v>1854853.1600000004</v>
          </cell>
          <cell r="I18198">
            <v>2171385.7600000007</v>
          </cell>
          <cell r="J18198">
            <v>2158999.3000000003</v>
          </cell>
          <cell r="K18198">
            <v>575409.13000000012</v>
          </cell>
          <cell r="L18198">
            <v>0</v>
          </cell>
          <cell r="M18198">
            <v>0</v>
          </cell>
          <cell r="N18198">
            <v>0</v>
          </cell>
          <cell r="O18198">
            <v>0</v>
          </cell>
          <cell r="P18198">
            <v>0</v>
          </cell>
          <cell r="Q18198">
            <v>513720.64</v>
          </cell>
          <cell r="R18198">
            <v>610206.99000000022</v>
          </cell>
          <cell r="S18198">
            <v>730925.53</v>
          </cell>
          <cell r="T18198">
            <v>563726.05000000005</v>
          </cell>
          <cell r="U18198">
            <v>1053894.2100000004</v>
          </cell>
          <cell r="V18198">
            <v>553765.50000000047</v>
          </cell>
          <cell r="W18198">
            <v>860058.80000000028</v>
          </cell>
          <cell r="X18198">
            <v>671957.37</v>
          </cell>
          <cell r="Y18198">
            <v>626983.13000000012</v>
          </cell>
          <cell r="Z18198">
            <v>575409.13000000012</v>
          </cell>
          <cell r="AA18198">
            <v>0</v>
          </cell>
          <cell r="AB18198">
            <v>0</v>
          </cell>
        </row>
        <row r="18311">
          <cell r="E18311">
            <v>23198000</v>
          </cell>
          <cell r="F18311">
            <v>0</v>
          </cell>
          <cell r="G18311">
            <v>23198000</v>
          </cell>
          <cell r="H18311">
            <v>10358706.02</v>
          </cell>
          <cell r="I18311">
            <v>5711265.71</v>
          </cell>
          <cell r="J18311">
            <v>3977858.4799999991</v>
          </cell>
          <cell r="K18311">
            <v>469645.76</v>
          </cell>
          <cell r="L18311">
            <v>0</v>
          </cell>
          <cell r="M18311">
            <v>0</v>
          </cell>
          <cell r="N18311">
            <v>0</v>
          </cell>
          <cell r="O18311">
            <v>0</v>
          </cell>
          <cell r="P18311">
            <v>0</v>
          </cell>
          <cell r="Q18311">
            <v>3378059.2199999997</v>
          </cell>
          <cell r="R18311">
            <v>5635406.0599999996</v>
          </cell>
          <cell r="S18311">
            <v>1345240.7400000002</v>
          </cell>
          <cell r="T18311">
            <v>3040267.92</v>
          </cell>
          <cell r="U18311">
            <v>2223176.15</v>
          </cell>
          <cell r="V18311">
            <v>447821.64</v>
          </cell>
          <cell r="W18311">
            <v>1681468.67</v>
          </cell>
          <cell r="X18311">
            <v>2128004.41</v>
          </cell>
          <cell r="Y18311">
            <v>168385.3999999995</v>
          </cell>
          <cell r="Z18311">
            <v>469645.76</v>
          </cell>
          <cell r="AA18311">
            <v>0</v>
          </cell>
          <cell r="AB18311">
            <v>0</v>
          </cell>
        </row>
        <row r="18317">
          <cell r="E18317">
            <v>0</v>
          </cell>
          <cell r="F18317">
            <v>0</v>
          </cell>
          <cell r="G18317">
            <v>0</v>
          </cell>
          <cell r="H18317">
            <v>0</v>
          </cell>
          <cell r="I18317">
            <v>0</v>
          </cell>
          <cell r="J18317">
            <v>0</v>
          </cell>
          <cell r="K18317">
            <v>0</v>
          </cell>
          <cell r="L18317">
            <v>0</v>
          </cell>
          <cell r="M18317">
            <v>0</v>
          </cell>
          <cell r="N18317">
            <v>0</v>
          </cell>
          <cell r="O18317">
            <v>0</v>
          </cell>
          <cell r="P18317">
            <v>0</v>
          </cell>
          <cell r="Q18317">
            <v>0</v>
          </cell>
          <cell r="R18317">
            <v>0</v>
          </cell>
          <cell r="S18317">
            <v>0</v>
          </cell>
          <cell r="T18317">
            <v>0</v>
          </cell>
          <cell r="U18317">
            <v>0</v>
          </cell>
          <cell r="V18317">
            <v>0</v>
          </cell>
          <cell r="W18317">
            <v>0</v>
          </cell>
          <cell r="X18317">
            <v>0</v>
          </cell>
          <cell r="Y18317">
            <v>0</v>
          </cell>
          <cell r="Z18317">
            <v>0</v>
          </cell>
          <cell r="AA18317">
            <v>0</v>
          </cell>
          <cell r="AB18317">
            <v>0</v>
          </cell>
        </row>
        <row r="18346">
          <cell r="E18346">
            <v>0</v>
          </cell>
          <cell r="F18346">
            <v>0</v>
          </cell>
          <cell r="G18346">
            <v>0</v>
          </cell>
          <cell r="H18346">
            <v>0</v>
          </cell>
          <cell r="I18346">
            <v>0</v>
          </cell>
          <cell r="J18346">
            <v>0</v>
          </cell>
          <cell r="K18346">
            <v>0</v>
          </cell>
          <cell r="L18346">
            <v>0</v>
          </cell>
          <cell r="M18346">
            <v>0</v>
          </cell>
          <cell r="N18346">
            <v>0</v>
          </cell>
          <cell r="O18346">
            <v>0</v>
          </cell>
          <cell r="P18346">
            <v>0</v>
          </cell>
          <cell r="Q18346">
            <v>0</v>
          </cell>
          <cell r="R18346">
            <v>0</v>
          </cell>
          <cell r="S18346">
            <v>0</v>
          </cell>
          <cell r="T18346">
            <v>0</v>
          </cell>
          <cell r="U18346">
            <v>0</v>
          </cell>
          <cell r="V18346">
            <v>0</v>
          </cell>
          <cell r="W18346">
            <v>0</v>
          </cell>
          <cell r="X18346">
            <v>0</v>
          </cell>
          <cell r="Y18346">
            <v>0</v>
          </cell>
          <cell r="Z18346">
            <v>0</v>
          </cell>
          <cell r="AA18346">
            <v>0</v>
          </cell>
          <cell r="AB18346">
            <v>0</v>
          </cell>
        </row>
        <row r="18350">
          <cell r="E18350">
            <v>83000</v>
          </cell>
          <cell r="F18350">
            <v>0</v>
          </cell>
          <cell r="G18350">
            <v>83000</v>
          </cell>
          <cell r="H18350">
            <v>20882.719999999998</v>
          </cell>
          <cell r="I18350">
            <v>13788.48</v>
          </cell>
          <cell r="J18350">
            <v>27608.76999999999</v>
          </cell>
          <cell r="K18350">
            <v>6928.320000000007</v>
          </cell>
          <cell r="Q18350">
            <v>6894.24</v>
          </cell>
          <cell r="R18350">
            <v>-169.96</v>
          </cell>
          <cell r="S18350">
            <v>14158.439999999999</v>
          </cell>
          <cell r="T18350">
            <v>6894.2400000000016</v>
          </cell>
          <cell r="U18350">
            <v>0</v>
          </cell>
          <cell r="V18350">
            <v>6894.239999999998</v>
          </cell>
          <cell r="W18350">
            <v>6894.239999999998</v>
          </cell>
          <cell r="X18350">
            <v>6894.239999999998</v>
          </cell>
          <cell r="Y18350">
            <v>13820.289999999994</v>
          </cell>
          <cell r="Z18350">
            <v>6928.320000000007</v>
          </cell>
          <cell r="AA18350">
            <v>0</v>
          </cell>
          <cell r="AB18350">
            <v>0</v>
          </cell>
        </row>
        <row r="18624">
          <cell r="E18624">
            <v>0</v>
          </cell>
          <cell r="F18624">
            <v>0</v>
          </cell>
          <cell r="G18624">
            <v>0</v>
          </cell>
          <cell r="H18624">
            <v>0</v>
          </cell>
          <cell r="I18624">
            <v>0</v>
          </cell>
          <cell r="J18624">
            <v>0</v>
          </cell>
          <cell r="K18624">
            <v>0</v>
          </cell>
          <cell r="L18624">
            <v>0</v>
          </cell>
          <cell r="M18624">
            <v>0</v>
          </cell>
          <cell r="N18624">
            <v>0</v>
          </cell>
          <cell r="O18624">
            <v>0</v>
          </cell>
          <cell r="P18624">
            <v>0</v>
          </cell>
          <cell r="Q18624">
            <v>0</v>
          </cell>
          <cell r="R18624">
            <v>0</v>
          </cell>
          <cell r="S18624">
            <v>0</v>
          </cell>
          <cell r="T18624">
            <v>0</v>
          </cell>
          <cell r="U18624">
            <v>0</v>
          </cell>
          <cell r="V18624">
            <v>0</v>
          </cell>
          <cell r="W18624">
            <v>0</v>
          </cell>
          <cell r="X18624">
            <v>0</v>
          </cell>
          <cell r="Y18624">
            <v>0</v>
          </cell>
          <cell r="Z18624">
            <v>0</v>
          </cell>
          <cell r="AA18624">
            <v>0</v>
          </cell>
          <cell r="AB18624">
            <v>0</v>
          </cell>
        </row>
        <row r="18737">
          <cell r="E18737">
            <v>411348000</v>
          </cell>
          <cell r="F18737">
            <v>0</v>
          </cell>
          <cell r="G18737">
            <v>411348000</v>
          </cell>
          <cell r="H18737">
            <v>2380538.6</v>
          </cell>
          <cell r="I18737">
            <v>73900064.269999996</v>
          </cell>
          <cell r="J18737">
            <v>27394029.600000001</v>
          </cell>
          <cell r="K18737">
            <v>3500</v>
          </cell>
          <cell r="L18737">
            <v>0</v>
          </cell>
          <cell r="M18737">
            <v>73894564.269999996</v>
          </cell>
          <cell r="N18737">
            <v>27432029.600000001</v>
          </cell>
          <cell r="O18737">
            <v>0</v>
          </cell>
          <cell r="P18737">
            <v>158892023.53</v>
          </cell>
          <cell r="Q18737">
            <v>2379138.6</v>
          </cell>
          <cell r="R18737">
            <v>1400</v>
          </cell>
          <cell r="S18737">
            <v>0</v>
          </cell>
          <cell r="T18737">
            <v>0</v>
          </cell>
          <cell r="U18737">
            <v>0</v>
          </cell>
          <cell r="V18737">
            <v>5500</v>
          </cell>
          <cell r="W18737">
            <v>0</v>
          </cell>
          <cell r="X18737">
            <v>-50000</v>
          </cell>
          <cell r="Y18737">
            <v>12000</v>
          </cell>
          <cell r="Z18737">
            <v>3500</v>
          </cell>
          <cell r="AA18737">
            <v>0</v>
          </cell>
          <cell r="AB18737">
            <v>0</v>
          </cell>
        </row>
        <row r="18772">
          <cell r="E18772">
            <v>0</v>
          </cell>
          <cell r="F18772">
            <v>0</v>
          </cell>
          <cell r="G18772">
            <v>0</v>
          </cell>
          <cell r="H18772">
            <v>0</v>
          </cell>
          <cell r="I18772">
            <v>0</v>
          </cell>
          <cell r="J18772">
            <v>0</v>
          </cell>
          <cell r="K18772">
            <v>0</v>
          </cell>
          <cell r="L18772">
            <v>0</v>
          </cell>
          <cell r="M18772">
            <v>0</v>
          </cell>
          <cell r="N18772">
            <v>0</v>
          </cell>
          <cell r="O18772">
            <v>0</v>
          </cell>
          <cell r="P18772">
            <v>0</v>
          </cell>
          <cell r="Q18772">
            <v>0</v>
          </cell>
          <cell r="R18772">
            <v>0</v>
          </cell>
          <cell r="S18772">
            <v>0</v>
          </cell>
          <cell r="T18772">
            <v>0</v>
          </cell>
          <cell r="U18772">
            <v>0</v>
          </cell>
          <cell r="V18772">
            <v>0</v>
          </cell>
          <cell r="W18772">
            <v>0</v>
          </cell>
          <cell r="X18772">
            <v>0</v>
          </cell>
          <cell r="Y18772">
            <v>0</v>
          </cell>
          <cell r="Z18772">
            <v>0</v>
          </cell>
          <cell r="AA18772">
            <v>0</v>
          </cell>
          <cell r="AB18772">
            <v>0</v>
          </cell>
        </row>
        <row r="18776">
          <cell r="E18776">
            <v>0</v>
          </cell>
          <cell r="F18776">
            <v>0</v>
          </cell>
          <cell r="G18776">
            <v>0</v>
          </cell>
          <cell r="H18776">
            <v>0</v>
          </cell>
          <cell r="I18776">
            <v>0</v>
          </cell>
          <cell r="J18776">
            <v>0</v>
          </cell>
          <cell r="K18776">
            <v>0</v>
          </cell>
          <cell r="L18776">
            <v>0</v>
          </cell>
          <cell r="M18776">
            <v>0</v>
          </cell>
          <cell r="N18776">
            <v>0</v>
          </cell>
          <cell r="O18776">
            <v>0</v>
          </cell>
          <cell r="P18776">
            <v>0</v>
          </cell>
          <cell r="Q18776">
            <v>0</v>
          </cell>
          <cell r="R18776">
            <v>0</v>
          </cell>
          <cell r="S18776">
            <v>0</v>
          </cell>
          <cell r="T18776">
            <v>0</v>
          </cell>
          <cell r="U18776">
            <v>0</v>
          </cell>
          <cell r="V18776">
            <v>0</v>
          </cell>
          <cell r="W18776">
            <v>0</v>
          </cell>
          <cell r="X18776">
            <v>0</v>
          </cell>
          <cell r="Y18776">
            <v>0</v>
          </cell>
          <cell r="Z18776">
            <v>0</v>
          </cell>
          <cell r="AA18776">
            <v>0</v>
          </cell>
          <cell r="AB18776">
            <v>0</v>
          </cell>
        </row>
        <row r="18837">
          <cell r="E18837">
            <v>0</v>
          </cell>
          <cell r="F18837">
            <v>0</v>
          </cell>
          <cell r="G18837">
            <v>0</v>
          </cell>
          <cell r="H18837">
            <v>0</v>
          </cell>
          <cell r="I18837">
            <v>0</v>
          </cell>
          <cell r="J18837">
            <v>0</v>
          </cell>
          <cell r="K18837">
            <v>0</v>
          </cell>
          <cell r="L18837">
            <v>0</v>
          </cell>
          <cell r="M18837">
            <v>0</v>
          </cell>
          <cell r="N18837">
            <v>0</v>
          </cell>
          <cell r="O18837">
            <v>0</v>
          </cell>
          <cell r="P18837">
            <v>0</v>
          </cell>
          <cell r="Q18837">
            <v>0</v>
          </cell>
          <cell r="R18837">
            <v>0</v>
          </cell>
          <cell r="S18837">
            <v>0</v>
          </cell>
          <cell r="T18837">
            <v>0</v>
          </cell>
          <cell r="U18837">
            <v>0</v>
          </cell>
          <cell r="V18837">
            <v>0</v>
          </cell>
          <cell r="W18837">
            <v>0</v>
          </cell>
          <cell r="X18837">
            <v>0</v>
          </cell>
          <cell r="Y18837">
            <v>0</v>
          </cell>
          <cell r="Z18837">
            <v>0</v>
          </cell>
          <cell r="AA18837">
            <v>0</v>
          </cell>
          <cell r="AB18837">
            <v>0</v>
          </cell>
        </row>
        <row r="18950">
          <cell r="E18950">
            <v>235571000</v>
          </cell>
          <cell r="F18950">
            <v>0</v>
          </cell>
          <cell r="G18950">
            <v>235570999.99999997</v>
          </cell>
          <cell r="H18950">
            <v>1447710.4100000001</v>
          </cell>
          <cell r="I18950">
            <v>376317.3</v>
          </cell>
          <cell r="J18950">
            <v>157171098.34</v>
          </cell>
          <cell r="K18950">
            <v>67003860</v>
          </cell>
          <cell r="L18950">
            <v>0</v>
          </cell>
          <cell r="M18950">
            <v>0</v>
          </cell>
          <cell r="N18950">
            <v>0</v>
          </cell>
          <cell r="O18950">
            <v>0</v>
          </cell>
          <cell r="P18950">
            <v>0</v>
          </cell>
          <cell r="Q18950">
            <v>1347540</v>
          </cell>
          <cell r="R18950">
            <v>77180.41</v>
          </cell>
          <cell r="S18950">
            <v>22990</v>
          </cell>
          <cell r="T18950">
            <v>95000</v>
          </cell>
          <cell r="U18950">
            <v>147894.5</v>
          </cell>
          <cell r="V18950">
            <v>133422.79999999999</v>
          </cell>
          <cell r="W18950">
            <v>157045236</v>
          </cell>
          <cell r="X18950">
            <v>79862.34</v>
          </cell>
          <cell r="Y18950">
            <v>46000</v>
          </cell>
          <cell r="Z18950">
            <v>67003860</v>
          </cell>
          <cell r="AA18950">
            <v>0</v>
          </cell>
          <cell r="AB18950">
            <v>0</v>
          </cell>
        </row>
        <row r="18956">
          <cell r="E18956">
            <v>0</v>
          </cell>
          <cell r="F18956">
            <v>0</v>
          </cell>
          <cell r="G18956">
            <v>0</v>
          </cell>
          <cell r="H18956">
            <v>0</v>
          </cell>
          <cell r="I18956">
            <v>0</v>
          </cell>
          <cell r="J18956">
            <v>0</v>
          </cell>
          <cell r="K18956">
            <v>0</v>
          </cell>
          <cell r="L18956">
            <v>0</v>
          </cell>
          <cell r="M18956">
            <v>0</v>
          </cell>
          <cell r="N18956">
            <v>0</v>
          </cell>
          <cell r="O18956">
            <v>0</v>
          </cell>
          <cell r="P18956">
            <v>0</v>
          </cell>
          <cell r="Q18956">
            <v>0</v>
          </cell>
          <cell r="R18956">
            <v>0</v>
          </cell>
          <cell r="S18956">
            <v>0</v>
          </cell>
          <cell r="T18956">
            <v>0</v>
          </cell>
          <cell r="U18956">
            <v>0</v>
          </cell>
          <cell r="V18956">
            <v>0</v>
          </cell>
          <cell r="W18956">
            <v>0</v>
          </cell>
          <cell r="X18956">
            <v>0</v>
          </cell>
          <cell r="Y18956">
            <v>0</v>
          </cell>
          <cell r="Z18956">
            <v>0</v>
          </cell>
          <cell r="AA18956">
            <v>0</v>
          </cell>
          <cell r="AB18956">
            <v>0</v>
          </cell>
        </row>
        <row r="18985">
          <cell r="E18985">
            <v>0</v>
          </cell>
          <cell r="F18985">
            <v>0</v>
          </cell>
          <cell r="G18985">
            <v>0</v>
          </cell>
          <cell r="H18985">
            <v>0</v>
          </cell>
          <cell r="I18985">
            <v>0</v>
          </cell>
          <cell r="J18985">
            <v>0</v>
          </cell>
          <cell r="K18985">
            <v>0</v>
          </cell>
          <cell r="L18985">
            <v>0</v>
          </cell>
          <cell r="M18985">
            <v>0</v>
          </cell>
          <cell r="N18985">
            <v>0</v>
          </cell>
          <cell r="O18985">
            <v>0</v>
          </cell>
          <cell r="P18985">
            <v>0</v>
          </cell>
          <cell r="Q18985">
            <v>0</v>
          </cell>
          <cell r="R18985">
            <v>0</v>
          </cell>
          <cell r="S18985">
            <v>0</v>
          </cell>
          <cell r="T18985">
            <v>0</v>
          </cell>
          <cell r="U18985">
            <v>0</v>
          </cell>
          <cell r="V18985">
            <v>0</v>
          </cell>
          <cell r="W18985">
            <v>0</v>
          </cell>
          <cell r="X18985">
            <v>0</v>
          </cell>
          <cell r="Y18985">
            <v>0</v>
          </cell>
          <cell r="Z18985">
            <v>0</v>
          </cell>
          <cell r="AA18985">
            <v>0</v>
          </cell>
          <cell r="AB18985">
            <v>0</v>
          </cell>
        </row>
        <row r="18989">
          <cell r="E18989">
            <v>0</v>
          </cell>
          <cell r="F18989">
            <v>0</v>
          </cell>
          <cell r="G18989">
            <v>0</v>
          </cell>
          <cell r="H18989">
            <v>0</v>
          </cell>
          <cell r="I18989">
            <v>0</v>
          </cell>
          <cell r="J18989">
            <v>0</v>
          </cell>
          <cell r="K18989">
            <v>0</v>
          </cell>
          <cell r="Q18989">
            <v>0</v>
          </cell>
          <cell r="R18989">
            <v>0</v>
          </cell>
          <cell r="S18989">
            <v>0</v>
          </cell>
          <cell r="T18989">
            <v>0</v>
          </cell>
          <cell r="U18989">
            <v>0</v>
          </cell>
          <cell r="V18989">
            <v>0</v>
          </cell>
          <cell r="W18989">
            <v>0</v>
          </cell>
          <cell r="X18989">
            <v>0</v>
          </cell>
          <cell r="Y18989">
            <v>0</v>
          </cell>
          <cell r="Z18989">
            <v>0</v>
          </cell>
          <cell r="AA18989">
            <v>0</v>
          </cell>
          <cell r="AB18989">
            <v>0</v>
          </cell>
        </row>
        <row r="19050">
          <cell r="E19050">
            <v>0</v>
          </cell>
          <cell r="F19050">
            <v>0</v>
          </cell>
          <cell r="G19050">
            <v>0</v>
          </cell>
          <cell r="H19050">
            <v>0</v>
          </cell>
          <cell r="I19050">
            <v>0</v>
          </cell>
          <cell r="J19050">
            <v>0</v>
          </cell>
          <cell r="K19050">
            <v>0</v>
          </cell>
          <cell r="L19050">
            <v>0</v>
          </cell>
          <cell r="M19050">
            <v>0</v>
          </cell>
          <cell r="N19050">
            <v>0</v>
          </cell>
          <cell r="O19050">
            <v>0</v>
          </cell>
          <cell r="P19050">
            <v>0</v>
          </cell>
          <cell r="Q19050">
            <v>0</v>
          </cell>
          <cell r="R19050">
            <v>0</v>
          </cell>
          <cell r="S19050">
            <v>0</v>
          </cell>
          <cell r="T19050">
            <v>0</v>
          </cell>
          <cell r="U19050">
            <v>0</v>
          </cell>
          <cell r="V19050">
            <v>0</v>
          </cell>
          <cell r="W19050">
            <v>0</v>
          </cell>
          <cell r="X19050">
            <v>0</v>
          </cell>
          <cell r="Y19050">
            <v>0</v>
          </cell>
          <cell r="Z19050">
            <v>0</v>
          </cell>
          <cell r="AA19050">
            <v>0</v>
          </cell>
          <cell r="AB19050">
            <v>0</v>
          </cell>
        </row>
        <row r="19163">
          <cell r="E19163">
            <v>148602000</v>
          </cell>
          <cell r="F19163">
            <v>0</v>
          </cell>
          <cell r="G19163">
            <v>148602000</v>
          </cell>
          <cell r="H19163">
            <v>22509213.449999999</v>
          </cell>
          <cell r="I19163">
            <v>93925053.140000001</v>
          </cell>
          <cell r="J19163">
            <v>15812822.470000001</v>
          </cell>
          <cell r="K19163">
            <v>-13494.239999999998</v>
          </cell>
          <cell r="L19163">
            <v>0</v>
          </cell>
          <cell r="M19163">
            <v>0</v>
          </cell>
          <cell r="N19163">
            <v>0</v>
          </cell>
          <cell r="O19163">
            <v>0</v>
          </cell>
          <cell r="P19163">
            <v>0</v>
          </cell>
          <cell r="Q19163">
            <v>267974.58999999997</v>
          </cell>
          <cell r="R19163">
            <v>0</v>
          </cell>
          <cell r="S19163">
            <v>22241238.859999999</v>
          </cell>
          <cell r="T19163">
            <v>73004949.019999996</v>
          </cell>
          <cell r="U19163">
            <v>12474787.619999999</v>
          </cell>
          <cell r="V19163">
            <v>8445316.5</v>
          </cell>
          <cell r="W19163">
            <v>277796.77</v>
          </cell>
          <cell r="X19163">
            <v>13640325.84</v>
          </cell>
          <cell r="Y19163">
            <v>1894699.86</v>
          </cell>
          <cell r="Z19163">
            <v>-13494.239999999998</v>
          </cell>
          <cell r="AA19163">
            <v>0</v>
          </cell>
          <cell r="AB19163">
            <v>0</v>
          </cell>
        </row>
        <row r="19169">
          <cell r="E19169">
            <v>0</v>
          </cell>
          <cell r="F19169">
            <v>0</v>
          </cell>
          <cell r="G19169">
            <v>0</v>
          </cell>
          <cell r="H19169">
            <v>0</v>
          </cell>
          <cell r="I19169">
            <v>0</v>
          </cell>
          <cell r="J19169">
            <v>0</v>
          </cell>
          <cell r="K19169">
            <v>0</v>
          </cell>
          <cell r="L19169">
            <v>0</v>
          </cell>
          <cell r="M19169">
            <v>0</v>
          </cell>
          <cell r="N19169">
            <v>0</v>
          </cell>
          <cell r="O19169">
            <v>0</v>
          </cell>
          <cell r="P19169">
            <v>0</v>
          </cell>
          <cell r="Q19169">
            <v>0</v>
          </cell>
          <cell r="R19169">
            <v>0</v>
          </cell>
          <cell r="S19169">
            <v>0</v>
          </cell>
          <cell r="T19169">
            <v>0</v>
          </cell>
          <cell r="U19169">
            <v>0</v>
          </cell>
          <cell r="V19169">
            <v>0</v>
          </cell>
          <cell r="W19169">
            <v>0</v>
          </cell>
          <cell r="X19169">
            <v>0</v>
          </cell>
          <cell r="Y19169">
            <v>0</v>
          </cell>
          <cell r="Z19169">
            <v>0</v>
          </cell>
          <cell r="AA19169">
            <v>0</v>
          </cell>
          <cell r="AB19169">
            <v>0</v>
          </cell>
        </row>
        <row r="19198">
          <cell r="E19198">
            <v>0</v>
          </cell>
          <cell r="F19198">
            <v>0</v>
          </cell>
          <cell r="G19198">
            <v>0</v>
          </cell>
          <cell r="H19198">
            <v>0</v>
          </cell>
          <cell r="I19198">
            <v>0</v>
          </cell>
          <cell r="J19198">
            <v>0</v>
          </cell>
          <cell r="K19198">
            <v>0</v>
          </cell>
          <cell r="L19198">
            <v>0</v>
          </cell>
          <cell r="M19198">
            <v>0</v>
          </cell>
          <cell r="N19198">
            <v>0</v>
          </cell>
          <cell r="O19198">
            <v>0</v>
          </cell>
          <cell r="P19198">
            <v>0</v>
          </cell>
          <cell r="Q19198">
            <v>0</v>
          </cell>
          <cell r="R19198">
            <v>0</v>
          </cell>
          <cell r="S19198">
            <v>0</v>
          </cell>
          <cell r="T19198">
            <v>0</v>
          </cell>
          <cell r="U19198">
            <v>0</v>
          </cell>
          <cell r="V19198">
            <v>0</v>
          </cell>
          <cell r="W19198">
            <v>0</v>
          </cell>
          <cell r="X19198">
            <v>0</v>
          </cell>
          <cell r="Y19198">
            <v>0</v>
          </cell>
          <cell r="Z19198">
            <v>0</v>
          </cell>
          <cell r="AA19198">
            <v>0</v>
          </cell>
          <cell r="AB19198">
            <v>0</v>
          </cell>
        </row>
        <row r="19202">
          <cell r="E19202">
            <v>0</v>
          </cell>
          <cell r="F19202">
            <v>0</v>
          </cell>
          <cell r="G19202">
            <v>0</v>
          </cell>
          <cell r="H19202">
            <v>0</v>
          </cell>
          <cell r="I19202">
            <v>0</v>
          </cell>
          <cell r="J19202">
            <v>0</v>
          </cell>
          <cell r="K19202">
            <v>0</v>
          </cell>
          <cell r="Q19202">
            <v>0</v>
          </cell>
          <cell r="R19202">
            <v>0</v>
          </cell>
          <cell r="S19202">
            <v>0</v>
          </cell>
          <cell r="T19202">
            <v>0</v>
          </cell>
          <cell r="U19202">
            <v>0</v>
          </cell>
          <cell r="V19202">
            <v>0</v>
          </cell>
          <cell r="W19202">
            <v>0</v>
          </cell>
          <cell r="X19202">
            <v>0</v>
          </cell>
          <cell r="Y19202">
            <v>0</v>
          </cell>
          <cell r="Z19202">
            <v>0</v>
          </cell>
          <cell r="AA19202">
            <v>0</v>
          </cell>
          <cell r="AB19202">
            <v>0</v>
          </cell>
        </row>
        <row r="19263">
          <cell r="E19263">
            <v>0</v>
          </cell>
          <cell r="F19263">
            <v>0</v>
          </cell>
          <cell r="G19263">
            <v>0</v>
          </cell>
          <cell r="H19263">
            <v>0</v>
          </cell>
          <cell r="I19263">
            <v>0</v>
          </cell>
          <cell r="J19263">
            <v>0</v>
          </cell>
          <cell r="K19263">
            <v>0</v>
          </cell>
          <cell r="L19263">
            <v>0</v>
          </cell>
          <cell r="M19263">
            <v>0</v>
          </cell>
          <cell r="N19263">
            <v>0</v>
          </cell>
          <cell r="O19263">
            <v>0</v>
          </cell>
          <cell r="P19263">
            <v>0</v>
          </cell>
          <cell r="Q19263">
            <v>0</v>
          </cell>
          <cell r="R19263">
            <v>0</v>
          </cell>
          <cell r="S19263">
            <v>0</v>
          </cell>
          <cell r="T19263">
            <v>0</v>
          </cell>
          <cell r="U19263">
            <v>0</v>
          </cell>
          <cell r="V19263">
            <v>0</v>
          </cell>
          <cell r="W19263">
            <v>0</v>
          </cell>
          <cell r="X19263">
            <v>0</v>
          </cell>
          <cell r="Y19263">
            <v>0</v>
          </cell>
          <cell r="Z19263">
            <v>0</v>
          </cell>
          <cell r="AA19263">
            <v>0</v>
          </cell>
          <cell r="AB19263">
            <v>0</v>
          </cell>
        </row>
        <row r="19376">
          <cell r="E19376">
            <v>85542000</v>
          </cell>
          <cell r="F19376">
            <v>0</v>
          </cell>
          <cell r="G19376">
            <v>85542000</v>
          </cell>
          <cell r="H19376">
            <v>28112658.969999999</v>
          </cell>
          <cell r="I19376">
            <v>5805349.8700000001</v>
          </cell>
          <cell r="J19376">
            <v>49719020.359999999</v>
          </cell>
          <cell r="K19376">
            <v>1037262.2200000001</v>
          </cell>
          <cell r="L19376">
            <v>0</v>
          </cell>
          <cell r="M19376">
            <v>0</v>
          </cell>
          <cell r="N19376">
            <v>0</v>
          </cell>
          <cell r="O19376">
            <v>0</v>
          </cell>
          <cell r="P19376">
            <v>0</v>
          </cell>
          <cell r="Q19376">
            <v>27773218.84</v>
          </cell>
          <cell r="R19376">
            <v>167423.24</v>
          </cell>
          <cell r="S19376">
            <v>172016.89</v>
          </cell>
          <cell r="T19376">
            <v>73080.070000000007</v>
          </cell>
          <cell r="U19376">
            <v>1452599.19</v>
          </cell>
          <cell r="V19376">
            <v>4279670.6099999994</v>
          </cell>
          <cell r="W19376">
            <v>10086615.91</v>
          </cell>
          <cell r="X19376">
            <v>26996339.850000001</v>
          </cell>
          <cell r="Y19376">
            <v>12636064.6</v>
          </cell>
          <cell r="Z19376">
            <v>1037262.2200000001</v>
          </cell>
          <cell r="AA19376">
            <v>0</v>
          </cell>
          <cell r="AB19376">
            <v>0</v>
          </cell>
        </row>
        <row r="19382">
          <cell r="E19382">
            <v>0</v>
          </cell>
          <cell r="F19382">
            <v>0</v>
          </cell>
          <cell r="G19382">
            <v>0</v>
          </cell>
          <cell r="H19382">
            <v>0</v>
          </cell>
          <cell r="I19382">
            <v>0</v>
          </cell>
          <cell r="J19382">
            <v>0</v>
          </cell>
          <cell r="K19382">
            <v>0</v>
          </cell>
          <cell r="L19382">
            <v>0</v>
          </cell>
          <cell r="M19382">
            <v>0</v>
          </cell>
          <cell r="N19382">
            <v>0</v>
          </cell>
          <cell r="O19382">
            <v>0</v>
          </cell>
          <cell r="P19382">
            <v>0</v>
          </cell>
          <cell r="Q19382">
            <v>0</v>
          </cell>
          <cell r="R19382">
            <v>0</v>
          </cell>
          <cell r="S19382">
            <v>0</v>
          </cell>
          <cell r="T19382">
            <v>0</v>
          </cell>
          <cell r="U19382">
            <v>0</v>
          </cell>
          <cell r="V19382">
            <v>0</v>
          </cell>
          <cell r="W19382">
            <v>0</v>
          </cell>
          <cell r="X19382">
            <v>0</v>
          </cell>
          <cell r="Y19382">
            <v>0</v>
          </cell>
          <cell r="Z19382">
            <v>0</v>
          </cell>
          <cell r="AA19382">
            <v>0</v>
          </cell>
          <cell r="AB19382">
            <v>0</v>
          </cell>
        </row>
        <row r="19411">
          <cell r="E19411">
            <v>0</v>
          </cell>
          <cell r="F19411">
            <v>0</v>
          </cell>
          <cell r="G19411">
            <v>0</v>
          </cell>
          <cell r="H19411">
            <v>0</v>
          </cell>
          <cell r="I19411">
            <v>0</v>
          </cell>
          <cell r="J19411">
            <v>0</v>
          </cell>
          <cell r="K19411">
            <v>0</v>
          </cell>
          <cell r="L19411">
            <v>0</v>
          </cell>
          <cell r="M19411">
            <v>0</v>
          </cell>
          <cell r="N19411">
            <v>0</v>
          </cell>
          <cell r="O19411">
            <v>0</v>
          </cell>
          <cell r="P19411">
            <v>0</v>
          </cell>
          <cell r="Q19411">
            <v>0</v>
          </cell>
          <cell r="R19411">
            <v>0</v>
          </cell>
          <cell r="S19411">
            <v>0</v>
          </cell>
          <cell r="T19411">
            <v>0</v>
          </cell>
          <cell r="U19411">
            <v>0</v>
          </cell>
          <cell r="V19411">
            <v>0</v>
          </cell>
          <cell r="W19411">
            <v>0</v>
          </cell>
          <cell r="X19411">
            <v>0</v>
          </cell>
          <cell r="Y19411">
            <v>0</v>
          </cell>
          <cell r="Z19411">
            <v>0</v>
          </cell>
          <cell r="AA19411">
            <v>0</v>
          </cell>
          <cell r="AB19411">
            <v>0</v>
          </cell>
        </row>
        <row r="19415">
          <cell r="E19415">
            <v>0</v>
          </cell>
          <cell r="F19415">
            <v>0</v>
          </cell>
          <cell r="G19415">
            <v>0</v>
          </cell>
          <cell r="H19415">
            <v>0</v>
          </cell>
          <cell r="I19415">
            <v>0</v>
          </cell>
          <cell r="J19415">
            <v>0</v>
          </cell>
          <cell r="K19415">
            <v>0</v>
          </cell>
          <cell r="Q19415">
            <v>0</v>
          </cell>
          <cell r="R19415">
            <v>0</v>
          </cell>
          <cell r="S19415">
            <v>0</v>
          </cell>
          <cell r="T19415">
            <v>0</v>
          </cell>
          <cell r="U19415">
            <v>0</v>
          </cell>
          <cell r="V19415">
            <v>0</v>
          </cell>
          <cell r="W19415">
            <v>0</v>
          </cell>
          <cell r="X19415">
            <v>0</v>
          </cell>
          <cell r="Y19415">
            <v>0</v>
          </cell>
          <cell r="Z19415">
            <v>0</v>
          </cell>
          <cell r="AA19415">
            <v>0</v>
          </cell>
          <cell r="AB19415">
            <v>0</v>
          </cell>
        </row>
        <row r="19476">
          <cell r="E19476">
            <v>0</v>
          </cell>
          <cell r="F19476">
            <v>0</v>
          </cell>
          <cell r="G19476">
            <v>0</v>
          </cell>
          <cell r="H19476">
            <v>0</v>
          </cell>
          <cell r="I19476">
            <v>0</v>
          </cell>
          <cell r="J19476">
            <v>0</v>
          </cell>
          <cell r="K19476">
            <v>0</v>
          </cell>
          <cell r="L19476">
            <v>0</v>
          </cell>
          <cell r="M19476">
            <v>0</v>
          </cell>
          <cell r="N19476">
            <v>0</v>
          </cell>
          <cell r="O19476">
            <v>0</v>
          </cell>
          <cell r="P19476">
            <v>0</v>
          </cell>
          <cell r="Q19476">
            <v>0</v>
          </cell>
          <cell r="R19476">
            <v>0</v>
          </cell>
          <cell r="S19476">
            <v>0</v>
          </cell>
          <cell r="T19476">
            <v>0</v>
          </cell>
          <cell r="U19476">
            <v>0</v>
          </cell>
          <cell r="V19476">
            <v>0</v>
          </cell>
          <cell r="W19476">
            <v>0</v>
          </cell>
          <cell r="X19476">
            <v>0</v>
          </cell>
          <cell r="Y19476">
            <v>0</v>
          </cell>
          <cell r="Z19476">
            <v>0</v>
          </cell>
          <cell r="AA19476">
            <v>0</v>
          </cell>
          <cell r="AB19476">
            <v>0</v>
          </cell>
        </row>
        <row r="19589">
          <cell r="E19589">
            <v>166326000</v>
          </cell>
          <cell r="F19589">
            <v>0</v>
          </cell>
          <cell r="G19589">
            <v>166326000</v>
          </cell>
          <cell r="H19589">
            <v>1121731.46</v>
          </cell>
          <cell r="I19589">
            <v>82473473.269999996</v>
          </cell>
          <cell r="J19589">
            <v>80328665.269999996</v>
          </cell>
          <cell r="K19589">
            <v>-2366.0599999999977</v>
          </cell>
          <cell r="L19589">
            <v>0</v>
          </cell>
          <cell r="M19589">
            <v>0</v>
          </cell>
          <cell r="N19589">
            <v>0</v>
          </cell>
          <cell r="O19589">
            <v>0</v>
          </cell>
          <cell r="P19589">
            <v>0</v>
          </cell>
          <cell r="Q19589">
            <v>1130818.6100000001</v>
          </cell>
          <cell r="R19589">
            <v>-3127.87</v>
          </cell>
          <cell r="S19589">
            <v>-5959.28</v>
          </cell>
          <cell r="T19589">
            <v>-163.16</v>
          </cell>
          <cell r="U19589">
            <v>95036.43</v>
          </cell>
          <cell r="V19589">
            <v>82378600</v>
          </cell>
          <cell r="W19589">
            <v>1148507.5699999998</v>
          </cell>
          <cell r="X19589">
            <v>23291563.170000002</v>
          </cell>
          <cell r="Y19589">
            <v>55888594.530000001</v>
          </cell>
          <cell r="Z19589">
            <v>-2366.0599999999977</v>
          </cell>
          <cell r="AA19589">
            <v>0</v>
          </cell>
          <cell r="AB19589">
            <v>0</v>
          </cell>
        </row>
        <row r="19595">
          <cell r="E19595">
            <v>0</v>
          </cell>
          <cell r="F19595">
            <v>0</v>
          </cell>
          <cell r="G19595">
            <v>0</v>
          </cell>
          <cell r="H19595">
            <v>0</v>
          </cell>
          <cell r="I19595">
            <v>0</v>
          </cell>
          <cell r="J19595">
            <v>0</v>
          </cell>
          <cell r="K19595">
            <v>0</v>
          </cell>
          <cell r="L19595">
            <v>0</v>
          </cell>
          <cell r="M19595">
            <v>0</v>
          </cell>
          <cell r="N19595">
            <v>0</v>
          </cell>
          <cell r="O19595">
            <v>0</v>
          </cell>
          <cell r="P19595">
            <v>0</v>
          </cell>
          <cell r="Q19595">
            <v>0</v>
          </cell>
          <cell r="R19595">
            <v>0</v>
          </cell>
          <cell r="S19595">
            <v>0</v>
          </cell>
          <cell r="T19595">
            <v>0</v>
          </cell>
          <cell r="U19595">
            <v>0</v>
          </cell>
          <cell r="V19595">
            <v>0</v>
          </cell>
          <cell r="W19595">
            <v>0</v>
          </cell>
          <cell r="X19595">
            <v>0</v>
          </cell>
          <cell r="Y19595">
            <v>0</v>
          </cell>
          <cell r="Z19595">
            <v>0</v>
          </cell>
          <cell r="AA19595">
            <v>0</v>
          </cell>
          <cell r="AB19595">
            <v>0</v>
          </cell>
        </row>
        <row r="19624">
          <cell r="E19624">
            <v>0</v>
          </cell>
          <cell r="F19624">
            <v>0</v>
          </cell>
          <cell r="G19624">
            <v>0</v>
          </cell>
          <cell r="H19624">
            <v>0</v>
          </cell>
          <cell r="I19624">
            <v>0</v>
          </cell>
          <cell r="J19624">
            <v>0</v>
          </cell>
          <cell r="K19624">
            <v>0</v>
          </cell>
          <cell r="L19624">
            <v>0</v>
          </cell>
          <cell r="M19624">
            <v>0</v>
          </cell>
          <cell r="N19624">
            <v>0</v>
          </cell>
          <cell r="O19624">
            <v>0</v>
          </cell>
          <cell r="P19624">
            <v>0</v>
          </cell>
          <cell r="Q19624">
            <v>0</v>
          </cell>
          <cell r="R19624">
            <v>0</v>
          </cell>
          <cell r="S19624">
            <v>0</v>
          </cell>
          <cell r="T19624">
            <v>0</v>
          </cell>
          <cell r="U19624">
            <v>0</v>
          </cell>
          <cell r="V19624">
            <v>0</v>
          </cell>
          <cell r="W19624">
            <v>0</v>
          </cell>
          <cell r="X19624">
            <v>0</v>
          </cell>
          <cell r="Y19624">
            <v>0</v>
          </cell>
          <cell r="Z19624">
            <v>0</v>
          </cell>
          <cell r="AA19624">
            <v>0</v>
          </cell>
          <cell r="AB19624">
            <v>0</v>
          </cell>
        </row>
        <row r="19628">
          <cell r="E19628">
            <v>0</v>
          </cell>
          <cell r="F19628">
            <v>0</v>
          </cell>
          <cell r="G19628">
            <v>0</v>
          </cell>
          <cell r="H19628">
            <v>0</v>
          </cell>
          <cell r="I19628">
            <v>0</v>
          </cell>
          <cell r="J19628">
            <v>0</v>
          </cell>
          <cell r="K19628">
            <v>0</v>
          </cell>
          <cell r="Q19628">
            <v>0</v>
          </cell>
          <cell r="R19628">
            <v>0</v>
          </cell>
          <cell r="S19628">
            <v>0</v>
          </cell>
          <cell r="T19628">
            <v>0</v>
          </cell>
          <cell r="U19628">
            <v>0</v>
          </cell>
          <cell r="V19628">
            <v>0</v>
          </cell>
          <cell r="W19628">
            <v>0</v>
          </cell>
          <cell r="X19628">
            <v>0</v>
          </cell>
          <cell r="Y19628">
            <v>0</v>
          </cell>
          <cell r="Z19628">
            <v>0</v>
          </cell>
          <cell r="AA19628">
            <v>0</v>
          </cell>
          <cell r="AB19628">
            <v>0</v>
          </cell>
        </row>
        <row r="19689">
          <cell r="E19689">
            <v>0</v>
          </cell>
          <cell r="F19689">
            <v>0</v>
          </cell>
          <cell r="G19689">
            <v>0</v>
          </cell>
          <cell r="H19689">
            <v>0</v>
          </cell>
          <cell r="I19689">
            <v>0</v>
          </cell>
          <cell r="J19689">
            <v>0</v>
          </cell>
          <cell r="K19689">
            <v>0</v>
          </cell>
          <cell r="L19689">
            <v>0</v>
          </cell>
          <cell r="M19689">
            <v>0</v>
          </cell>
          <cell r="N19689">
            <v>0</v>
          </cell>
          <cell r="O19689">
            <v>0</v>
          </cell>
          <cell r="P19689">
            <v>0</v>
          </cell>
          <cell r="Q19689">
            <v>0</v>
          </cell>
          <cell r="R19689">
            <v>0</v>
          </cell>
          <cell r="S19689">
            <v>0</v>
          </cell>
          <cell r="T19689">
            <v>0</v>
          </cell>
          <cell r="U19689">
            <v>0</v>
          </cell>
          <cell r="V19689">
            <v>0</v>
          </cell>
          <cell r="W19689">
            <v>0</v>
          </cell>
          <cell r="X19689">
            <v>0</v>
          </cell>
          <cell r="Y19689">
            <v>0</v>
          </cell>
          <cell r="Z19689">
            <v>0</v>
          </cell>
          <cell r="AA19689">
            <v>0</v>
          </cell>
          <cell r="AB19689">
            <v>0</v>
          </cell>
        </row>
        <row r="19802">
          <cell r="E19802">
            <v>226136000</v>
          </cell>
          <cell r="F19802">
            <v>0</v>
          </cell>
          <cell r="G19802">
            <v>226136000</v>
          </cell>
          <cell r="H19802">
            <v>325364.86</v>
          </cell>
          <cell r="I19802">
            <v>1189645.4099999999</v>
          </cell>
          <cell r="J19802">
            <v>183167445</v>
          </cell>
          <cell r="K19802">
            <v>39441716.149999991</v>
          </cell>
          <cell r="L19802">
            <v>0</v>
          </cell>
          <cell r="M19802">
            <v>0</v>
          </cell>
          <cell r="N19802">
            <v>0</v>
          </cell>
          <cell r="O19802">
            <v>0</v>
          </cell>
          <cell r="P19802">
            <v>0</v>
          </cell>
          <cell r="Q19802">
            <v>45512.32</v>
          </cell>
          <cell r="R19802">
            <v>111498.1</v>
          </cell>
          <cell r="S19802">
            <v>168354.43999999997</v>
          </cell>
          <cell r="T19802">
            <v>265662.40999999997</v>
          </cell>
          <cell r="U19802">
            <v>803933.96</v>
          </cell>
          <cell r="V19802">
            <v>120049.04000000004</v>
          </cell>
          <cell r="W19802">
            <v>30261692.710000001</v>
          </cell>
          <cell r="X19802">
            <v>67375039.280000001</v>
          </cell>
          <cell r="Y19802">
            <v>85530713.01000002</v>
          </cell>
          <cell r="Z19802">
            <v>39441716.149999991</v>
          </cell>
          <cell r="AA19802">
            <v>0</v>
          </cell>
          <cell r="AB19802">
            <v>0</v>
          </cell>
        </row>
        <row r="19808">
          <cell r="E19808">
            <v>0</v>
          </cell>
          <cell r="F19808">
            <v>0</v>
          </cell>
          <cell r="G19808">
            <v>0</v>
          </cell>
          <cell r="H19808">
            <v>0</v>
          </cell>
          <cell r="I19808">
            <v>0</v>
          </cell>
          <cell r="J19808">
            <v>0</v>
          </cell>
          <cell r="K19808">
            <v>0</v>
          </cell>
          <cell r="L19808">
            <v>0</v>
          </cell>
          <cell r="M19808">
            <v>0</v>
          </cell>
          <cell r="N19808">
            <v>0</v>
          </cell>
          <cell r="O19808">
            <v>0</v>
          </cell>
          <cell r="P19808">
            <v>0</v>
          </cell>
          <cell r="Q19808">
            <v>0</v>
          </cell>
          <cell r="R19808">
            <v>0</v>
          </cell>
          <cell r="S19808">
            <v>0</v>
          </cell>
          <cell r="T19808">
            <v>0</v>
          </cell>
          <cell r="U19808">
            <v>0</v>
          </cell>
          <cell r="V19808">
            <v>0</v>
          </cell>
          <cell r="W19808">
            <v>0</v>
          </cell>
          <cell r="X19808">
            <v>0</v>
          </cell>
          <cell r="Y19808">
            <v>0</v>
          </cell>
          <cell r="Z19808">
            <v>0</v>
          </cell>
          <cell r="AA19808">
            <v>0</v>
          </cell>
          <cell r="AB19808">
            <v>0</v>
          </cell>
        </row>
        <row r="19818">
          <cell r="E19818">
            <v>0</v>
          </cell>
          <cell r="F19818">
            <v>0</v>
          </cell>
          <cell r="G19818">
            <v>0</v>
          </cell>
          <cell r="H19818">
            <v>0</v>
          </cell>
          <cell r="I19818">
            <v>0</v>
          </cell>
          <cell r="J19818">
            <v>0</v>
          </cell>
          <cell r="K19818">
            <v>0</v>
          </cell>
          <cell r="Q19818">
            <v>0</v>
          </cell>
          <cell r="R19818">
            <v>0</v>
          </cell>
          <cell r="S19818">
            <v>0</v>
          </cell>
          <cell r="T19818">
            <v>0</v>
          </cell>
          <cell r="U19818">
            <v>0</v>
          </cell>
          <cell r="V19818">
            <v>0</v>
          </cell>
          <cell r="W19818">
            <v>0</v>
          </cell>
          <cell r="X19818">
            <v>0</v>
          </cell>
          <cell r="Y19818">
            <v>0</v>
          </cell>
          <cell r="Z19818">
            <v>0</v>
          </cell>
          <cell r="AA19818">
            <v>0</v>
          </cell>
          <cell r="AB19818">
            <v>0</v>
          </cell>
        </row>
        <row r="19837">
          <cell r="E19837">
            <v>0</v>
          </cell>
          <cell r="F19837">
            <v>0</v>
          </cell>
          <cell r="G19837">
            <v>0</v>
          </cell>
          <cell r="H19837">
            <v>0</v>
          </cell>
          <cell r="I19837">
            <v>0</v>
          </cell>
          <cell r="J19837">
            <v>0</v>
          </cell>
          <cell r="K19837">
            <v>0</v>
          </cell>
          <cell r="L19837">
            <v>0</v>
          </cell>
          <cell r="M19837">
            <v>0</v>
          </cell>
          <cell r="N19837">
            <v>0</v>
          </cell>
          <cell r="O19837">
            <v>0</v>
          </cell>
          <cell r="P19837">
            <v>0</v>
          </cell>
          <cell r="Q19837">
            <v>0</v>
          </cell>
          <cell r="R19837">
            <v>0</v>
          </cell>
          <cell r="S19837">
            <v>0</v>
          </cell>
          <cell r="T19837">
            <v>0</v>
          </cell>
          <cell r="U19837">
            <v>0</v>
          </cell>
          <cell r="V19837">
            <v>0</v>
          </cell>
          <cell r="W19837">
            <v>0</v>
          </cell>
          <cell r="X19837">
            <v>0</v>
          </cell>
          <cell r="Y19837">
            <v>0</v>
          </cell>
          <cell r="Z19837">
            <v>0</v>
          </cell>
          <cell r="AA19837">
            <v>0</v>
          </cell>
          <cell r="AB19837">
            <v>0</v>
          </cell>
        </row>
        <row r="19841">
          <cell r="E19841">
            <v>0</v>
          </cell>
          <cell r="F19841">
            <v>0</v>
          </cell>
          <cell r="G19841">
            <v>0</v>
          </cell>
          <cell r="H19841">
            <v>0</v>
          </cell>
          <cell r="I19841">
            <v>0</v>
          </cell>
          <cell r="J19841">
            <v>0</v>
          </cell>
          <cell r="K19841">
            <v>0</v>
          </cell>
          <cell r="Q19841">
            <v>0</v>
          </cell>
          <cell r="R19841">
            <v>0</v>
          </cell>
          <cell r="S19841">
            <v>0</v>
          </cell>
          <cell r="T19841">
            <v>0</v>
          </cell>
          <cell r="U19841">
            <v>0</v>
          </cell>
          <cell r="V19841">
            <v>0</v>
          </cell>
          <cell r="W19841">
            <v>0</v>
          </cell>
          <cell r="X19841">
            <v>0</v>
          </cell>
          <cell r="Y19841">
            <v>0</v>
          </cell>
          <cell r="Z19841">
            <v>0</v>
          </cell>
          <cell r="AA19841">
            <v>0</v>
          </cell>
          <cell r="AB19841">
            <v>0</v>
          </cell>
        </row>
        <row r="19902">
          <cell r="E19902">
            <v>0</v>
          </cell>
          <cell r="F19902">
            <v>0</v>
          </cell>
          <cell r="G19902">
            <v>0</v>
          </cell>
          <cell r="H19902">
            <v>0</v>
          </cell>
          <cell r="I19902">
            <v>0</v>
          </cell>
          <cell r="J19902">
            <v>0</v>
          </cell>
          <cell r="K19902">
            <v>0</v>
          </cell>
          <cell r="L19902">
            <v>0</v>
          </cell>
          <cell r="M19902">
            <v>0</v>
          </cell>
          <cell r="N19902">
            <v>0</v>
          </cell>
          <cell r="O19902">
            <v>0</v>
          </cell>
          <cell r="P19902">
            <v>0</v>
          </cell>
          <cell r="Q19902">
            <v>0</v>
          </cell>
          <cell r="R19902">
            <v>0</v>
          </cell>
          <cell r="S19902">
            <v>0</v>
          </cell>
          <cell r="T19902">
            <v>0</v>
          </cell>
          <cell r="U19902">
            <v>0</v>
          </cell>
          <cell r="V19902">
            <v>0</v>
          </cell>
          <cell r="W19902">
            <v>0</v>
          </cell>
          <cell r="X19902">
            <v>0</v>
          </cell>
          <cell r="Y19902">
            <v>0</v>
          </cell>
          <cell r="Z19902">
            <v>0</v>
          </cell>
          <cell r="AA19902">
            <v>0</v>
          </cell>
          <cell r="AB19902">
            <v>0</v>
          </cell>
        </row>
        <row r="20015">
          <cell r="E20015">
            <v>352960000</v>
          </cell>
          <cell r="F20015">
            <v>0</v>
          </cell>
          <cell r="G20015">
            <v>352960000</v>
          </cell>
          <cell r="H20015">
            <v>374773.55000000005</v>
          </cell>
          <cell r="I20015">
            <v>1065141.25</v>
          </cell>
          <cell r="J20015">
            <v>224677688.59999999</v>
          </cell>
          <cell r="K20015">
            <v>58546948.57</v>
          </cell>
          <cell r="L20015">
            <v>0</v>
          </cell>
          <cell r="M20015">
            <v>0</v>
          </cell>
          <cell r="N20015">
            <v>0</v>
          </cell>
          <cell r="O20015">
            <v>0</v>
          </cell>
          <cell r="P20015">
            <v>0</v>
          </cell>
          <cell r="Q20015">
            <v>112106.62</v>
          </cell>
          <cell r="R20015">
            <v>62676.28</v>
          </cell>
          <cell r="S20015">
            <v>199990.65000000002</v>
          </cell>
          <cell r="T20015">
            <v>166370.88</v>
          </cell>
          <cell r="U20015">
            <v>417027.91</v>
          </cell>
          <cell r="V20015">
            <v>481742.46</v>
          </cell>
          <cell r="W20015">
            <v>878684.20000000007</v>
          </cell>
          <cell r="X20015">
            <v>345593.98</v>
          </cell>
          <cell r="Y20015">
            <v>223453410.42000002</v>
          </cell>
          <cell r="Z20015">
            <v>58546948.57</v>
          </cell>
          <cell r="AA20015">
            <v>0</v>
          </cell>
          <cell r="AB20015">
            <v>0</v>
          </cell>
        </row>
        <row r="20021">
          <cell r="E20021">
            <v>0</v>
          </cell>
          <cell r="F20021">
            <v>0</v>
          </cell>
          <cell r="G20021">
            <v>0</v>
          </cell>
          <cell r="H20021">
            <v>0</v>
          </cell>
          <cell r="I20021">
            <v>0</v>
          </cell>
          <cell r="J20021">
            <v>0</v>
          </cell>
          <cell r="K20021">
            <v>0</v>
          </cell>
          <cell r="L20021">
            <v>0</v>
          </cell>
          <cell r="M20021">
            <v>0</v>
          </cell>
          <cell r="N20021">
            <v>0</v>
          </cell>
          <cell r="O20021">
            <v>0</v>
          </cell>
          <cell r="P20021">
            <v>0</v>
          </cell>
          <cell r="Q20021">
            <v>0</v>
          </cell>
          <cell r="R20021">
            <v>0</v>
          </cell>
          <cell r="S20021">
            <v>0</v>
          </cell>
          <cell r="T20021">
            <v>0</v>
          </cell>
          <cell r="U20021">
            <v>0</v>
          </cell>
          <cell r="V20021">
            <v>0</v>
          </cell>
          <cell r="W20021">
            <v>0</v>
          </cell>
          <cell r="X20021">
            <v>0</v>
          </cell>
          <cell r="Y20021">
            <v>0</v>
          </cell>
          <cell r="Z20021">
            <v>0</v>
          </cell>
          <cell r="AA20021">
            <v>0</v>
          </cell>
          <cell r="AB20021">
            <v>0</v>
          </cell>
        </row>
        <row r="20050">
          <cell r="E20050">
            <v>0</v>
          </cell>
          <cell r="F20050">
            <v>0</v>
          </cell>
          <cell r="G20050">
            <v>0</v>
          </cell>
          <cell r="H20050">
            <v>0</v>
          </cell>
          <cell r="I20050">
            <v>0</v>
          </cell>
          <cell r="J20050">
            <v>0</v>
          </cell>
          <cell r="K20050">
            <v>0</v>
          </cell>
          <cell r="L20050">
            <v>0</v>
          </cell>
          <cell r="M20050">
            <v>0</v>
          </cell>
          <cell r="N20050">
            <v>0</v>
          </cell>
          <cell r="O20050">
            <v>0</v>
          </cell>
          <cell r="P20050">
            <v>0</v>
          </cell>
          <cell r="Q20050">
            <v>0</v>
          </cell>
          <cell r="R20050">
            <v>0</v>
          </cell>
          <cell r="S20050">
            <v>0</v>
          </cell>
          <cell r="T20050">
            <v>0</v>
          </cell>
          <cell r="U20050">
            <v>0</v>
          </cell>
          <cell r="V20050">
            <v>0</v>
          </cell>
          <cell r="W20050">
            <v>0</v>
          </cell>
          <cell r="X20050">
            <v>0</v>
          </cell>
          <cell r="Y20050">
            <v>0</v>
          </cell>
          <cell r="Z20050">
            <v>0</v>
          </cell>
          <cell r="AA20050">
            <v>0</v>
          </cell>
          <cell r="AB20050">
            <v>0</v>
          </cell>
        </row>
        <row r="20054">
          <cell r="E20054">
            <v>0</v>
          </cell>
          <cell r="F20054">
            <v>0</v>
          </cell>
          <cell r="G20054">
            <v>0</v>
          </cell>
          <cell r="H20054">
            <v>0</v>
          </cell>
          <cell r="I20054">
            <v>0</v>
          </cell>
          <cell r="J20054">
            <v>0</v>
          </cell>
          <cell r="K20054">
            <v>0</v>
          </cell>
          <cell r="Q20054">
            <v>0</v>
          </cell>
          <cell r="R20054">
            <v>0</v>
          </cell>
          <cell r="S20054">
            <v>0</v>
          </cell>
          <cell r="T20054">
            <v>0</v>
          </cell>
          <cell r="U20054">
            <v>0</v>
          </cell>
          <cell r="V20054">
            <v>0</v>
          </cell>
          <cell r="W20054">
            <v>0</v>
          </cell>
          <cell r="X20054">
            <v>0</v>
          </cell>
          <cell r="Y20054">
            <v>0</v>
          </cell>
          <cell r="Z20054">
            <v>0</v>
          </cell>
          <cell r="AA20054">
            <v>0</v>
          </cell>
          <cell r="AB20054">
            <v>0</v>
          </cell>
        </row>
        <row r="20115">
          <cell r="E20115">
            <v>0</v>
          </cell>
          <cell r="F20115">
            <v>0</v>
          </cell>
          <cell r="G20115">
            <v>0</v>
          </cell>
          <cell r="H20115">
            <v>0</v>
          </cell>
          <cell r="I20115">
            <v>0</v>
          </cell>
          <cell r="J20115">
            <v>0</v>
          </cell>
          <cell r="K20115">
            <v>0</v>
          </cell>
          <cell r="L20115">
            <v>0</v>
          </cell>
          <cell r="M20115">
            <v>0</v>
          </cell>
          <cell r="N20115">
            <v>0</v>
          </cell>
          <cell r="O20115">
            <v>0</v>
          </cell>
          <cell r="P20115">
            <v>0</v>
          </cell>
          <cell r="Q20115">
            <v>0</v>
          </cell>
          <cell r="R20115">
            <v>0</v>
          </cell>
          <cell r="S20115">
            <v>0</v>
          </cell>
          <cell r="T20115">
            <v>0</v>
          </cell>
          <cell r="U20115">
            <v>0</v>
          </cell>
          <cell r="V20115">
            <v>0</v>
          </cell>
          <cell r="W20115">
            <v>0</v>
          </cell>
          <cell r="X20115">
            <v>0</v>
          </cell>
          <cell r="Y20115">
            <v>0</v>
          </cell>
          <cell r="Z20115">
            <v>0</v>
          </cell>
          <cell r="AA20115">
            <v>0</v>
          </cell>
          <cell r="AB20115">
            <v>0</v>
          </cell>
        </row>
        <row r="20228">
          <cell r="E20228">
            <v>147090000</v>
          </cell>
          <cell r="F20228">
            <v>0</v>
          </cell>
          <cell r="G20228">
            <v>147090000</v>
          </cell>
          <cell r="H20228">
            <v>3303256.36</v>
          </cell>
          <cell r="I20228">
            <v>532</v>
          </cell>
          <cell r="J20228">
            <v>127155989.8</v>
          </cell>
          <cell r="K20228">
            <v>6441567.8399999999</v>
          </cell>
          <cell r="L20228">
            <v>0</v>
          </cell>
          <cell r="M20228">
            <v>0</v>
          </cell>
          <cell r="N20228">
            <v>0</v>
          </cell>
          <cell r="O20228">
            <v>0</v>
          </cell>
          <cell r="P20228">
            <v>0</v>
          </cell>
          <cell r="Q20228">
            <v>352970</v>
          </cell>
          <cell r="R20228">
            <v>2951136.36</v>
          </cell>
          <cell r="S20228">
            <v>-850</v>
          </cell>
          <cell r="T20228">
            <v>0</v>
          </cell>
          <cell r="U20228">
            <v>0</v>
          </cell>
          <cell r="V20228">
            <v>532</v>
          </cell>
          <cell r="W20228">
            <v>102472346.73999999</v>
          </cell>
          <cell r="X20228">
            <v>7138667.8600000003</v>
          </cell>
          <cell r="Y20228">
            <v>17544975.199999999</v>
          </cell>
          <cell r="Z20228">
            <v>6441567.8399999999</v>
          </cell>
          <cell r="AA20228">
            <v>0</v>
          </cell>
          <cell r="AB20228">
            <v>0</v>
          </cell>
        </row>
        <row r="20234">
          <cell r="E20234">
            <v>0</v>
          </cell>
          <cell r="F20234">
            <v>0</v>
          </cell>
          <cell r="G20234">
            <v>0</v>
          </cell>
          <cell r="H20234">
            <v>0</v>
          </cell>
          <cell r="I20234">
            <v>0</v>
          </cell>
          <cell r="J20234">
            <v>0</v>
          </cell>
          <cell r="K20234">
            <v>0</v>
          </cell>
          <cell r="L20234">
            <v>0</v>
          </cell>
          <cell r="M20234">
            <v>0</v>
          </cell>
          <cell r="N20234">
            <v>0</v>
          </cell>
          <cell r="O20234">
            <v>0</v>
          </cell>
          <cell r="P20234">
            <v>0</v>
          </cell>
          <cell r="Q20234">
            <v>0</v>
          </cell>
          <cell r="R20234">
            <v>0</v>
          </cell>
          <cell r="S20234">
            <v>0</v>
          </cell>
          <cell r="T20234">
            <v>0</v>
          </cell>
          <cell r="U20234">
            <v>0</v>
          </cell>
          <cell r="V20234">
            <v>0</v>
          </cell>
          <cell r="W20234">
            <v>0</v>
          </cell>
          <cell r="X20234">
            <v>0</v>
          </cell>
          <cell r="Y20234">
            <v>0</v>
          </cell>
          <cell r="Z20234">
            <v>0</v>
          </cell>
          <cell r="AA20234">
            <v>0</v>
          </cell>
          <cell r="AB20234">
            <v>0</v>
          </cell>
        </row>
        <row r="20263">
          <cell r="E20263">
            <v>0</v>
          </cell>
          <cell r="F20263">
            <v>0</v>
          </cell>
          <cell r="G20263">
            <v>0</v>
          </cell>
          <cell r="H20263">
            <v>0</v>
          </cell>
          <cell r="I20263">
            <v>0</v>
          </cell>
          <cell r="J20263">
            <v>0</v>
          </cell>
          <cell r="K20263">
            <v>0</v>
          </cell>
          <cell r="L20263">
            <v>0</v>
          </cell>
          <cell r="M20263">
            <v>0</v>
          </cell>
          <cell r="N20263">
            <v>0</v>
          </cell>
          <cell r="O20263">
            <v>0</v>
          </cell>
          <cell r="P20263">
            <v>0</v>
          </cell>
          <cell r="Q20263">
            <v>0</v>
          </cell>
          <cell r="R20263">
            <v>0</v>
          </cell>
          <cell r="S20263">
            <v>0</v>
          </cell>
          <cell r="T20263">
            <v>0</v>
          </cell>
          <cell r="U20263">
            <v>0</v>
          </cell>
          <cell r="V20263">
            <v>0</v>
          </cell>
          <cell r="W20263">
            <v>0</v>
          </cell>
          <cell r="X20263">
            <v>0</v>
          </cell>
          <cell r="Y20263">
            <v>0</v>
          </cell>
          <cell r="Z20263">
            <v>0</v>
          </cell>
          <cell r="AA20263">
            <v>0</v>
          </cell>
          <cell r="AB20263">
            <v>0</v>
          </cell>
        </row>
        <row r="20267">
          <cell r="E20267">
            <v>0</v>
          </cell>
          <cell r="F20267">
            <v>0</v>
          </cell>
          <cell r="G20267">
            <v>0</v>
          </cell>
          <cell r="H20267">
            <v>0</v>
          </cell>
          <cell r="I20267">
            <v>0</v>
          </cell>
          <cell r="J20267">
            <v>0</v>
          </cell>
          <cell r="K20267">
            <v>0</v>
          </cell>
          <cell r="Q20267">
            <v>0</v>
          </cell>
          <cell r="R20267">
            <v>0</v>
          </cell>
          <cell r="S20267">
            <v>0</v>
          </cell>
          <cell r="T20267">
            <v>0</v>
          </cell>
          <cell r="U20267">
            <v>0</v>
          </cell>
          <cell r="V20267">
            <v>0</v>
          </cell>
          <cell r="W20267">
            <v>0</v>
          </cell>
          <cell r="X20267">
            <v>0</v>
          </cell>
          <cell r="Y20267">
            <v>0</v>
          </cell>
          <cell r="Z20267">
            <v>0</v>
          </cell>
          <cell r="AA20267">
            <v>0</v>
          </cell>
          <cell r="AB20267">
            <v>0</v>
          </cell>
        </row>
        <row r="20328">
          <cell r="E20328">
            <v>0</v>
          </cell>
          <cell r="F20328">
            <v>0</v>
          </cell>
          <cell r="G20328">
            <v>0</v>
          </cell>
          <cell r="H20328">
            <v>0</v>
          </cell>
          <cell r="I20328">
            <v>0</v>
          </cell>
          <cell r="J20328">
            <v>0</v>
          </cell>
          <cell r="K20328">
            <v>0</v>
          </cell>
          <cell r="L20328">
            <v>0</v>
          </cell>
          <cell r="M20328">
            <v>0</v>
          </cell>
          <cell r="N20328">
            <v>0</v>
          </cell>
          <cell r="O20328">
            <v>0</v>
          </cell>
          <cell r="P20328">
            <v>0</v>
          </cell>
          <cell r="Q20328">
            <v>0</v>
          </cell>
          <cell r="R20328">
            <v>0</v>
          </cell>
          <cell r="S20328">
            <v>0</v>
          </cell>
          <cell r="T20328">
            <v>0</v>
          </cell>
          <cell r="U20328">
            <v>0</v>
          </cell>
          <cell r="V20328">
            <v>0</v>
          </cell>
          <cell r="W20328">
            <v>0</v>
          </cell>
          <cell r="X20328">
            <v>0</v>
          </cell>
          <cell r="Y20328">
            <v>0</v>
          </cell>
          <cell r="Z20328">
            <v>0</v>
          </cell>
          <cell r="AA20328">
            <v>0</v>
          </cell>
          <cell r="AB20328">
            <v>0</v>
          </cell>
        </row>
        <row r="20441">
          <cell r="E20441">
            <v>278100000</v>
          </cell>
          <cell r="F20441">
            <v>0</v>
          </cell>
          <cell r="G20441">
            <v>278100000</v>
          </cell>
          <cell r="H20441">
            <v>1623514.17</v>
          </cell>
          <cell r="I20441">
            <v>147355334.41999999</v>
          </cell>
          <cell r="J20441">
            <v>127081032.95999999</v>
          </cell>
          <cell r="K20441">
            <v>342489.61</v>
          </cell>
          <cell r="L20441">
            <v>0</v>
          </cell>
          <cell r="M20441">
            <v>0</v>
          </cell>
          <cell r="N20441">
            <v>0</v>
          </cell>
          <cell r="O20441">
            <v>0</v>
          </cell>
          <cell r="P20441">
            <v>0</v>
          </cell>
          <cell r="Q20441">
            <v>381376.11</v>
          </cell>
          <cell r="R20441">
            <v>639085.56999999995</v>
          </cell>
          <cell r="S20441">
            <v>603052.49</v>
          </cell>
          <cell r="T20441">
            <v>379454.81</v>
          </cell>
          <cell r="U20441">
            <v>114379.25</v>
          </cell>
          <cell r="V20441">
            <v>146861500.36000001</v>
          </cell>
          <cell r="W20441">
            <v>115809333.39</v>
          </cell>
          <cell r="X20441">
            <v>7970264.2000000002</v>
          </cell>
          <cell r="Y20441">
            <v>3301435.37</v>
          </cell>
          <cell r="Z20441">
            <v>342489.61</v>
          </cell>
          <cell r="AA20441">
            <v>0</v>
          </cell>
          <cell r="AB20441">
            <v>0</v>
          </cell>
        </row>
        <row r="20447">
          <cell r="E20447">
            <v>0</v>
          </cell>
          <cell r="F20447">
            <v>0</v>
          </cell>
          <cell r="G20447">
            <v>0</v>
          </cell>
          <cell r="H20447">
            <v>0</v>
          </cell>
          <cell r="I20447">
            <v>0</v>
          </cell>
          <cell r="J20447">
            <v>0</v>
          </cell>
          <cell r="K20447">
            <v>0</v>
          </cell>
          <cell r="L20447">
            <v>0</v>
          </cell>
          <cell r="M20447">
            <v>0</v>
          </cell>
          <cell r="N20447">
            <v>0</v>
          </cell>
          <cell r="O20447">
            <v>0</v>
          </cell>
          <cell r="P20447">
            <v>0</v>
          </cell>
          <cell r="Q20447">
            <v>0</v>
          </cell>
          <cell r="R20447">
            <v>0</v>
          </cell>
          <cell r="S20447">
            <v>0</v>
          </cell>
          <cell r="T20447">
            <v>0</v>
          </cell>
          <cell r="U20447">
            <v>0</v>
          </cell>
          <cell r="V20447">
            <v>0</v>
          </cell>
          <cell r="W20447">
            <v>0</v>
          </cell>
          <cell r="X20447">
            <v>0</v>
          </cell>
          <cell r="Y20447">
            <v>0</v>
          </cell>
          <cell r="Z20447">
            <v>0</v>
          </cell>
          <cell r="AA20447">
            <v>0</v>
          </cell>
          <cell r="AB20447">
            <v>0</v>
          </cell>
        </row>
        <row r="20476">
          <cell r="E20476">
            <v>0</v>
          </cell>
          <cell r="F20476">
            <v>0</v>
          </cell>
          <cell r="G20476">
            <v>0</v>
          </cell>
          <cell r="H20476">
            <v>0</v>
          </cell>
          <cell r="I20476">
            <v>0</v>
          </cell>
          <cell r="J20476">
            <v>0</v>
          </cell>
          <cell r="K20476">
            <v>0</v>
          </cell>
          <cell r="L20476">
            <v>0</v>
          </cell>
          <cell r="M20476">
            <v>0</v>
          </cell>
          <cell r="N20476">
            <v>0</v>
          </cell>
          <cell r="O20476">
            <v>0</v>
          </cell>
          <cell r="P20476">
            <v>0</v>
          </cell>
          <cell r="Q20476">
            <v>0</v>
          </cell>
          <cell r="R20476">
            <v>0</v>
          </cell>
          <cell r="S20476">
            <v>0</v>
          </cell>
          <cell r="T20476">
            <v>0</v>
          </cell>
          <cell r="U20476">
            <v>0</v>
          </cell>
          <cell r="V20476">
            <v>0</v>
          </cell>
          <cell r="W20476">
            <v>0</v>
          </cell>
          <cell r="X20476">
            <v>0</v>
          </cell>
          <cell r="Y20476">
            <v>0</v>
          </cell>
          <cell r="Z20476">
            <v>0</v>
          </cell>
          <cell r="AA20476">
            <v>0</v>
          </cell>
          <cell r="AB20476">
            <v>0</v>
          </cell>
        </row>
        <row r="20480">
          <cell r="E20480">
            <v>0</v>
          </cell>
          <cell r="F20480">
            <v>0</v>
          </cell>
          <cell r="G20480">
            <v>0</v>
          </cell>
          <cell r="H20480">
            <v>0</v>
          </cell>
          <cell r="I20480">
            <v>0</v>
          </cell>
          <cell r="J20480">
            <v>0</v>
          </cell>
          <cell r="K20480">
            <v>0</v>
          </cell>
          <cell r="Q20480">
            <v>0</v>
          </cell>
          <cell r="R20480">
            <v>0</v>
          </cell>
          <cell r="S20480">
            <v>0</v>
          </cell>
          <cell r="T20480">
            <v>0</v>
          </cell>
          <cell r="U20480">
            <v>0</v>
          </cell>
          <cell r="V20480">
            <v>0</v>
          </cell>
          <cell r="W20480">
            <v>0</v>
          </cell>
          <cell r="X20480">
            <v>0</v>
          </cell>
          <cell r="Y20480">
            <v>0</v>
          </cell>
          <cell r="Z20480">
            <v>0</v>
          </cell>
          <cell r="AA20480">
            <v>0</v>
          </cell>
          <cell r="AB20480">
            <v>0</v>
          </cell>
        </row>
        <row r="20541">
          <cell r="E20541">
            <v>0</v>
          </cell>
          <cell r="F20541">
            <v>0</v>
          </cell>
          <cell r="G20541">
            <v>0</v>
          </cell>
          <cell r="H20541">
            <v>0</v>
          </cell>
          <cell r="I20541">
            <v>0</v>
          </cell>
          <cell r="J20541">
            <v>0</v>
          </cell>
          <cell r="K20541">
            <v>0</v>
          </cell>
          <cell r="L20541">
            <v>0</v>
          </cell>
          <cell r="M20541">
            <v>0</v>
          </cell>
          <cell r="N20541">
            <v>0</v>
          </cell>
          <cell r="O20541">
            <v>0</v>
          </cell>
          <cell r="P20541">
            <v>0</v>
          </cell>
          <cell r="Q20541">
            <v>0</v>
          </cell>
          <cell r="R20541">
            <v>0</v>
          </cell>
          <cell r="S20541">
            <v>0</v>
          </cell>
          <cell r="T20541">
            <v>0</v>
          </cell>
          <cell r="U20541">
            <v>0</v>
          </cell>
          <cell r="V20541">
            <v>0</v>
          </cell>
          <cell r="W20541">
            <v>0</v>
          </cell>
          <cell r="X20541">
            <v>0</v>
          </cell>
          <cell r="Y20541">
            <v>0</v>
          </cell>
          <cell r="Z20541">
            <v>0</v>
          </cell>
          <cell r="AA20541">
            <v>0</v>
          </cell>
          <cell r="AB20541">
            <v>0</v>
          </cell>
        </row>
        <row r="20654">
          <cell r="E20654">
            <v>366000000</v>
          </cell>
          <cell r="F20654">
            <v>0</v>
          </cell>
          <cell r="G20654">
            <v>366000000</v>
          </cell>
          <cell r="H20654">
            <v>686179.14999999991</v>
          </cell>
          <cell r="I20654">
            <v>112641268.67000002</v>
          </cell>
          <cell r="J20654">
            <v>165759889.14000002</v>
          </cell>
          <cell r="K20654">
            <v>590568.82000000007</v>
          </cell>
          <cell r="L20654">
            <v>0</v>
          </cell>
          <cell r="M20654">
            <v>0</v>
          </cell>
          <cell r="N20654">
            <v>0</v>
          </cell>
          <cell r="O20654">
            <v>0</v>
          </cell>
          <cell r="P20654">
            <v>0</v>
          </cell>
          <cell r="Q20654">
            <v>155337.07999999999</v>
          </cell>
          <cell r="R20654">
            <v>67838.350000000006</v>
          </cell>
          <cell r="S20654">
            <v>463003.72</v>
          </cell>
          <cell r="T20654">
            <v>347170.9</v>
          </cell>
          <cell r="U20654">
            <v>237762.49</v>
          </cell>
          <cell r="V20654">
            <v>112056335.28000002</v>
          </cell>
          <cell r="W20654">
            <v>161772073.94</v>
          </cell>
          <cell r="X20654">
            <v>620458.37000000011</v>
          </cell>
          <cell r="Y20654">
            <v>3367356.83</v>
          </cell>
          <cell r="Z20654">
            <v>590568.82000000007</v>
          </cell>
          <cell r="AA20654">
            <v>0</v>
          </cell>
          <cell r="AB20654">
            <v>0</v>
          </cell>
        </row>
        <row r="20660">
          <cell r="E20660">
            <v>0</v>
          </cell>
          <cell r="F20660">
            <v>0</v>
          </cell>
          <cell r="G20660">
            <v>0</v>
          </cell>
          <cell r="H20660">
            <v>0</v>
          </cell>
          <cell r="I20660">
            <v>0</v>
          </cell>
          <cell r="J20660">
            <v>0</v>
          </cell>
          <cell r="K20660">
            <v>0</v>
          </cell>
          <cell r="L20660">
            <v>0</v>
          </cell>
          <cell r="M20660">
            <v>0</v>
          </cell>
          <cell r="N20660">
            <v>0</v>
          </cell>
          <cell r="O20660">
            <v>0</v>
          </cell>
          <cell r="P20660">
            <v>0</v>
          </cell>
          <cell r="Q20660">
            <v>0</v>
          </cell>
          <cell r="R20660">
            <v>0</v>
          </cell>
          <cell r="S20660">
            <v>0</v>
          </cell>
          <cell r="T20660">
            <v>0</v>
          </cell>
          <cell r="U20660">
            <v>0</v>
          </cell>
          <cell r="V20660">
            <v>0</v>
          </cell>
          <cell r="W20660">
            <v>0</v>
          </cell>
          <cell r="X20660">
            <v>0</v>
          </cell>
          <cell r="Y20660">
            <v>0</v>
          </cell>
          <cell r="Z20660">
            <v>0</v>
          </cell>
          <cell r="AA20660">
            <v>0</v>
          </cell>
          <cell r="AB20660">
            <v>0</v>
          </cell>
        </row>
        <row r="20689">
          <cell r="E20689">
            <v>0</v>
          </cell>
          <cell r="F20689">
            <v>0</v>
          </cell>
          <cell r="G20689">
            <v>0</v>
          </cell>
          <cell r="H20689">
            <v>0</v>
          </cell>
          <cell r="I20689">
            <v>0</v>
          </cell>
          <cell r="J20689">
            <v>0</v>
          </cell>
          <cell r="K20689">
            <v>0</v>
          </cell>
          <cell r="L20689">
            <v>0</v>
          </cell>
          <cell r="M20689">
            <v>0</v>
          </cell>
          <cell r="N20689">
            <v>0</v>
          </cell>
          <cell r="O20689">
            <v>0</v>
          </cell>
          <cell r="P20689">
            <v>0</v>
          </cell>
          <cell r="Q20689">
            <v>0</v>
          </cell>
          <cell r="R20689">
            <v>0</v>
          </cell>
          <cell r="S20689">
            <v>0</v>
          </cell>
          <cell r="T20689">
            <v>0</v>
          </cell>
          <cell r="U20689">
            <v>0</v>
          </cell>
          <cell r="V20689">
            <v>0</v>
          </cell>
          <cell r="W20689">
            <v>0</v>
          </cell>
          <cell r="X20689">
            <v>0</v>
          </cell>
          <cell r="Y20689">
            <v>0</v>
          </cell>
          <cell r="Z20689">
            <v>0</v>
          </cell>
          <cell r="AA20689">
            <v>0</v>
          </cell>
          <cell r="AB20689">
            <v>0</v>
          </cell>
        </row>
        <row r="20693">
          <cell r="E20693">
            <v>0</v>
          </cell>
          <cell r="F20693">
            <v>0</v>
          </cell>
          <cell r="G20693">
            <v>0</v>
          </cell>
          <cell r="H20693">
            <v>0</v>
          </cell>
          <cell r="I20693">
            <v>0</v>
          </cell>
          <cell r="J20693">
            <v>0</v>
          </cell>
          <cell r="K20693">
            <v>0</v>
          </cell>
          <cell r="Q20693">
            <v>0</v>
          </cell>
          <cell r="R20693">
            <v>0</v>
          </cell>
          <cell r="S20693">
            <v>0</v>
          </cell>
          <cell r="T20693">
            <v>0</v>
          </cell>
          <cell r="U20693">
            <v>0</v>
          </cell>
          <cell r="V20693">
            <v>0</v>
          </cell>
          <cell r="W20693">
            <v>0</v>
          </cell>
          <cell r="X20693">
            <v>0</v>
          </cell>
          <cell r="Y20693">
            <v>0</v>
          </cell>
          <cell r="Z20693">
            <v>0</v>
          </cell>
          <cell r="AA20693">
            <v>0</v>
          </cell>
          <cell r="AB20693">
            <v>0</v>
          </cell>
        </row>
        <row r="20754">
          <cell r="E20754">
            <v>0</v>
          </cell>
          <cell r="F20754">
            <v>0</v>
          </cell>
          <cell r="G20754">
            <v>0</v>
          </cell>
          <cell r="H20754">
            <v>0</v>
          </cell>
          <cell r="I20754">
            <v>0</v>
          </cell>
          <cell r="J20754">
            <v>0</v>
          </cell>
          <cell r="K20754">
            <v>0</v>
          </cell>
          <cell r="L20754">
            <v>0</v>
          </cell>
          <cell r="M20754">
            <v>0</v>
          </cell>
          <cell r="N20754">
            <v>0</v>
          </cell>
          <cell r="O20754">
            <v>0</v>
          </cell>
          <cell r="P20754">
            <v>0</v>
          </cell>
          <cell r="Q20754">
            <v>0</v>
          </cell>
          <cell r="R20754">
            <v>0</v>
          </cell>
          <cell r="S20754">
            <v>0</v>
          </cell>
          <cell r="T20754">
            <v>0</v>
          </cell>
          <cell r="U20754">
            <v>0</v>
          </cell>
          <cell r="V20754">
            <v>0</v>
          </cell>
          <cell r="W20754">
            <v>0</v>
          </cell>
          <cell r="X20754">
            <v>0</v>
          </cell>
          <cell r="Y20754">
            <v>0</v>
          </cell>
          <cell r="Z20754">
            <v>0</v>
          </cell>
          <cell r="AA20754">
            <v>0</v>
          </cell>
          <cell r="AB20754">
            <v>0</v>
          </cell>
        </row>
        <row r="20867">
          <cell r="E20867">
            <v>252503000</v>
          </cell>
          <cell r="F20867">
            <v>0</v>
          </cell>
          <cell r="G20867">
            <v>252503000</v>
          </cell>
          <cell r="H20867">
            <v>140324194.45000002</v>
          </cell>
          <cell r="I20867">
            <v>109139927.35000001</v>
          </cell>
          <cell r="J20867">
            <v>482117.6</v>
          </cell>
          <cell r="K20867">
            <v>251330.00000000003</v>
          </cell>
          <cell r="L20867">
            <v>0</v>
          </cell>
          <cell r="M20867">
            <v>0</v>
          </cell>
          <cell r="N20867">
            <v>0</v>
          </cell>
          <cell r="O20867">
            <v>0</v>
          </cell>
          <cell r="P20867">
            <v>0</v>
          </cell>
          <cell r="Q20867">
            <v>133879.09</v>
          </cell>
          <cell r="R20867">
            <v>139629477.03</v>
          </cell>
          <cell r="S20867">
            <v>560838.32999999996</v>
          </cell>
          <cell r="T20867">
            <v>28686.000000000004</v>
          </cell>
          <cell r="U20867">
            <v>105684847.47</v>
          </cell>
          <cell r="V20867">
            <v>3426393.8799999994</v>
          </cell>
          <cell r="W20867">
            <v>169453.08000000007</v>
          </cell>
          <cell r="X20867">
            <v>177247.91999999993</v>
          </cell>
          <cell r="Y20867">
            <v>135416.6</v>
          </cell>
          <cell r="Z20867">
            <v>251330.00000000003</v>
          </cell>
          <cell r="AA20867">
            <v>0</v>
          </cell>
          <cell r="AB20867">
            <v>0</v>
          </cell>
        </row>
        <row r="20873">
          <cell r="E20873">
            <v>0</v>
          </cell>
          <cell r="F20873">
            <v>0</v>
          </cell>
          <cell r="G20873">
            <v>0</v>
          </cell>
          <cell r="H20873">
            <v>0</v>
          </cell>
          <cell r="I20873">
            <v>0</v>
          </cell>
          <cell r="J20873">
            <v>0</v>
          </cell>
          <cell r="K20873">
            <v>0</v>
          </cell>
          <cell r="L20873">
            <v>0</v>
          </cell>
          <cell r="M20873">
            <v>0</v>
          </cell>
          <cell r="N20873">
            <v>0</v>
          </cell>
          <cell r="O20873">
            <v>0</v>
          </cell>
          <cell r="P20873">
            <v>0</v>
          </cell>
          <cell r="Q20873">
            <v>0</v>
          </cell>
          <cell r="R20873">
            <v>0</v>
          </cell>
          <cell r="S20873">
            <v>0</v>
          </cell>
          <cell r="T20873">
            <v>0</v>
          </cell>
          <cell r="U20873">
            <v>0</v>
          </cell>
          <cell r="V20873">
            <v>0</v>
          </cell>
          <cell r="W20873">
            <v>0</v>
          </cell>
          <cell r="X20873">
            <v>0</v>
          </cell>
          <cell r="Y20873">
            <v>0</v>
          </cell>
          <cell r="Z20873">
            <v>0</v>
          </cell>
          <cell r="AA20873">
            <v>0</v>
          </cell>
          <cell r="AB20873">
            <v>0</v>
          </cell>
        </row>
        <row r="20902">
          <cell r="E20902">
            <v>0</v>
          </cell>
          <cell r="F20902">
            <v>0</v>
          </cell>
          <cell r="G20902">
            <v>0</v>
          </cell>
          <cell r="H20902">
            <v>0</v>
          </cell>
          <cell r="I20902">
            <v>0</v>
          </cell>
          <cell r="J20902">
            <v>0</v>
          </cell>
          <cell r="K20902">
            <v>0</v>
          </cell>
          <cell r="L20902">
            <v>0</v>
          </cell>
          <cell r="M20902">
            <v>0</v>
          </cell>
          <cell r="N20902">
            <v>0</v>
          </cell>
          <cell r="O20902">
            <v>0</v>
          </cell>
          <cell r="P20902">
            <v>0</v>
          </cell>
          <cell r="Q20902">
            <v>0</v>
          </cell>
          <cell r="R20902">
            <v>0</v>
          </cell>
          <cell r="S20902">
            <v>0</v>
          </cell>
          <cell r="T20902">
            <v>0</v>
          </cell>
          <cell r="U20902">
            <v>0</v>
          </cell>
          <cell r="V20902">
            <v>0</v>
          </cell>
          <cell r="W20902">
            <v>0</v>
          </cell>
          <cell r="X20902">
            <v>0</v>
          </cell>
          <cell r="Y20902">
            <v>0</v>
          </cell>
          <cell r="Z20902">
            <v>0</v>
          </cell>
          <cell r="AA20902">
            <v>0</v>
          </cell>
          <cell r="AB20902">
            <v>0</v>
          </cell>
        </row>
        <row r="20906">
          <cell r="E20906">
            <v>0</v>
          </cell>
          <cell r="F20906">
            <v>0</v>
          </cell>
          <cell r="G20906">
            <v>0</v>
          </cell>
          <cell r="H20906">
            <v>0</v>
          </cell>
          <cell r="I20906">
            <v>0</v>
          </cell>
          <cell r="J20906">
            <v>0</v>
          </cell>
          <cell r="K20906">
            <v>0</v>
          </cell>
          <cell r="Q20906">
            <v>0</v>
          </cell>
          <cell r="R20906">
            <v>0</v>
          </cell>
          <cell r="S20906">
            <v>0</v>
          </cell>
          <cell r="T20906">
            <v>0</v>
          </cell>
          <cell r="U20906">
            <v>0</v>
          </cell>
          <cell r="V20906">
            <v>0</v>
          </cell>
          <cell r="W20906">
            <v>0</v>
          </cell>
          <cell r="X20906">
            <v>0</v>
          </cell>
          <cell r="Y20906">
            <v>0</v>
          </cell>
          <cell r="Z20906">
            <v>0</v>
          </cell>
          <cell r="AA20906">
            <v>0</v>
          </cell>
          <cell r="AB20906">
            <v>0</v>
          </cell>
        </row>
        <row r="20967">
          <cell r="E20967">
            <v>0</v>
          </cell>
          <cell r="F20967">
            <v>0</v>
          </cell>
          <cell r="G20967">
            <v>0</v>
          </cell>
          <cell r="H20967">
            <v>0</v>
          </cell>
          <cell r="I20967">
            <v>0</v>
          </cell>
          <cell r="J20967">
            <v>0</v>
          </cell>
          <cell r="K20967">
            <v>0</v>
          </cell>
          <cell r="L20967">
            <v>0</v>
          </cell>
          <cell r="M20967">
            <v>0</v>
          </cell>
          <cell r="N20967">
            <v>0</v>
          </cell>
          <cell r="O20967">
            <v>0</v>
          </cell>
          <cell r="P20967">
            <v>0</v>
          </cell>
          <cell r="Q20967">
            <v>0</v>
          </cell>
          <cell r="R20967">
            <v>0</v>
          </cell>
          <cell r="S20967">
            <v>0</v>
          </cell>
          <cell r="T20967">
            <v>0</v>
          </cell>
          <cell r="U20967">
            <v>0</v>
          </cell>
          <cell r="V20967">
            <v>0</v>
          </cell>
          <cell r="W20967">
            <v>0</v>
          </cell>
          <cell r="X20967">
            <v>0</v>
          </cell>
          <cell r="Y20967">
            <v>0</v>
          </cell>
          <cell r="Z20967">
            <v>0</v>
          </cell>
          <cell r="AA20967">
            <v>0</v>
          </cell>
          <cell r="AB20967">
            <v>0</v>
          </cell>
        </row>
        <row r="21080">
          <cell r="E21080">
            <v>84597000</v>
          </cell>
          <cell r="F21080">
            <v>0</v>
          </cell>
          <cell r="G21080">
            <v>84597000</v>
          </cell>
          <cell r="H21080">
            <v>341647.31999999995</v>
          </cell>
          <cell r="I21080">
            <v>72407261.049999997</v>
          </cell>
          <cell r="J21080">
            <v>1002965.7300000001</v>
          </cell>
          <cell r="K21080">
            <v>135539.84</v>
          </cell>
          <cell r="L21080">
            <v>0</v>
          </cell>
          <cell r="M21080">
            <v>0</v>
          </cell>
          <cell r="N21080">
            <v>0</v>
          </cell>
          <cell r="O21080">
            <v>0</v>
          </cell>
          <cell r="P21080">
            <v>0</v>
          </cell>
          <cell r="Q21080">
            <v>0</v>
          </cell>
          <cell r="R21080">
            <v>135191.29999999999</v>
          </cell>
          <cell r="S21080">
            <v>206456.02</v>
          </cell>
          <cell r="T21080">
            <v>46088.5</v>
          </cell>
          <cell r="U21080">
            <v>139226.95000000001</v>
          </cell>
          <cell r="V21080">
            <v>72221945.600000009</v>
          </cell>
          <cell r="W21080">
            <v>39659.5</v>
          </cell>
          <cell r="X21080">
            <v>722232</v>
          </cell>
          <cell r="Y21080">
            <v>241074.22999999998</v>
          </cell>
          <cell r="Z21080">
            <v>135539.84</v>
          </cell>
          <cell r="AA21080">
            <v>0</v>
          </cell>
          <cell r="AB21080">
            <v>0</v>
          </cell>
        </row>
        <row r="21086">
          <cell r="E21086">
            <v>0</v>
          </cell>
          <cell r="F21086">
            <v>0</v>
          </cell>
          <cell r="G21086">
            <v>0</v>
          </cell>
          <cell r="H21086">
            <v>0</v>
          </cell>
          <cell r="I21086">
            <v>0</v>
          </cell>
          <cell r="J21086">
            <v>0</v>
          </cell>
          <cell r="K21086">
            <v>0</v>
          </cell>
          <cell r="L21086">
            <v>0</v>
          </cell>
          <cell r="M21086">
            <v>0</v>
          </cell>
          <cell r="N21086">
            <v>0</v>
          </cell>
          <cell r="O21086">
            <v>0</v>
          </cell>
          <cell r="P21086">
            <v>0</v>
          </cell>
          <cell r="Q21086">
            <v>0</v>
          </cell>
          <cell r="R21086">
            <v>0</v>
          </cell>
          <cell r="S21086">
            <v>0</v>
          </cell>
          <cell r="T21086">
            <v>0</v>
          </cell>
          <cell r="U21086">
            <v>0</v>
          </cell>
          <cell r="V21086">
            <v>0</v>
          </cell>
          <cell r="W21086">
            <v>0</v>
          </cell>
          <cell r="X21086">
            <v>0</v>
          </cell>
          <cell r="Y21086">
            <v>0</v>
          </cell>
          <cell r="Z21086">
            <v>0</v>
          </cell>
          <cell r="AA21086">
            <v>0</v>
          </cell>
          <cell r="AB21086">
            <v>0</v>
          </cell>
        </row>
        <row r="21115">
          <cell r="E21115">
            <v>0</v>
          </cell>
          <cell r="F21115">
            <v>0</v>
          </cell>
          <cell r="G21115">
            <v>0</v>
          </cell>
          <cell r="H21115">
            <v>0</v>
          </cell>
          <cell r="I21115">
            <v>0</v>
          </cell>
          <cell r="J21115">
            <v>0</v>
          </cell>
          <cell r="K21115">
            <v>0</v>
          </cell>
          <cell r="L21115">
            <v>0</v>
          </cell>
          <cell r="M21115">
            <v>0</v>
          </cell>
          <cell r="N21115">
            <v>0</v>
          </cell>
          <cell r="O21115">
            <v>0</v>
          </cell>
          <cell r="P21115">
            <v>0</v>
          </cell>
          <cell r="Q21115">
            <v>0</v>
          </cell>
          <cell r="R21115">
            <v>0</v>
          </cell>
          <cell r="S21115">
            <v>0</v>
          </cell>
          <cell r="T21115">
            <v>0</v>
          </cell>
          <cell r="U21115">
            <v>0</v>
          </cell>
          <cell r="V21115">
            <v>0</v>
          </cell>
          <cell r="W21115">
            <v>0</v>
          </cell>
          <cell r="X21115">
            <v>0</v>
          </cell>
          <cell r="Y21115">
            <v>0</v>
          </cell>
          <cell r="Z21115">
            <v>0</v>
          </cell>
          <cell r="AA21115">
            <v>0</v>
          </cell>
          <cell r="AB21115">
            <v>0</v>
          </cell>
        </row>
        <row r="21119">
          <cell r="E21119">
            <v>0</v>
          </cell>
          <cell r="F21119">
            <v>0</v>
          </cell>
          <cell r="G21119">
            <v>0</v>
          </cell>
          <cell r="H21119">
            <v>0</v>
          </cell>
          <cell r="I21119">
            <v>0</v>
          </cell>
          <cell r="J21119">
            <v>0</v>
          </cell>
          <cell r="K21119">
            <v>0</v>
          </cell>
          <cell r="Q21119">
            <v>0</v>
          </cell>
          <cell r="R21119">
            <v>0</v>
          </cell>
          <cell r="S21119">
            <v>0</v>
          </cell>
          <cell r="T21119">
            <v>0</v>
          </cell>
          <cell r="U21119">
            <v>0</v>
          </cell>
          <cell r="V21119">
            <v>0</v>
          </cell>
          <cell r="W21119">
            <v>0</v>
          </cell>
          <cell r="X21119">
            <v>0</v>
          </cell>
          <cell r="Y21119">
            <v>0</v>
          </cell>
          <cell r="Z21119">
            <v>0</v>
          </cell>
          <cell r="AA21119">
            <v>0</v>
          </cell>
          <cell r="AB21119">
            <v>0</v>
          </cell>
        </row>
        <row r="21180">
          <cell r="E21180">
            <v>0</v>
          </cell>
          <cell r="F21180">
            <v>0</v>
          </cell>
          <cell r="G21180">
            <v>0</v>
          </cell>
          <cell r="H21180">
            <v>0</v>
          </cell>
          <cell r="I21180">
            <v>0</v>
          </cell>
          <cell r="J21180">
            <v>0</v>
          </cell>
          <cell r="K21180">
            <v>0</v>
          </cell>
          <cell r="L21180">
            <v>0</v>
          </cell>
          <cell r="M21180">
            <v>0</v>
          </cell>
          <cell r="N21180">
            <v>0</v>
          </cell>
          <cell r="O21180">
            <v>0</v>
          </cell>
          <cell r="P21180">
            <v>0</v>
          </cell>
          <cell r="Q21180">
            <v>0</v>
          </cell>
          <cell r="R21180">
            <v>0</v>
          </cell>
          <cell r="S21180">
            <v>0</v>
          </cell>
          <cell r="T21180">
            <v>0</v>
          </cell>
          <cell r="U21180">
            <v>0</v>
          </cell>
          <cell r="V21180">
            <v>0</v>
          </cell>
          <cell r="W21180">
            <v>0</v>
          </cell>
          <cell r="X21180">
            <v>0</v>
          </cell>
          <cell r="Y21180">
            <v>0</v>
          </cell>
          <cell r="Z21180">
            <v>0</v>
          </cell>
          <cell r="AA21180">
            <v>0</v>
          </cell>
          <cell r="AB21180">
            <v>0</v>
          </cell>
        </row>
        <row r="21293">
          <cell r="E21293">
            <v>211505000</v>
          </cell>
          <cell r="F21293">
            <v>2.9103830456733704E-11</v>
          </cell>
          <cell r="G21293">
            <v>211505000</v>
          </cell>
          <cell r="H21293">
            <v>528965.48</v>
          </cell>
          <cell r="I21293">
            <v>685618</v>
          </cell>
          <cell r="J21293">
            <v>30183277.900000002</v>
          </cell>
          <cell r="K21293">
            <v>3610105.38</v>
          </cell>
          <cell r="L21293">
            <v>0</v>
          </cell>
          <cell r="M21293">
            <v>0</v>
          </cell>
          <cell r="N21293">
            <v>0</v>
          </cell>
          <cell r="O21293">
            <v>0</v>
          </cell>
          <cell r="P21293">
            <v>0</v>
          </cell>
          <cell r="Q21293">
            <v>9930</v>
          </cell>
          <cell r="R21293">
            <v>250724.97</v>
          </cell>
          <cell r="S21293">
            <v>268310.51</v>
          </cell>
          <cell r="T21293">
            <v>199600.35</v>
          </cell>
          <cell r="U21293">
            <v>163679.5</v>
          </cell>
          <cell r="V21293">
            <v>322338.15000000002</v>
          </cell>
          <cell r="W21293">
            <v>702206.97</v>
          </cell>
          <cell r="X21293">
            <v>568255.17999999993</v>
          </cell>
          <cell r="Y21293">
            <v>28912815.75</v>
          </cell>
          <cell r="Z21293">
            <v>3610105.38</v>
          </cell>
          <cell r="AA21293">
            <v>0</v>
          </cell>
          <cell r="AB21293">
            <v>0</v>
          </cell>
        </row>
        <row r="21299">
          <cell r="E21299">
            <v>0</v>
          </cell>
          <cell r="F21299">
            <v>0</v>
          </cell>
          <cell r="G21299">
            <v>0</v>
          </cell>
          <cell r="H21299">
            <v>0</v>
          </cell>
          <cell r="I21299">
            <v>0</v>
          </cell>
          <cell r="J21299">
            <v>0</v>
          </cell>
          <cell r="K21299">
            <v>0</v>
          </cell>
          <cell r="L21299">
            <v>0</v>
          </cell>
          <cell r="M21299">
            <v>0</v>
          </cell>
          <cell r="N21299">
            <v>0</v>
          </cell>
          <cell r="O21299">
            <v>0</v>
          </cell>
          <cell r="P21299">
            <v>0</v>
          </cell>
          <cell r="Q21299">
            <v>0</v>
          </cell>
          <cell r="R21299">
            <v>0</v>
          </cell>
          <cell r="S21299">
            <v>0</v>
          </cell>
          <cell r="T21299">
            <v>0</v>
          </cell>
          <cell r="U21299">
            <v>0</v>
          </cell>
          <cell r="V21299">
            <v>0</v>
          </cell>
          <cell r="W21299">
            <v>0</v>
          </cell>
          <cell r="X21299">
            <v>0</v>
          </cell>
          <cell r="Y21299">
            <v>0</v>
          </cell>
          <cell r="Z21299">
            <v>0</v>
          </cell>
          <cell r="AA21299">
            <v>0</v>
          </cell>
          <cell r="AB21299">
            <v>0</v>
          </cell>
        </row>
        <row r="21328">
          <cell r="E21328">
            <v>0</v>
          </cell>
          <cell r="F21328">
            <v>0</v>
          </cell>
          <cell r="G21328">
            <v>0</v>
          </cell>
          <cell r="H21328">
            <v>0</v>
          </cell>
          <cell r="I21328">
            <v>0</v>
          </cell>
          <cell r="J21328">
            <v>0</v>
          </cell>
          <cell r="K21328">
            <v>0</v>
          </cell>
          <cell r="L21328">
            <v>0</v>
          </cell>
          <cell r="M21328">
            <v>0</v>
          </cell>
          <cell r="N21328">
            <v>0</v>
          </cell>
          <cell r="O21328">
            <v>0</v>
          </cell>
          <cell r="P21328">
            <v>0</v>
          </cell>
          <cell r="Q21328">
            <v>0</v>
          </cell>
          <cell r="R21328">
            <v>0</v>
          </cell>
          <cell r="S21328">
            <v>0</v>
          </cell>
          <cell r="T21328">
            <v>0</v>
          </cell>
          <cell r="U21328">
            <v>0</v>
          </cell>
          <cell r="V21328">
            <v>0</v>
          </cell>
          <cell r="W21328">
            <v>0</v>
          </cell>
          <cell r="X21328">
            <v>0</v>
          </cell>
          <cell r="Y21328">
            <v>0</v>
          </cell>
          <cell r="Z21328">
            <v>0</v>
          </cell>
          <cell r="AA21328">
            <v>0</v>
          </cell>
          <cell r="AB21328">
            <v>0</v>
          </cell>
        </row>
        <row r="21332">
          <cell r="E21332">
            <v>0</v>
          </cell>
          <cell r="F21332">
            <v>0</v>
          </cell>
          <cell r="G21332">
            <v>0</v>
          </cell>
          <cell r="H21332">
            <v>0</v>
          </cell>
          <cell r="I21332">
            <v>0</v>
          </cell>
          <cell r="J21332">
            <v>0</v>
          </cell>
          <cell r="K21332">
            <v>0</v>
          </cell>
          <cell r="Q21332">
            <v>0</v>
          </cell>
          <cell r="R21332">
            <v>0</v>
          </cell>
          <cell r="S21332">
            <v>0</v>
          </cell>
          <cell r="T21332">
            <v>0</v>
          </cell>
          <cell r="U21332">
            <v>0</v>
          </cell>
          <cell r="V21332">
            <v>0</v>
          </cell>
          <cell r="W21332">
            <v>0</v>
          </cell>
          <cell r="X21332">
            <v>0</v>
          </cell>
          <cell r="Y21332">
            <v>0</v>
          </cell>
          <cell r="Z21332">
            <v>0</v>
          </cell>
          <cell r="AA21332">
            <v>0</v>
          </cell>
          <cell r="AB21332">
            <v>0</v>
          </cell>
        </row>
        <row r="21393">
          <cell r="E21393">
            <v>0</v>
          </cell>
          <cell r="F21393">
            <v>0</v>
          </cell>
          <cell r="G21393">
            <v>0</v>
          </cell>
          <cell r="H21393">
            <v>0</v>
          </cell>
          <cell r="I21393">
            <v>0</v>
          </cell>
          <cell r="J21393">
            <v>0</v>
          </cell>
          <cell r="K21393">
            <v>0</v>
          </cell>
          <cell r="L21393">
            <v>0</v>
          </cell>
          <cell r="M21393">
            <v>0</v>
          </cell>
          <cell r="N21393">
            <v>0</v>
          </cell>
          <cell r="O21393">
            <v>0</v>
          </cell>
          <cell r="P21393">
            <v>0</v>
          </cell>
          <cell r="Q21393">
            <v>0</v>
          </cell>
          <cell r="R21393">
            <v>0</v>
          </cell>
          <cell r="S21393">
            <v>0</v>
          </cell>
          <cell r="T21393">
            <v>0</v>
          </cell>
          <cell r="U21393">
            <v>0</v>
          </cell>
          <cell r="V21393">
            <v>0</v>
          </cell>
          <cell r="W21393">
            <v>0</v>
          </cell>
          <cell r="X21393">
            <v>0</v>
          </cell>
          <cell r="Y21393">
            <v>0</v>
          </cell>
          <cell r="Z21393">
            <v>0</v>
          </cell>
          <cell r="AA21393">
            <v>0</v>
          </cell>
          <cell r="AB21393">
            <v>0</v>
          </cell>
        </row>
        <row r="21506">
          <cell r="E21506">
            <v>295571000</v>
          </cell>
          <cell r="F21506">
            <v>0</v>
          </cell>
          <cell r="G21506">
            <v>295571000</v>
          </cell>
          <cell r="H21506">
            <v>259443186.09999999</v>
          </cell>
          <cell r="I21506">
            <v>2427446.5</v>
          </cell>
          <cell r="J21506">
            <v>18536640.160000004</v>
          </cell>
          <cell r="K21506">
            <v>-20134054.969999999</v>
          </cell>
          <cell r="L21506">
            <v>0</v>
          </cell>
          <cell r="M21506">
            <v>0</v>
          </cell>
          <cell r="N21506">
            <v>0</v>
          </cell>
          <cell r="O21506">
            <v>0</v>
          </cell>
          <cell r="P21506">
            <v>0</v>
          </cell>
          <cell r="Q21506">
            <v>9140</v>
          </cell>
          <cell r="R21506">
            <v>707723.48</v>
          </cell>
          <cell r="S21506">
            <v>258726322.62</v>
          </cell>
          <cell r="T21506">
            <v>712204.45</v>
          </cell>
          <cell r="U21506">
            <v>1073503.6600000001</v>
          </cell>
          <cell r="V21506">
            <v>641738.3899999999</v>
          </cell>
          <cell r="W21506">
            <v>783047.11999999988</v>
          </cell>
          <cell r="X21506">
            <v>11480732.960000001</v>
          </cell>
          <cell r="Y21506">
            <v>6272860.0800000001</v>
          </cell>
          <cell r="Z21506">
            <v>-20134054.969999999</v>
          </cell>
          <cell r="AA21506">
            <v>0</v>
          </cell>
          <cell r="AB21506">
            <v>0</v>
          </cell>
        </row>
        <row r="21512">
          <cell r="E21512">
            <v>0</v>
          </cell>
          <cell r="F21512">
            <v>0</v>
          </cell>
          <cell r="G21512">
            <v>0</v>
          </cell>
          <cell r="H21512">
            <v>0</v>
          </cell>
          <cell r="I21512">
            <v>0</v>
          </cell>
          <cell r="J21512">
            <v>0</v>
          </cell>
          <cell r="K21512">
            <v>0</v>
          </cell>
          <cell r="L21512">
            <v>0</v>
          </cell>
          <cell r="M21512">
            <v>0</v>
          </cell>
          <cell r="N21512">
            <v>0</v>
          </cell>
          <cell r="O21512">
            <v>0</v>
          </cell>
          <cell r="P21512">
            <v>0</v>
          </cell>
          <cell r="Q21512">
            <v>0</v>
          </cell>
          <cell r="R21512">
            <v>0</v>
          </cell>
          <cell r="S21512">
            <v>0</v>
          </cell>
          <cell r="T21512">
            <v>0</v>
          </cell>
          <cell r="U21512">
            <v>0</v>
          </cell>
          <cell r="V21512">
            <v>0</v>
          </cell>
          <cell r="W21512">
            <v>0</v>
          </cell>
          <cell r="X21512">
            <v>0</v>
          </cell>
          <cell r="Y21512">
            <v>0</v>
          </cell>
          <cell r="Z21512">
            <v>0</v>
          </cell>
          <cell r="AA21512">
            <v>0</v>
          </cell>
          <cell r="AB21512">
            <v>0</v>
          </cell>
        </row>
        <row r="21541">
          <cell r="E21541">
            <v>0</v>
          </cell>
          <cell r="F21541">
            <v>0</v>
          </cell>
          <cell r="G21541">
            <v>0</v>
          </cell>
          <cell r="H21541">
            <v>0</v>
          </cell>
          <cell r="I21541">
            <v>0</v>
          </cell>
          <cell r="J21541">
            <v>0</v>
          </cell>
          <cell r="K21541">
            <v>0</v>
          </cell>
          <cell r="L21541">
            <v>0</v>
          </cell>
          <cell r="M21541">
            <v>0</v>
          </cell>
          <cell r="N21541">
            <v>0</v>
          </cell>
          <cell r="O21541">
            <v>0</v>
          </cell>
          <cell r="P21541">
            <v>0</v>
          </cell>
          <cell r="Q21541">
            <v>0</v>
          </cell>
          <cell r="R21541">
            <v>0</v>
          </cell>
          <cell r="S21541">
            <v>0</v>
          </cell>
          <cell r="T21541">
            <v>0</v>
          </cell>
          <cell r="U21541">
            <v>0</v>
          </cell>
          <cell r="V21541">
            <v>0</v>
          </cell>
          <cell r="W21541">
            <v>0</v>
          </cell>
          <cell r="X21541">
            <v>0</v>
          </cell>
          <cell r="Y21541">
            <v>0</v>
          </cell>
          <cell r="Z21541">
            <v>0</v>
          </cell>
          <cell r="AA21541">
            <v>0</v>
          </cell>
          <cell r="AB21541">
            <v>0</v>
          </cell>
        </row>
        <row r="21545">
          <cell r="E21545">
            <v>0</v>
          </cell>
          <cell r="F21545">
            <v>0</v>
          </cell>
          <cell r="G21545">
            <v>0</v>
          </cell>
          <cell r="H21545">
            <v>0</v>
          </cell>
          <cell r="I21545">
            <v>0</v>
          </cell>
          <cell r="J21545">
            <v>0</v>
          </cell>
          <cell r="K21545">
            <v>0</v>
          </cell>
          <cell r="Q21545">
            <v>0</v>
          </cell>
          <cell r="R21545">
            <v>0</v>
          </cell>
          <cell r="S21545">
            <v>0</v>
          </cell>
          <cell r="T21545">
            <v>0</v>
          </cell>
          <cell r="U21545">
            <v>0</v>
          </cell>
          <cell r="V21545">
            <v>0</v>
          </cell>
          <cell r="W21545">
            <v>0</v>
          </cell>
          <cell r="X21545">
            <v>0</v>
          </cell>
          <cell r="Y21545">
            <v>0</v>
          </cell>
          <cell r="Z21545">
            <v>0</v>
          </cell>
          <cell r="AA21545">
            <v>0</v>
          </cell>
          <cell r="AB21545">
            <v>0</v>
          </cell>
        </row>
        <row r="21606">
          <cell r="E21606">
            <v>0</v>
          </cell>
          <cell r="F21606">
            <v>0</v>
          </cell>
          <cell r="G21606">
            <v>0</v>
          </cell>
          <cell r="H21606">
            <v>0</v>
          </cell>
          <cell r="I21606">
            <v>0</v>
          </cell>
          <cell r="J21606">
            <v>0</v>
          </cell>
          <cell r="K21606">
            <v>0</v>
          </cell>
          <cell r="L21606">
            <v>0</v>
          </cell>
          <cell r="M21606">
            <v>0</v>
          </cell>
          <cell r="N21606">
            <v>0</v>
          </cell>
          <cell r="O21606">
            <v>0</v>
          </cell>
          <cell r="P21606">
            <v>0</v>
          </cell>
          <cell r="Q21606">
            <v>0</v>
          </cell>
          <cell r="R21606">
            <v>0</v>
          </cell>
          <cell r="S21606">
            <v>0</v>
          </cell>
          <cell r="T21606">
            <v>0</v>
          </cell>
          <cell r="U21606">
            <v>0</v>
          </cell>
          <cell r="V21606">
            <v>0</v>
          </cell>
          <cell r="W21606">
            <v>0</v>
          </cell>
          <cell r="X21606">
            <v>0</v>
          </cell>
          <cell r="Y21606">
            <v>0</v>
          </cell>
          <cell r="Z21606">
            <v>0</v>
          </cell>
          <cell r="AA21606">
            <v>0</v>
          </cell>
          <cell r="AB21606">
            <v>0</v>
          </cell>
        </row>
        <row r="21719">
          <cell r="E21719">
            <v>239619000</v>
          </cell>
          <cell r="F21719">
            <v>0</v>
          </cell>
          <cell r="G21719">
            <v>239619000</v>
          </cell>
          <cell r="H21719">
            <v>222077521.07999998</v>
          </cell>
          <cell r="I21719">
            <v>1145585.8500000001</v>
          </cell>
          <cell r="J21719">
            <v>1782561.48</v>
          </cell>
          <cell r="K21719">
            <v>13462321.98</v>
          </cell>
          <cell r="L21719">
            <v>0</v>
          </cell>
          <cell r="M21719">
            <v>0</v>
          </cell>
          <cell r="N21719">
            <v>0</v>
          </cell>
          <cell r="O21719">
            <v>0</v>
          </cell>
          <cell r="P21719">
            <v>0</v>
          </cell>
          <cell r="Q21719">
            <v>221813880.66</v>
          </cell>
          <cell r="R21719">
            <v>205340</v>
          </cell>
          <cell r="S21719">
            <v>58300.42</v>
          </cell>
          <cell r="T21719">
            <v>107348</v>
          </cell>
          <cell r="U21719">
            <v>869184.35</v>
          </cell>
          <cell r="V21719">
            <v>169053.5</v>
          </cell>
          <cell r="W21719">
            <v>805051.83</v>
          </cell>
          <cell r="X21719">
            <v>142922.39000000001</v>
          </cell>
          <cell r="Y21719">
            <v>834587.26</v>
          </cell>
          <cell r="Z21719">
            <v>13462321.98</v>
          </cell>
          <cell r="AA21719">
            <v>0</v>
          </cell>
          <cell r="AB21719">
            <v>0</v>
          </cell>
        </row>
        <row r="21725">
          <cell r="E21725">
            <v>0</v>
          </cell>
          <cell r="F21725">
            <v>0</v>
          </cell>
          <cell r="G21725">
            <v>0</v>
          </cell>
          <cell r="H21725">
            <v>0</v>
          </cell>
          <cell r="I21725">
            <v>0</v>
          </cell>
          <cell r="J21725">
            <v>0</v>
          </cell>
          <cell r="K21725">
            <v>0</v>
          </cell>
          <cell r="L21725">
            <v>0</v>
          </cell>
          <cell r="M21725">
            <v>0</v>
          </cell>
          <cell r="N21725">
            <v>0</v>
          </cell>
          <cell r="O21725">
            <v>0</v>
          </cell>
          <cell r="P21725">
            <v>0</v>
          </cell>
          <cell r="Q21725">
            <v>0</v>
          </cell>
          <cell r="R21725">
            <v>0</v>
          </cell>
          <cell r="S21725">
            <v>0</v>
          </cell>
          <cell r="T21725">
            <v>0</v>
          </cell>
          <cell r="U21725">
            <v>0</v>
          </cell>
          <cell r="V21725">
            <v>0</v>
          </cell>
          <cell r="W21725">
            <v>0</v>
          </cell>
          <cell r="X21725">
            <v>0</v>
          </cell>
          <cell r="Y21725">
            <v>0</v>
          </cell>
          <cell r="Z21725">
            <v>0</v>
          </cell>
          <cell r="AA21725">
            <v>0</v>
          </cell>
          <cell r="AB21725">
            <v>0</v>
          </cell>
        </row>
        <row r="21754">
          <cell r="E21754">
            <v>0</v>
          </cell>
          <cell r="F21754">
            <v>0</v>
          </cell>
          <cell r="G21754">
            <v>0</v>
          </cell>
          <cell r="H21754">
            <v>0</v>
          </cell>
          <cell r="I21754">
            <v>0</v>
          </cell>
          <cell r="J21754">
            <v>0</v>
          </cell>
          <cell r="K21754">
            <v>0</v>
          </cell>
          <cell r="L21754">
            <v>0</v>
          </cell>
          <cell r="M21754">
            <v>0</v>
          </cell>
          <cell r="N21754">
            <v>0</v>
          </cell>
          <cell r="O21754">
            <v>0</v>
          </cell>
          <cell r="P21754">
            <v>0</v>
          </cell>
          <cell r="Q21754">
            <v>0</v>
          </cell>
          <cell r="R21754">
            <v>0</v>
          </cell>
          <cell r="S21754">
            <v>0</v>
          </cell>
          <cell r="T21754">
            <v>0</v>
          </cell>
          <cell r="U21754">
            <v>0</v>
          </cell>
          <cell r="V21754">
            <v>0</v>
          </cell>
          <cell r="W21754">
            <v>0</v>
          </cell>
          <cell r="X21754">
            <v>0</v>
          </cell>
          <cell r="Y21754">
            <v>0</v>
          </cell>
          <cell r="Z21754">
            <v>0</v>
          </cell>
          <cell r="AA21754">
            <v>0</v>
          </cell>
          <cell r="AB21754">
            <v>0</v>
          </cell>
        </row>
        <row r="21758">
          <cell r="E21758">
            <v>0</v>
          </cell>
          <cell r="F21758">
            <v>0</v>
          </cell>
          <cell r="G21758">
            <v>0</v>
          </cell>
          <cell r="H21758">
            <v>0</v>
          </cell>
          <cell r="I21758">
            <v>0</v>
          </cell>
          <cell r="J21758">
            <v>0</v>
          </cell>
          <cell r="K21758">
            <v>0</v>
          </cell>
          <cell r="Q21758">
            <v>0</v>
          </cell>
          <cell r="R21758">
            <v>0</v>
          </cell>
          <cell r="S21758">
            <v>0</v>
          </cell>
          <cell r="T21758">
            <v>0</v>
          </cell>
          <cell r="U21758">
            <v>0</v>
          </cell>
          <cell r="V21758">
            <v>0</v>
          </cell>
          <cell r="W21758">
            <v>0</v>
          </cell>
          <cell r="X21758">
            <v>0</v>
          </cell>
          <cell r="Y21758">
            <v>0</v>
          </cell>
          <cell r="Z21758">
            <v>0</v>
          </cell>
          <cell r="AA21758">
            <v>0</v>
          </cell>
          <cell r="AB21758">
            <v>0</v>
          </cell>
        </row>
        <row r="21819">
          <cell r="E21819">
            <v>0</v>
          </cell>
          <cell r="F21819">
            <v>0</v>
          </cell>
          <cell r="G21819">
            <v>0</v>
          </cell>
          <cell r="H21819">
            <v>0</v>
          </cell>
          <cell r="I21819">
            <v>0</v>
          </cell>
          <cell r="J21819">
            <v>0</v>
          </cell>
          <cell r="K21819">
            <v>0</v>
          </cell>
          <cell r="L21819">
            <v>0</v>
          </cell>
          <cell r="M21819">
            <v>0</v>
          </cell>
          <cell r="N21819">
            <v>0</v>
          </cell>
          <cell r="O21819">
            <v>0</v>
          </cell>
          <cell r="P21819">
            <v>0</v>
          </cell>
          <cell r="Q21819">
            <v>0</v>
          </cell>
          <cell r="R21819">
            <v>0</v>
          </cell>
          <cell r="S21819">
            <v>0</v>
          </cell>
          <cell r="T21819">
            <v>0</v>
          </cell>
          <cell r="U21819">
            <v>0</v>
          </cell>
          <cell r="V21819">
            <v>0</v>
          </cell>
          <cell r="W21819">
            <v>0</v>
          </cell>
          <cell r="X21819">
            <v>0</v>
          </cell>
          <cell r="Y21819">
            <v>0</v>
          </cell>
          <cell r="Z21819">
            <v>0</v>
          </cell>
          <cell r="AA21819">
            <v>0</v>
          </cell>
          <cell r="AB21819">
            <v>0</v>
          </cell>
        </row>
        <row r="21932">
          <cell r="E21932">
            <v>186447000</v>
          </cell>
          <cell r="F21932">
            <v>0</v>
          </cell>
          <cell r="G21932">
            <v>186447000</v>
          </cell>
          <cell r="H21932">
            <v>71751175.469999999</v>
          </cell>
          <cell r="I21932">
            <v>17187790.050000001</v>
          </cell>
          <cell r="J21932">
            <v>95744693.170000002</v>
          </cell>
          <cell r="K21932">
            <v>301090.29000000004</v>
          </cell>
          <cell r="L21932">
            <v>0</v>
          </cell>
          <cell r="M21932">
            <v>0</v>
          </cell>
          <cell r="N21932">
            <v>0</v>
          </cell>
          <cell r="O21932">
            <v>0</v>
          </cell>
          <cell r="P21932">
            <v>0</v>
          </cell>
          <cell r="Q21932">
            <v>71101205.060000002</v>
          </cell>
          <cell r="R21932">
            <v>299145.66000000003</v>
          </cell>
          <cell r="S21932">
            <v>350824.74999999994</v>
          </cell>
          <cell r="T21932">
            <v>110716.21999999997</v>
          </cell>
          <cell r="U21932">
            <v>16824405.25</v>
          </cell>
          <cell r="V21932">
            <v>252668.57999999996</v>
          </cell>
          <cell r="W21932">
            <v>376776.44000000006</v>
          </cell>
          <cell r="X21932">
            <v>89407146.25</v>
          </cell>
          <cell r="Y21932">
            <v>5960770.4800000004</v>
          </cell>
          <cell r="Z21932">
            <v>301090.29000000004</v>
          </cell>
          <cell r="AA21932">
            <v>0</v>
          </cell>
          <cell r="AB21932">
            <v>0</v>
          </cell>
        </row>
        <row r="21938">
          <cell r="E21938">
            <v>0</v>
          </cell>
          <cell r="F21938">
            <v>0</v>
          </cell>
          <cell r="G21938">
            <v>0</v>
          </cell>
          <cell r="H21938">
            <v>0</v>
          </cell>
          <cell r="I21938">
            <v>0</v>
          </cell>
          <cell r="J21938">
            <v>0</v>
          </cell>
          <cell r="K21938">
            <v>0</v>
          </cell>
          <cell r="L21938">
            <v>0</v>
          </cell>
          <cell r="M21938">
            <v>0</v>
          </cell>
          <cell r="N21938">
            <v>0</v>
          </cell>
          <cell r="O21938">
            <v>0</v>
          </cell>
          <cell r="P21938">
            <v>0</v>
          </cell>
          <cell r="Q21938">
            <v>0</v>
          </cell>
          <cell r="R21938">
            <v>0</v>
          </cell>
          <cell r="S21938">
            <v>0</v>
          </cell>
          <cell r="T21938">
            <v>0</v>
          </cell>
          <cell r="U21938">
            <v>0</v>
          </cell>
          <cell r="V21938">
            <v>0</v>
          </cell>
          <cell r="W21938">
            <v>0</v>
          </cell>
          <cell r="X21938">
            <v>0</v>
          </cell>
          <cell r="Y21938">
            <v>0</v>
          </cell>
          <cell r="Z21938">
            <v>0</v>
          </cell>
          <cell r="AA21938">
            <v>0</v>
          </cell>
          <cell r="AB21938">
            <v>0</v>
          </cell>
        </row>
        <row r="21967">
          <cell r="E21967">
            <v>0</v>
          </cell>
          <cell r="F21967">
            <v>0</v>
          </cell>
          <cell r="G21967">
            <v>0</v>
          </cell>
          <cell r="H21967">
            <v>0</v>
          </cell>
          <cell r="I21967">
            <v>0</v>
          </cell>
          <cell r="J21967">
            <v>0</v>
          </cell>
          <cell r="K21967">
            <v>0</v>
          </cell>
          <cell r="L21967">
            <v>0</v>
          </cell>
          <cell r="M21967">
            <v>0</v>
          </cell>
          <cell r="N21967">
            <v>0</v>
          </cell>
          <cell r="O21967">
            <v>0</v>
          </cell>
          <cell r="P21967">
            <v>0</v>
          </cell>
          <cell r="Q21967">
            <v>0</v>
          </cell>
          <cell r="R21967">
            <v>0</v>
          </cell>
          <cell r="S21967">
            <v>0</v>
          </cell>
          <cell r="T21967">
            <v>0</v>
          </cell>
          <cell r="U21967">
            <v>0</v>
          </cell>
          <cell r="V21967">
            <v>0</v>
          </cell>
          <cell r="W21967">
            <v>0</v>
          </cell>
          <cell r="X21967">
            <v>0</v>
          </cell>
          <cell r="Y21967">
            <v>0</v>
          </cell>
          <cell r="Z21967">
            <v>0</v>
          </cell>
          <cell r="AA21967">
            <v>0</v>
          </cell>
          <cell r="AB21967">
            <v>0</v>
          </cell>
        </row>
        <row r="21971">
          <cell r="E21971">
            <v>0</v>
          </cell>
          <cell r="F21971">
            <v>0</v>
          </cell>
          <cell r="G21971">
            <v>0</v>
          </cell>
          <cell r="H21971">
            <v>0</v>
          </cell>
          <cell r="I21971">
            <v>0</v>
          </cell>
          <cell r="J21971">
            <v>0</v>
          </cell>
          <cell r="K21971">
            <v>0</v>
          </cell>
          <cell r="Q21971">
            <v>0</v>
          </cell>
          <cell r="R21971">
            <v>0</v>
          </cell>
          <cell r="S21971">
            <v>0</v>
          </cell>
          <cell r="T21971">
            <v>0</v>
          </cell>
          <cell r="U21971">
            <v>0</v>
          </cell>
          <cell r="V21971">
            <v>0</v>
          </cell>
          <cell r="W21971">
            <v>0</v>
          </cell>
          <cell r="X21971">
            <v>0</v>
          </cell>
          <cell r="Y21971">
            <v>0</v>
          </cell>
          <cell r="Z21971">
            <v>0</v>
          </cell>
          <cell r="AA21971">
            <v>0</v>
          </cell>
          <cell r="AB21971">
            <v>0</v>
          </cell>
        </row>
        <row r="22032">
          <cell r="E22032">
            <v>0</v>
          </cell>
          <cell r="F22032">
            <v>0</v>
          </cell>
          <cell r="G22032">
            <v>0</v>
          </cell>
          <cell r="H22032">
            <v>0</v>
          </cell>
          <cell r="I22032">
            <v>0</v>
          </cell>
          <cell r="J22032">
            <v>0</v>
          </cell>
          <cell r="K22032">
            <v>0</v>
          </cell>
          <cell r="L22032">
            <v>0</v>
          </cell>
          <cell r="M22032">
            <v>0</v>
          </cell>
          <cell r="N22032">
            <v>0</v>
          </cell>
          <cell r="O22032">
            <v>0</v>
          </cell>
          <cell r="P22032">
            <v>0</v>
          </cell>
          <cell r="Q22032">
            <v>0</v>
          </cell>
          <cell r="R22032">
            <v>0</v>
          </cell>
          <cell r="S22032">
            <v>0</v>
          </cell>
          <cell r="T22032">
            <v>0</v>
          </cell>
          <cell r="U22032">
            <v>0</v>
          </cell>
          <cell r="V22032">
            <v>0</v>
          </cell>
          <cell r="W22032">
            <v>0</v>
          </cell>
          <cell r="X22032">
            <v>0</v>
          </cell>
          <cell r="Y22032">
            <v>0</v>
          </cell>
          <cell r="Z22032">
            <v>0</v>
          </cell>
          <cell r="AA22032">
            <v>0</v>
          </cell>
          <cell r="AB22032">
            <v>0</v>
          </cell>
        </row>
        <row r="22145">
          <cell r="E22145">
            <v>142499000</v>
          </cell>
          <cell r="F22145">
            <v>0</v>
          </cell>
          <cell r="G22145">
            <v>142499000</v>
          </cell>
          <cell r="H22145">
            <v>132852280.55</v>
          </cell>
          <cell r="I22145">
            <v>5385479.0600000005</v>
          </cell>
          <cell r="J22145">
            <v>2030500</v>
          </cell>
          <cell r="K22145">
            <v>1276572</v>
          </cell>
          <cell r="L22145">
            <v>0</v>
          </cell>
          <cell r="M22145">
            <v>0</v>
          </cell>
          <cell r="N22145">
            <v>0</v>
          </cell>
          <cell r="O22145">
            <v>0</v>
          </cell>
          <cell r="P22145">
            <v>0</v>
          </cell>
          <cell r="Q22145">
            <v>110052782.34999999</v>
          </cell>
          <cell r="R22145">
            <v>700149.2</v>
          </cell>
          <cell r="S22145">
            <v>22099349</v>
          </cell>
          <cell r="T22145">
            <v>3940407.21</v>
          </cell>
          <cell r="U22145">
            <v>324238</v>
          </cell>
          <cell r="V22145">
            <v>1120833.8500000001</v>
          </cell>
          <cell r="W22145">
            <v>1300</v>
          </cell>
          <cell r="X22145">
            <v>207695</v>
          </cell>
          <cell r="Y22145">
            <v>1821505</v>
          </cell>
          <cell r="Z22145">
            <v>1276572</v>
          </cell>
          <cell r="AA22145">
            <v>0</v>
          </cell>
          <cell r="AB22145">
            <v>0</v>
          </cell>
        </row>
        <row r="22151">
          <cell r="E22151">
            <v>0</v>
          </cell>
          <cell r="F22151">
            <v>0</v>
          </cell>
          <cell r="G22151">
            <v>0</v>
          </cell>
          <cell r="H22151">
            <v>0</v>
          </cell>
          <cell r="I22151">
            <v>0</v>
          </cell>
          <cell r="J22151">
            <v>0</v>
          </cell>
          <cell r="K22151">
            <v>0</v>
          </cell>
          <cell r="L22151">
            <v>0</v>
          </cell>
          <cell r="M22151">
            <v>0</v>
          </cell>
          <cell r="N22151">
            <v>0</v>
          </cell>
          <cell r="O22151">
            <v>0</v>
          </cell>
          <cell r="P22151">
            <v>0</v>
          </cell>
          <cell r="Q22151">
            <v>0</v>
          </cell>
          <cell r="R22151">
            <v>0</v>
          </cell>
          <cell r="S22151">
            <v>0</v>
          </cell>
          <cell r="T22151">
            <v>0</v>
          </cell>
          <cell r="U22151">
            <v>0</v>
          </cell>
          <cell r="V22151">
            <v>0</v>
          </cell>
          <cell r="W22151">
            <v>0</v>
          </cell>
          <cell r="X22151">
            <v>0</v>
          </cell>
          <cell r="Y22151">
            <v>0</v>
          </cell>
          <cell r="Z22151">
            <v>0</v>
          </cell>
          <cell r="AA22151">
            <v>0</v>
          </cell>
          <cell r="AB22151">
            <v>0</v>
          </cell>
        </row>
        <row r="22180">
          <cell r="E22180">
            <v>0</v>
          </cell>
          <cell r="F22180">
            <v>0</v>
          </cell>
          <cell r="G22180">
            <v>0</v>
          </cell>
          <cell r="H22180">
            <v>0</v>
          </cell>
          <cell r="I22180">
            <v>0</v>
          </cell>
          <cell r="J22180">
            <v>0</v>
          </cell>
          <cell r="K22180">
            <v>0</v>
          </cell>
          <cell r="L22180">
            <v>0</v>
          </cell>
          <cell r="M22180">
            <v>0</v>
          </cell>
          <cell r="N22180">
            <v>0</v>
          </cell>
          <cell r="O22180">
            <v>0</v>
          </cell>
          <cell r="P22180">
            <v>0</v>
          </cell>
          <cell r="Q22180">
            <v>0</v>
          </cell>
          <cell r="R22180">
            <v>0</v>
          </cell>
          <cell r="S22180">
            <v>0</v>
          </cell>
          <cell r="T22180">
            <v>0</v>
          </cell>
          <cell r="U22180">
            <v>0</v>
          </cell>
          <cell r="V22180">
            <v>0</v>
          </cell>
          <cell r="W22180">
            <v>0</v>
          </cell>
          <cell r="X22180">
            <v>0</v>
          </cell>
          <cell r="Y22180">
            <v>0</v>
          </cell>
          <cell r="Z22180">
            <v>0</v>
          </cell>
          <cell r="AA22180">
            <v>0</v>
          </cell>
          <cell r="AB22180">
            <v>0</v>
          </cell>
        </row>
        <row r="22184">
          <cell r="E22184">
            <v>0</v>
          </cell>
          <cell r="F22184">
            <v>0</v>
          </cell>
          <cell r="G22184">
            <v>0</v>
          </cell>
          <cell r="H22184">
            <v>0</v>
          </cell>
          <cell r="I22184">
            <v>0</v>
          </cell>
          <cell r="J22184">
            <v>0</v>
          </cell>
          <cell r="K22184">
            <v>0</v>
          </cell>
          <cell r="Q22184">
            <v>0</v>
          </cell>
          <cell r="R22184">
            <v>0</v>
          </cell>
          <cell r="S22184">
            <v>0</v>
          </cell>
          <cell r="T22184">
            <v>0</v>
          </cell>
          <cell r="U22184">
            <v>0</v>
          </cell>
          <cell r="V22184">
            <v>0</v>
          </cell>
          <cell r="W22184">
            <v>0</v>
          </cell>
          <cell r="X22184">
            <v>0</v>
          </cell>
          <cell r="Y22184">
            <v>0</v>
          </cell>
          <cell r="Z22184">
            <v>0</v>
          </cell>
          <cell r="AA22184">
            <v>0</v>
          </cell>
          <cell r="AB22184">
            <v>0</v>
          </cell>
        </row>
        <row r="22671">
          <cell r="E22671">
            <v>5675000</v>
          </cell>
          <cell r="F22671">
            <v>0</v>
          </cell>
          <cell r="G22671">
            <v>5675000</v>
          </cell>
          <cell r="H22671">
            <v>1435826.5899999999</v>
          </cell>
          <cell r="I22671">
            <v>1223111.1600000001</v>
          </cell>
          <cell r="J22671">
            <v>938542.43</v>
          </cell>
          <cell r="K22671">
            <v>419532.06</v>
          </cell>
          <cell r="L22671">
            <v>0</v>
          </cell>
          <cell r="M22671">
            <v>0</v>
          </cell>
          <cell r="N22671">
            <v>0</v>
          </cell>
          <cell r="O22671">
            <v>0</v>
          </cell>
          <cell r="P22671">
            <v>0</v>
          </cell>
          <cell r="Q22671">
            <v>631328.5</v>
          </cell>
          <cell r="R22671">
            <v>417338.67</v>
          </cell>
          <cell r="S22671">
            <v>387159.42000000004</v>
          </cell>
          <cell r="T22671">
            <v>325963.28000000003</v>
          </cell>
          <cell r="U22671">
            <v>500248.8</v>
          </cell>
          <cell r="V22671">
            <v>396899.08</v>
          </cell>
          <cell r="W22671">
            <v>313880.45</v>
          </cell>
          <cell r="X22671">
            <v>346877.33</v>
          </cell>
          <cell r="Y22671">
            <v>277784.65000000002</v>
          </cell>
          <cell r="Z22671">
            <v>419532.06</v>
          </cell>
          <cell r="AA22671">
            <v>0</v>
          </cell>
          <cell r="AB22671">
            <v>0</v>
          </cell>
        </row>
        <row r="22784">
          <cell r="E22784">
            <v>1273354000</v>
          </cell>
          <cell r="F22784">
            <v>0</v>
          </cell>
          <cell r="G22784">
            <v>1273354000</v>
          </cell>
          <cell r="H22784">
            <v>2616545.27</v>
          </cell>
          <cell r="I22784">
            <v>96745571.379999995</v>
          </cell>
          <cell r="J22784">
            <v>72787924.590000004</v>
          </cell>
          <cell r="K22784">
            <v>9756.4600000000009</v>
          </cell>
          <cell r="L22784">
            <v>0</v>
          </cell>
          <cell r="M22784">
            <v>96487425</v>
          </cell>
          <cell r="N22784">
            <v>72647665</v>
          </cell>
          <cell r="O22784">
            <v>0</v>
          </cell>
          <cell r="P22784">
            <v>250156225</v>
          </cell>
          <cell r="Q22784">
            <v>2584800</v>
          </cell>
          <cell r="R22784">
            <v>12985.439999999999</v>
          </cell>
          <cell r="S22784">
            <v>18759.830000000002</v>
          </cell>
          <cell r="T22784">
            <v>16270</v>
          </cell>
          <cell r="U22784">
            <v>235501.38</v>
          </cell>
          <cell r="V22784">
            <v>6375</v>
          </cell>
          <cell r="W22784">
            <v>21285.119999999999</v>
          </cell>
          <cell r="X22784">
            <v>18863.97</v>
          </cell>
          <cell r="Y22784">
            <v>100110.5</v>
          </cell>
          <cell r="Z22784">
            <v>9756.4600000000009</v>
          </cell>
          <cell r="AA22784">
            <v>0</v>
          </cell>
          <cell r="AB22784">
            <v>0</v>
          </cell>
        </row>
        <row r="22790">
          <cell r="E22790">
            <v>0</v>
          </cell>
          <cell r="F22790">
            <v>0</v>
          </cell>
          <cell r="G22790">
            <v>0</v>
          </cell>
          <cell r="H22790">
            <v>0</v>
          </cell>
          <cell r="I22790">
            <v>0</v>
          </cell>
          <cell r="J22790">
            <v>0</v>
          </cell>
          <cell r="K22790">
            <v>0</v>
          </cell>
          <cell r="L22790">
            <v>0</v>
          </cell>
          <cell r="M22790">
            <v>0</v>
          </cell>
          <cell r="N22790">
            <v>0</v>
          </cell>
          <cell r="O22790">
            <v>0</v>
          </cell>
          <cell r="P22790">
            <v>0</v>
          </cell>
          <cell r="Q22790">
            <v>0</v>
          </cell>
          <cell r="R22790">
            <v>0</v>
          </cell>
          <cell r="S22790">
            <v>0</v>
          </cell>
          <cell r="T22790">
            <v>0</v>
          </cell>
          <cell r="U22790">
            <v>0</v>
          </cell>
          <cell r="V22790">
            <v>0</v>
          </cell>
          <cell r="W22790">
            <v>0</v>
          </cell>
          <cell r="X22790">
            <v>0</v>
          </cell>
          <cell r="Y22790">
            <v>0</v>
          </cell>
          <cell r="Z22790">
            <v>0</v>
          </cell>
          <cell r="AA22790">
            <v>0</v>
          </cell>
          <cell r="AB22790">
            <v>0</v>
          </cell>
        </row>
        <row r="22819">
          <cell r="E22819">
            <v>0</v>
          </cell>
          <cell r="F22819">
            <v>0</v>
          </cell>
          <cell r="G22819">
            <v>0</v>
          </cell>
          <cell r="H22819">
            <v>0</v>
          </cell>
          <cell r="I22819">
            <v>0</v>
          </cell>
          <cell r="J22819">
            <v>0</v>
          </cell>
          <cell r="K22819">
            <v>0</v>
          </cell>
          <cell r="L22819">
            <v>0</v>
          </cell>
          <cell r="M22819">
            <v>0</v>
          </cell>
          <cell r="N22819">
            <v>0</v>
          </cell>
          <cell r="O22819">
            <v>0</v>
          </cell>
          <cell r="P22819">
            <v>0</v>
          </cell>
          <cell r="Q22819">
            <v>0</v>
          </cell>
          <cell r="R22819">
            <v>0</v>
          </cell>
          <cell r="S22819">
            <v>0</v>
          </cell>
          <cell r="T22819">
            <v>0</v>
          </cell>
          <cell r="U22819">
            <v>0</v>
          </cell>
          <cell r="V22819">
            <v>0</v>
          </cell>
          <cell r="W22819">
            <v>0</v>
          </cell>
          <cell r="X22819">
            <v>0</v>
          </cell>
          <cell r="Y22819">
            <v>0</v>
          </cell>
          <cell r="Z22819">
            <v>0</v>
          </cell>
          <cell r="AA22819">
            <v>0</v>
          </cell>
          <cell r="AB22819">
            <v>0</v>
          </cell>
        </row>
        <row r="22823">
          <cell r="E22823">
            <v>0</v>
          </cell>
          <cell r="F22823">
            <v>0</v>
          </cell>
          <cell r="G22823">
            <v>0</v>
          </cell>
          <cell r="H22823">
            <v>0</v>
          </cell>
          <cell r="I22823">
            <v>0</v>
          </cell>
          <cell r="J22823">
            <v>0</v>
          </cell>
          <cell r="K22823">
            <v>0</v>
          </cell>
          <cell r="L22823">
            <v>0</v>
          </cell>
          <cell r="M22823">
            <v>0</v>
          </cell>
          <cell r="N22823">
            <v>0</v>
          </cell>
          <cell r="O22823">
            <v>0</v>
          </cell>
          <cell r="P22823">
            <v>0</v>
          </cell>
          <cell r="Q22823">
            <v>0</v>
          </cell>
          <cell r="R22823">
            <v>0</v>
          </cell>
          <cell r="S22823">
            <v>0</v>
          </cell>
          <cell r="T22823">
            <v>0</v>
          </cell>
          <cell r="U22823">
            <v>0</v>
          </cell>
          <cell r="V22823">
            <v>0</v>
          </cell>
          <cell r="W22823">
            <v>0</v>
          </cell>
          <cell r="X22823">
            <v>0</v>
          </cell>
          <cell r="Y22823">
            <v>0</v>
          </cell>
          <cell r="Z22823">
            <v>0</v>
          </cell>
          <cell r="AA22823">
            <v>0</v>
          </cell>
          <cell r="AB22823">
            <v>0</v>
          </cell>
        </row>
        <row r="22884">
          <cell r="E22884">
            <v>1494000</v>
          </cell>
          <cell r="F22884">
            <v>0</v>
          </cell>
          <cell r="G22884">
            <v>1494000</v>
          </cell>
          <cell r="H22884">
            <v>272499.23</v>
          </cell>
          <cell r="I22884">
            <v>313206.18000000005</v>
          </cell>
          <cell r="J22884">
            <v>300532.76</v>
          </cell>
          <cell r="K22884">
            <v>112122.91999999993</v>
          </cell>
          <cell r="L22884">
            <v>0</v>
          </cell>
          <cell r="M22884">
            <v>0</v>
          </cell>
          <cell r="N22884">
            <v>0</v>
          </cell>
          <cell r="O22884">
            <v>0</v>
          </cell>
          <cell r="P22884">
            <v>0</v>
          </cell>
          <cell r="Q22884">
            <v>85252.12</v>
          </cell>
          <cell r="R22884">
            <v>105539.08000000002</v>
          </cell>
          <cell r="S22884">
            <v>81708.02999999997</v>
          </cell>
          <cell r="T22884">
            <v>69708.030000000028</v>
          </cell>
          <cell r="U22884">
            <v>127160.02999999997</v>
          </cell>
          <cell r="V22884">
            <v>116338.12000000005</v>
          </cell>
          <cell r="W22884">
            <v>111986.91999999993</v>
          </cell>
          <cell r="X22884">
            <v>92622.920000000042</v>
          </cell>
          <cell r="Y22884">
            <v>95922.920000000042</v>
          </cell>
          <cell r="Z22884">
            <v>112122.91999999993</v>
          </cell>
          <cell r="AA22884">
            <v>0</v>
          </cell>
          <cell r="AB22884">
            <v>0</v>
          </cell>
        </row>
        <row r="22997">
          <cell r="E22997">
            <v>1271639000</v>
          </cell>
          <cell r="F22997">
            <v>0</v>
          </cell>
          <cell r="G22997">
            <v>1271639000</v>
          </cell>
          <cell r="H22997">
            <v>9657039</v>
          </cell>
          <cell r="I22997">
            <v>359123273.44999999</v>
          </cell>
          <cell r="J22997">
            <v>262287183.06</v>
          </cell>
          <cell r="K22997">
            <v>174269993</v>
          </cell>
          <cell r="L22997">
            <v>0</v>
          </cell>
          <cell r="M22997">
            <v>0</v>
          </cell>
          <cell r="N22997">
            <v>0</v>
          </cell>
          <cell r="O22997">
            <v>0</v>
          </cell>
          <cell r="P22997">
            <v>0</v>
          </cell>
          <cell r="Q22997">
            <v>9562287</v>
          </cell>
          <cell r="R22997">
            <v>94752</v>
          </cell>
          <cell r="S22997">
            <v>0</v>
          </cell>
          <cell r="T22997">
            <v>0</v>
          </cell>
          <cell r="U22997">
            <v>358110602.5</v>
          </cell>
          <cell r="V22997">
            <v>1012670.9500000001</v>
          </cell>
          <cell r="W22997">
            <v>10921397</v>
          </cell>
          <cell r="X22997">
            <v>137253412.59</v>
          </cell>
          <cell r="Y22997">
            <v>114112373.47</v>
          </cell>
          <cell r="Z22997">
            <v>174269993</v>
          </cell>
          <cell r="AA22997">
            <v>0</v>
          </cell>
          <cell r="AB22997">
            <v>0</v>
          </cell>
        </row>
        <row r="23003">
          <cell r="E23003">
            <v>0</v>
          </cell>
          <cell r="F23003">
            <v>0</v>
          </cell>
          <cell r="G23003">
            <v>0</v>
          </cell>
          <cell r="H23003">
            <v>0</v>
          </cell>
          <cell r="I23003">
            <v>0</v>
          </cell>
          <cell r="J23003">
            <v>0</v>
          </cell>
          <cell r="K23003">
            <v>0</v>
          </cell>
          <cell r="L23003">
            <v>0</v>
          </cell>
          <cell r="M23003">
            <v>0</v>
          </cell>
          <cell r="N23003">
            <v>0</v>
          </cell>
          <cell r="O23003">
            <v>0</v>
          </cell>
          <cell r="P23003">
            <v>0</v>
          </cell>
          <cell r="Q23003">
            <v>0</v>
          </cell>
          <cell r="R23003">
            <v>0</v>
          </cell>
          <cell r="S23003">
            <v>0</v>
          </cell>
          <cell r="T23003">
            <v>0</v>
          </cell>
          <cell r="U23003">
            <v>0</v>
          </cell>
          <cell r="V23003">
            <v>0</v>
          </cell>
          <cell r="W23003">
            <v>0</v>
          </cell>
          <cell r="X23003">
            <v>0</v>
          </cell>
          <cell r="Y23003">
            <v>0</v>
          </cell>
          <cell r="Z23003">
            <v>0</v>
          </cell>
          <cell r="AA23003">
            <v>0</v>
          </cell>
          <cell r="AB23003">
            <v>0</v>
          </cell>
        </row>
        <row r="23032">
          <cell r="E23032">
            <v>0</v>
          </cell>
          <cell r="F23032">
            <v>0</v>
          </cell>
          <cell r="G23032">
            <v>0</v>
          </cell>
          <cell r="H23032">
            <v>0</v>
          </cell>
          <cell r="I23032">
            <v>0</v>
          </cell>
          <cell r="J23032">
            <v>0</v>
          </cell>
          <cell r="K23032">
            <v>0</v>
          </cell>
          <cell r="L23032">
            <v>0</v>
          </cell>
          <cell r="M23032">
            <v>0</v>
          </cell>
          <cell r="N23032">
            <v>0</v>
          </cell>
          <cell r="O23032">
            <v>0</v>
          </cell>
          <cell r="P23032">
            <v>0</v>
          </cell>
          <cell r="Q23032">
            <v>0</v>
          </cell>
          <cell r="R23032">
            <v>0</v>
          </cell>
          <cell r="S23032">
            <v>0</v>
          </cell>
          <cell r="T23032">
            <v>0</v>
          </cell>
          <cell r="U23032">
            <v>0</v>
          </cell>
          <cell r="V23032">
            <v>0</v>
          </cell>
          <cell r="W23032">
            <v>0</v>
          </cell>
          <cell r="X23032">
            <v>0</v>
          </cell>
          <cell r="Y23032">
            <v>0</v>
          </cell>
          <cell r="Z23032">
            <v>0</v>
          </cell>
          <cell r="AA23032">
            <v>0</v>
          </cell>
          <cell r="AB23032">
            <v>0</v>
          </cell>
        </row>
        <row r="23036">
          <cell r="E23036">
            <v>0</v>
          </cell>
          <cell r="F23036">
            <v>0</v>
          </cell>
          <cell r="G23036">
            <v>0</v>
          </cell>
          <cell r="H23036">
            <v>0</v>
          </cell>
          <cell r="I23036">
            <v>0</v>
          </cell>
          <cell r="J23036">
            <v>0</v>
          </cell>
          <cell r="K23036">
            <v>0</v>
          </cell>
          <cell r="Q23036">
            <v>0</v>
          </cell>
          <cell r="R23036">
            <v>0</v>
          </cell>
          <cell r="S23036">
            <v>0</v>
          </cell>
          <cell r="T23036">
            <v>0</v>
          </cell>
          <cell r="U23036">
            <v>0</v>
          </cell>
          <cell r="V23036">
            <v>0</v>
          </cell>
          <cell r="W23036">
            <v>0</v>
          </cell>
          <cell r="X23036">
            <v>0</v>
          </cell>
          <cell r="Y23036">
            <v>0</v>
          </cell>
          <cell r="Z23036">
            <v>0</v>
          </cell>
          <cell r="AA23036">
            <v>0</v>
          </cell>
          <cell r="AB23036">
            <v>0</v>
          </cell>
        </row>
        <row r="23097">
          <cell r="E23097">
            <v>1494000</v>
          </cell>
          <cell r="F23097">
            <v>0</v>
          </cell>
          <cell r="G23097">
            <v>1494000</v>
          </cell>
          <cell r="H23097">
            <v>186028.88</v>
          </cell>
          <cell r="I23097">
            <v>353673.29</v>
          </cell>
          <cell r="J23097">
            <v>288068.76</v>
          </cell>
          <cell r="K23097">
            <v>92522.92</v>
          </cell>
          <cell r="L23097">
            <v>0</v>
          </cell>
          <cell r="M23097">
            <v>0</v>
          </cell>
          <cell r="N23097">
            <v>0</v>
          </cell>
          <cell r="O23097">
            <v>0</v>
          </cell>
          <cell r="P23097">
            <v>0</v>
          </cell>
          <cell r="Q23097">
            <v>55596.84</v>
          </cell>
          <cell r="R23097">
            <v>54314.66</v>
          </cell>
          <cell r="S23097">
            <v>76117.38</v>
          </cell>
          <cell r="T23097">
            <v>66770.61</v>
          </cell>
          <cell r="U23097">
            <v>184718.56</v>
          </cell>
          <cell r="V23097">
            <v>102184.12</v>
          </cell>
          <cell r="W23097">
            <v>103022.92</v>
          </cell>
          <cell r="X23097">
            <v>92522.92</v>
          </cell>
          <cell r="Y23097">
            <v>92522.92</v>
          </cell>
          <cell r="Z23097">
            <v>92522.92</v>
          </cell>
          <cell r="AA23097">
            <v>0</v>
          </cell>
          <cell r="AB23097">
            <v>0</v>
          </cell>
        </row>
        <row r="23210">
          <cell r="E23210">
            <v>1171437000</v>
          </cell>
          <cell r="F23210">
            <v>0</v>
          </cell>
          <cell r="G23210">
            <v>1171437000</v>
          </cell>
          <cell r="H23210">
            <v>29128835.48</v>
          </cell>
          <cell r="I23210">
            <v>553208414.96000004</v>
          </cell>
          <cell r="J23210">
            <v>435645712.94999999</v>
          </cell>
          <cell r="K23210">
            <v>83260376.86999999</v>
          </cell>
          <cell r="L23210">
            <v>0</v>
          </cell>
          <cell r="M23210">
            <v>0</v>
          </cell>
          <cell r="N23210">
            <v>0</v>
          </cell>
          <cell r="O23210">
            <v>0</v>
          </cell>
          <cell r="P23210">
            <v>0</v>
          </cell>
          <cell r="Q23210">
            <v>1066045.23</v>
          </cell>
          <cell r="R23210">
            <v>-53387.75</v>
          </cell>
          <cell r="S23210">
            <v>28116178</v>
          </cell>
          <cell r="T23210">
            <v>112242286.55</v>
          </cell>
          <cell r="U23210">
            <v>155325522.34999999</v>
          </cell>
          <cell r="V23210">
            <v>285640606.06</v>
          </cell>
          <cell r="W23210">
            <v>17615520.620000001</v>
          </cell>
          <cell r="X23210">
            <v>53313198.950000003</v>
          </cell>
          <cell r="Y23210">
            <v>364716993.38</v>
          </cell>
          <cell r="Z23210">
            <v>83260376.86999999</v>
          </cell>
          <cell r="AA23210">
            <v>0</v>
          </cell>
          <cell r="AB23210">
            <v>0</v>
          </cell>
        </row>
        <row r="23216">
          <cell r="E23216">
            <v>0</v>
          </cell>
          <cell r="F23216">
            <v>0</v>
          </cell>
          <cell r="G23216">
            <v>0</v>
          </cell>
          <cell r="H23216">
            <v>0</v>
          </cell>
          <cell r="I23216">
            <v>0</v>
          </cell>
          <cell r="J23216">
            <v>0</v>
          </cell>
          <cell r="K23216">
            <v>0</v>
          </cell>
          <cell r="L23216">
            <v>0</v>
          </cell>
          <cell r="M23216">
            <v>0</v>
          </cell>
          <cell r="N23216">
            <v>0</v>
          </cell>
          <cell r="O23216">
            <v>0</v>
          </cell>
          <cell r="P23216">
            <v>0</v>
          </cell>
          <cell r="Q23216">
            <v>0</v>
          </cell>
          <cell r="R23216">
            <v>0</v>
          </cell>
          <cell r="S23216">
            <v>0</v>
          </cell>
          <cell r="T23216">
            <v>0</v>
          </cell>
          <cell r="U23216">
            <v>0</v>
          </cell>
          <cell r="V23216">
            <v>0</v>
          </cell>
          <cell r="W23216">
            <v>0</v>
          </cell>
          <cell r="X23216">
            <v>0</v>
          </cell>
          <cell r="Y23216">
            <v>0</v>
          </cell>
          <cell r="Z23216">
            <v>0</v>
          </cell>
          <cell r="AA23216">
            <v>0</v>
          </cell>
          <cell r="AB23216">
            <v>0</v>
          </cell>
        </row>
        <row r="23245">
          <cell r="E23245">
            <v>0</v>
          </cell>
          <cell r="F23245">
            <v>0</v>
          </cell>
          <cell r="G23245">
            <v>0</v>
          </cell>
          <cell r="H23245">
            <v>0</v>
          </cell>
          <cell r="I23245">
            <v>0</v>
          </cell>
          <cell r="J23245">
            <v>0</v>
          </cell>
          <cell r="K23245">
            <v>0</v>
          </cell>
          <cell r="L23245">
            <v>0</v>
          </cell>
          <cell r="M23245">
            <v>0</v>
          </cell>
          <cell r="N23245">
            <v>0</v>
          </cell>
          <cell r="O23245">
            <v>0</v>
          </cell>
          <cell r="P23245">
            <v>0</v>
          </cell>
          <cell r="Q23245">
            <v>0</v>
          </cell>
          <cell r="R23245">
            <v>0</v>
          </cell>
          <cell r="S23245">
            <v>0</v>
          </cell>
          <cell r="T23245">
            <v>0</v>
          </cell>
          <cell r="U23245">
            <v>0</v>
          </cell>
          <cell r="V23245">
            <v>0</v>
          </cell>
          <cell r="W23245">
            <v>0</v>
          </cell>
          <cell r="X23245">
            <v>0</v>
          </cell>
          <cell r="Y23245">
            <v>0</v>
          </cell>
          <cell r="Z23245">
            <v>0</v>
          </cell>
          <cell r="AA23245">
            <v>0</v>
          </cell>
          <cell r="AB23245">
            <v>0</v>
          </cell>
        </row>
        <row r="23249">
          <cell r="E23249">
            <v>0</v>
          </cell>
          <cell r="F23249">
            <v>0</v>
          </cell>
          <cell r="G23249">
            <v>0</v>
          </cell>
          <cell r="H23249">
            <v>0</v>
          </cell>
          <cell r="I23249">
            <v>0</v>
          </cell>
          <cell r="J23249">
            <v>0</v>
          </cell>
          <cell r="K23249">
            <v>0</v>
          </cell>
          <cell r="Q23249">
            <v>0</v>
          </cell>
          <cell r="R23249">
            <v>0</v>
          </cell>
          <cell r="S23249">
            <v>0</v>
          </cell>
          <cell r="T23249">
            <v>0</v>
          </cell>
          <cell r="U23249">
            <v>0</v>
          </cell>
          <cell r="V23249">
            <v>0</v>
          </cell>
          <cell r="W23249">
            <v>0</v>
          </cell>
          <cell r="X23249">
            <v>0</v>
          </cell>
          <cell r="Y23249">
            <v>0</v>
          </cell>
          <cell r="Z23249">
            <v>0</v>
          </cell>
          <cell r="AA23249">
            <v>0</v>
          </cell>
          <cell r="AB23249">
            <v>0</v>
          </cell>
        </row>
        <row r="23310">
          <cell r="E23310">
            <v>1494000</v>
          </cell>
          <cell r="F23310">
            <v>0</v>
          </cell>
          <cell r="G23310">
            <v>1494000</v>
          </cell>
          <cell r="H23310">
            <v>304051.83999999997</v>
          </cell>
          <cell r="I23310">
            <v>354821.75999999995</v>
          </cell>
          <cell r="J23310">
            <v>268515.13</v>
          </cell>
          <cell r="K23310">
            <v>116556.12999999999</v>
          </cell>
          <cell r="L23310">
            <v>0</v>
          </cell>
          <cell r="M23310">
            <v>0</v>
          </cell>
          <cell r="N23310">
            <v>0</v>
          </cell>
          <cell r="O23310">
            <v>0</v>
          </cell>
          <cell r="P23310">
            <v>0</v>
          </cell>
          <cell r="Q23310">
            <v>99927.88</v>
          </cell>
          <cell r="R23310">
            <v>93601.04</v>
          </cell>
          <cell r="S23310">
            <v>110522.92</v>
          </cell>
          <cell r="T23310">
            <v>92937.36</v>
          </cell>
          <cell r="U23310">
            <v>168225.91999999998</v>
          </cell>
          <cell r="V23310">
            <v>93658.48</v>
          </cell>
          <cell r="W23310">
            <v>81703</v>
          </cell>
          <cell r="X23310">
            <v>94289.209999999992</v>
          </cell>
          <cell r="Y23310">
            <v>92522.92</v>
          </cell>
          <cell r="Z23310">
            <v>116556.12999999999</v>
          </cell>
          <cell r="AA23310">
            <v>0</v>
          </cell>
          <cell r="AB23310">
            <v>0</v>
          </cell>
        </row>
        <row r="23423">
          <cell r="E23423">
            <v>607768000</v>
          </cell>
          <cell r="F23423">
            <v>0</v>
          </cell>
          <cell r="G23423">
            <v>607768000</v>
          </cell>
          <cell r="H23423">
            <v>295857091.65000004</v>
          </cell>
          <cell r="I23423">
            <v>7625914.5299999993</v>
          </cell>
          <cell r="J23423">
            <v>297596274.89999998</v>
          </cell>
          <cell r="K23423">
            <v>1371961.9100000001</v>
          </cell>
          <cell r="L23423">
            <v>0</v>
          </cell>
          <cell r="M23423">
            <v>0</v>
          </cell>
          <cell r="N23423">
            <v>0</v>
          </cell>
          <cell r="O23423">
            <v>0</v>
          </cell>
          <cell r="P23423">
            <v>0</v>
          </cell>
          <cell r="Q23423">
            <v>250302580.31</v>
          </cell>
          <cell r="R23423">
            <v>42496594.810000002</v>
          </cell>
          <cell r="S23423">
            <v>3057916.5300000003</v>
          </cell>
          <cell r="T23423">
            <v>1966440.1199999999</v>
          </cell>
          <cell r="U23423">
            <v>1982825.84</v>
          </cell>
          <cell r="V23423">
            <v>3676648.5699999994</v>
          </cell>
          <cell r="W23423">
            <v>121768429.67</v>
          </cell>
          <cell r="X23423">
            <v>138348488.50999999</v>
          </cell>
          <cell r="Y23423">
            <v>37479356.719999999</v>
          </cell>
          <cell r="Z23423">
            <v>1371961.9100000001</v>
          </cell>
          <cell r="AA23423">
            <v>0</v>
          </cell>
          <cell r="AB23423">
            <v>0</v>
          </cell>
        </row>
        <row r="23429">
          <cell r="E23429">
            <v>0</v>
          </cell>
          <cell r="F23429">
            <v>0</v>
          </cell>
          <cell r="G23429">
            <v>0</v>
          </cell>
          <cell r="H23429">
            <v>0</v>
          </cell>
          <cell r="I23429">
            <v>0</v>
          </cell>
          <cell r="J23429">
            <v>0</v>
          </cell>
          <cell r="K23429">
            <v>0</v>
          </cell>
          <cell r="L23429">
            <v>0</v>
          </cell>
          <cell r="M23429">
            <v>0</v>
          </cell>
          <cell r="N23429">
            <v>0</v>
          </cell>
          <cell r="O23429">
            <v>0</v>
          </cell>
          <cell r="P23429">
            <v>0</v>
          </cell>
          <cell r="Q23429">
            <v>0</v>
          </cell>
          <cell r="R23429">
            <v>0</v>
          </cell>
          <cell r="S23429">
            <v>0</v>
          </cell>
          <cell r="T23429">
            <v>0</v>
          </cell>
          <cell r="U23429">
            <v>0</v>
          </cell>
          <cell r="V23429">
            <v>0</v>
          </cell>
          <cell r="W23429">
            <v>0</v>
          </cell>
          <cell r="X23429">
            <v>0</v>
          </cell>
          <cell r="Y23429">
            <v>0</v>
          </cell>
          <cell r="Z23429">
            <v>0</v>
          </cell>
          <cell r="AA23429">
            <v>0</v>
          </cell>
          <cell r="AB23429">
            <v>0</v>
          </cell>
        </row>
        <row r="23458">
          <cell r="E23458">
            <v>0</v>
          </cell>
          <cell r="F23458">
            <v>0</v>
          </cell>
          <cell r="G23458">
            <v>0</v>
          </cell>
          <cell r="H23458">
            <v>0</v>
          </cell>
          <cell r="I23458">
            <v>0</v>
          </cell>
          <cell r="J23458">
            <v>0</v>
          </cell>
          <cell r="K23458">
            <v>0</v>
          </cell>
          <cell r="L23458">
            <v>0</v>
          </cell>
          <cell r="M23458">
            <v>0</v>
          </cell>
          <cell r="N23458">
            <v>0</v>
          </cell>
          <cell r="O23458">
            <v>0</v>
          </cell>
          <cell r="P23458">
            <v>0</v>
          </cell>
          <cell r="Q23458">
            <v>0</v>
          </cell>
          <cell r="R23458">
            <v>0</v>
          </cell>
          <cell r="S23458">
            <v>0</v>
          </cell>
          <cell r="T23458">
            <v>0</v>
          </cell>
          <cell r="U23458">
            <v>0</v>
          </cell>
          <cell r="V23458">
            <v>0</v>
          </cell>
          <cell r="W23458">
            <v>0</v>
          </cell>
          <cell r="X23458">
            <v>0</v>
          </cell>
          <cell r="Y23458">
            <v>0</v>
          </cell>
          <cell r="Z23458">
            <v>0</v>
          </cell>
          <cell r="AA23458">
            <v>0</v>
          </cell>
          <cell r="AB23458">
            <v>0</v>
          </cell>
        </row>
        <row r="23462">
          <cell r="E23462">
            <v>0</v>
          </cell>
          <cell r="F23462">
            <v>0</v>
          </cell>
          <cell r="G23462">
            <v>0</v>
          </cell>
          <cell r="H23462">
            <v>0</v>
          </cell>
          <cell r="I23462">
            <v>0</v>
          </cell>
          <cell r="J23462">
            <v>0</v>
          </cell>
          <cell r="K23462">
            <v>0</v>
          </cell>
          <cell r="Q23462">
            <v>0</v>
          </cell>
          <cell r="R23462">
            <v>0</v>
          </cell>
          <cell r="S23462">
            <v>0</v>
          </cell>
          <cell r="T23462">
            <v>0</v>
          </cell>
          <cell r="U23462">
            <v>0</v>
          </cell>
          <cell r="V23462">
            <v>0</v>
          </cell>
          <cell r="W23462">
            <v>0</v>
          </cell>
          <cell r="X23462">
            <v>0</v>
          </cell>
          <cell r="Y23462">
            <v>0</v>
          </cell>
          <cell r="Z23462">
            <v>0</v>
          </cell>
          <cell r="AA23462">
            <v>0</v>
          </cell>
          <cell r="AB23462">
            <v>0</v>
          </cell>
        </row>
        <row r="23523">
          <cell r="E23523">
            <v>1494000</v>
          </cell>
          <cell r="F23523">
            <v>0</v>
          </cell>
          <cell r="G23523">
            <v>1494000</v>
          </cell>
          <cell r="H23523">
            <v>313559.28000000003</v>
          </cell>
          <cell r="I23523">
            <v>392771.75999999995</v>
          </cell>
          <cell r="J23523">
            <v>323568.76</v>
          </cell>
          <cell r="K23523">
            <v>92522.92</v>
          </cell>
          <cell r="L23523">
            <v>0</v>
          </cell>
          <cell r="M23523">
            <v>0</v>
          </cell>
          <cell r="N23523">
            <v>0</v>
          </cell>
          <cell r="O23523">
            <v>0</v>
          </cell>
          <cell r="P23523">
            <v>0</v>
          </cell>
          <cell r="Q23523">
            <v>93098.880000000005</v>
          </cell>
          <cell r="R23523">
            <v>98342.44</v>
          </cell>
          <cell r="S23523">
            <v>122117.96</v>
          </cell>
          <cell r="T23523">
            <v>92522.92</v>
          </cell>
          <cell r="U23523">
            <v>167090.35999999999</v>
          </cell>
          <cell r="V23523">
            <v>133158.47999999998</v>
          </cell>
          <cell r="W23523">
            <v>92522.92</v>
          </cell>
          <cell r="X23523">
            <v>92522.92</v>
          </cell>
          <cell r="Y23523">
            <v>138522.91999999998</v>
          </cell>
          <cell r="Z23523">
            <v>92522.92</v>
          </cell>
          <cell r="AA23523">
            <v>0</v>
          </cell>
          <cell r="AB23523">
            <v>0</v>
          </cell>
        </row>
        <row r="23636">
          <cell r="E23636">
            <v>1327997000</v>
          </cell>
          <cell r="F23636">
            <v>0</v>
          </cell>
          <cell r="G23636">
            <v>1327997000</v>
          </cell>
          <cell r="H23636">
            <v>659369401.82000005</v>
          </cell>
          <cell r="I23636">
            <v>156446319.37</v>
          </cell>
          <cell r="J23636">
            <v>506284051.41000003</v>
          </cell>
          <cell r="K23636">
            <v>1403132.5500000003</v>
          </cell>
          <cell r="L23636">
            <v>0</v>
          </cell>
          <cell r="M23636">
            <v>0</v>
          </cell>
          <cell r="N23636">
            <v>0</v>
          </cell>
          <cell r="O23636">
            <v>0</v>
          </cell>
          <cell r="P23636">
            <v>0</v>
          </cell>
          <cell r="Q23636">
            <v>2783005.89</v>
          </cell>
          <cell r="R23636">
            <v>605511781.37</v>
          </cell>
          <cell r="S23636">
            <v>51074614.559999995</v>
          </cell>
          <cell r="T23636">
            <v>26481.46</v>
          </cell>
          <cell r="U23636">
            <v>568246.22</v>
          </cell>
          <cell r="V23636">
            <v>155851591.69</v>
          </cell>
          <cell r="W23636">
            <v>29900284.609999999</v>
          </cell>
          <cell r="X23636">
            <v>167723554.09</v>
          </cell>
          <cell r="Y23636">
            <v>308660212.70999998</v>
          </cell>
          <cell r="Z23636">
            <v>1403132.5500000003</v>
          </cell>
          <cell r="AA23636">
            <v>0</v>
          </cell>
          <cell r="AB23636">
            <v>0</v>
          </cell>
        </row>
        <row r="23642">
          <cell r="E23642">
            <v>0</v>
          </cell>
          <cell r="F23642">
            <v>0</v>
          </cell>
          <cell r="G23642">
            <v>0</v>
          </cell>
          <cell r="H23642">
            <v>0</v>
          </cell>
          <cell r="I23642">
            <v>0</v>
          </cell>
          <cell r="J23642">
            <v>0</v>
          </cell>
          <cell r="K23642">
            <v>0</v>
          </cell>
          <cell r="L23642">
            <v>0</v>
          </cell>
          <cell r="M23642">
            <v>0</v>
          </cell>
          <cell r="N23642">
            <v>0</v>
          </cell>
          <cell r="O23642">
            <v>0</v>
          </cell>
          <cell r="P23642">
            <v>0</v>
          </cell>
          <cell r="Q23642">
            <v>0</v>
          </cell>
          <cell r="R23642">
            <v>0</v>
          </cell>
          <cell r="S23642">
            <v>0</v>
          </cell>
          <cell r="T23642">
            <v>0</v>
          </cell>
          <cell r="U23642">
            <v>0</v>
          </cell>
          <cell r="V23642">
            <v>0</v>
          </cell>
          <cell r="W23642">
            <v>0</v>
          </cell>
          <cell r="X23642">
            <v>0</v>
          </cell>
          <cell r="Y23642">
            <v>0</v>
          </cell>
          <cell r="Z23642">
            <v>0</v>
          </cell>
          <cell r="AA23642">
            <v>0</v>
          </cell>
          <cell r="AB23642">
            <v>0</v>
          </cell>
        </row>
        <row r="23671">
          <cell r="E23671">
            <v>0</v>
          </cell>
          <cell r="F23671">
            <v>0</v>
          </cell>
          <cell r="G23671">
            <v>0</v>
          </cell>
          <cell r="H23671">
            <v>0</v>
          </cell>
          <cell r="I23671">
            <v>0</v>
          </cell>
          <cell r="J23671">
            <v>0</v>
          </cell>
          <cell r="K23671">
            <v>0</v>
          </cell>
          <cell r="L23671">
            <v>0</v>
          </cell>
          <cell r="M23671">
            <v>0</v>
          </cell>
          <cell r="N23671">
            <v>0</v>
          </cell>
          <cell r="O23671">
            <v>0</v>
          </cell>
          <cell r="P23671">
            <v>0</v>
          </cell>
          <cell r="Q23671">
            <v>0</v>
          </cell>
          <cell r="R23671">
            <v>0</v>
          </cell>
          <cell r="S23671">
            <v>0</v>
          </cell>
          <cell r="T23671">
            <v>0</v>
          </cell>
          <cell r="U23671">
            <v>0</v>
          </cell>
          <cell r="V23671">
            <v>0</v>
          </cell>
          <cell r="W23671">
            <v>0</v>
          </cell>
          <cell r="X23671">
            <v>0</v>
          </cell>
          <cell r="Y23671">
            <v>0</v>
          </cell>
          <cell r="Z23671">
            <v>0</v>
          </cell>
          <cell r="AA23671">
            <v>0</v>
          </cell>
          <cell r="AB23671">
            <v>0</v>
          </cell>
        </row>
        <row r="23736">
          <cell r="E23736">
            <v>1494000</v>
          </cell>
          <cell r="F23736">
            <v>0</v>
          </cell>
          <cell r="G23736">
            <v>1494000</v>
          </cell>
          <cell r="H23736">
            <v>304568.76</v>
          </cell>
          <cell r="I23736">
            <v>353271.75999999995</v>
          </cell>
          <cell r="J23736">
            <v>365541.94000000018</v>
          </cell>
          <cell r="K23736">
            <v>92522.92</v>
          </cell>
          <cell r="L23736">
            <v>0</v>
          </cell>
          <cell r="M23736">
            <v>0</v>
          </cell>
          <cell r="N23736">
            <v>0</v>
          </cell>
          <cell r="O23736">
            <v>0</v>
          </cell>
          <cell r="P23736">
            <v>0</v>
          </cell>
          <cell r="Q23736">
            <v>88177</v>
          </cell>
          <cell r="R23736">
            <v>105868.84</v>
          </cell>
          <cell r="S23736">
            <v>110522.92</v>
          </cell>
          <cell r="T23736">
            <v>92522.92</v>
          </cell>
          <cell r="U23736">
            <v>168225.91999999998</v>
          </cell>
          <cell r="V23736">
            <v>92522.92</v>
          </cell>
          <cell r="W23736">
            <v>163718</v>
          </cell>
          <cell r="X23736">
            <v>100124.98</v>
          </cell>
          <cell r="Y23736">
            <v>101698.9600000002</v>
          </cell>
          <cell r="Z23736">
            <v>92522.92</v>
          </cell>
          <cell r="AA23736">
            <v>0</v>
          </cell>
          <cell r="AB23736">
            <v>0</v>
          </cell>
        </row>
        <row r="23849">
          <cell r="E23849">
            <v>679560000</v>
          </cell>
          <cell r="F23849">
            <v>0</v>
          </cell>
          <cell r="G23849">
            <v>679560000</v>
          </cell>
          <cell r="H23849">
            <v>1543198.54</v>
          </cell>
          <cell r="I23849">
            <v>328540418.38999999</v>
          </cell>
          <cell r="J23849">
            <v>160806029.61999997</v>
          </cell>
          <cell r="K23849">
            <v>180492370.25999999</v>
          </cell>
          <cell r="L23849">
            <v>0</v>
          </cell>
          <cell r="M23849">
            <v>0</v>
          </cell>
          <cell r="N23849">
            <v>0</v>
          </cell>
          <cell r="O23849">
            <v>0</v>
          </cell>
          <cell r="P23849">
            <v>0</v>
          </cell>
          <cell r="Q23849">
            <v>178065.83000000002</v>
          </cell>
          <cell r="R23849">
            <v>564929.04</v>
          </cell>
          <cell r="S23849">
            <v>800203.67</v>
          </cell>
          <cell r="T23849">
            <v>82556887.5</v>
          </cell>
          <cell r="U23849">
            <v>219149098.27000001</v>
          </cell>
          <cell r="V23849">
            <v>26834432.620000001</v>
          </cell>
          <cell r="W23849">
            <v>5687713.3700000001</v>
          </cell>
          <cell r="X23849">
            <v>781554.92</v>
          </cell>
          <cell r="Y23849">
            <v>154336761.33000001</v>
          </cell>
          <cell r="Z23849">
            <v>180492370.25999999</v>
          </cell>
          <cell r="AA23849">
            <v>0</v>
          </cell>
          <cell r="AB23849">
            <v>0</v>
          </cell>
        </row>
        <row r="23855">
          <cell r="E23855">
            <v>0</v>
          </cell>
          <cell r="F23855">
            <v>0</v>
          </cell>
          <cell r="G23855">
            <v>0</v>
          </cell>
          <cell r="H23855">
            <v>0</v>
          </cell>
          <cell r="I23855">
            <v>0</v>
          </cell>
          <cell r="J23855">
            <v>0</v>
          </cell>
          <cell r="K23855">
            <v>0</v>
          </cell>
          <cell r="L23855">
            <v>0</v>
          </cell>
          <cell r="M23855">
            <v>0</v>
          </cell>
          <cell r="N23855">
            <v>0</v>
          </cell>
          <cell r="O23855">
            <v>0</v>
          </cell>
          <cell r="P23855">
            <v>0</v>
          </cell>
          <cell r="Q23855">
            <v>0</v>
          </cell>
          <cell r="R23855">
            <v>0</v>
          </cell>
          <cell r="S23855">
            <v>0</v>
          </cell>
          <cell r="T23855">
            <v>0</v>
          </cell>
          <cell r="U23855">
            <v>0</v>
          </cell>
          <cell r="V23855">
            <v>0</v>
          </cell>
          <cell r="W23855">
            <v>0</v>
          </cell>
          <cell r="X23855">
            <v>0</v>
          </cell>
          <cell r="Y23855">
            <v>0</v>
          </cell>
          <cell r="Z23855">
            <v>0</v>
          </cell>
          <cell r="AA23855">
            <v>0</v>
          </cell>
          <cell r="AB23855">
            <v>0</v>
          </cell>
        </row>
        <row r="23884">
          <cell r="E23884">
            <v>0</v>
          </cell>
          <cell r="F23884">
            <v>0</v>
          </cell>
          <cell r="G23884">
            <v>0</v>
          </cell>
          <cell r="H23884">
            <v>0</v>
          </cell>
          <cell r="I23884">
            <v>0</v>
          </cell>
          <cell r="J23884">
            <v>0</v>
          </cell>
          <cell r="K23884">
            <v>0</v>
          </cell>
          <cell r="L23884">
            <v>0</v>
          </cell>
          <cell r="M23884">
            <v>0</v>
          </cell>
          <cell r="N23884">
            <v>0</v>
          </cell>
          <cell r="O23884">
            <v>0</v>
          </cell>
          <cell r="P23884">
            <v>0</v>
          </cell>
          <cell r="Q23884">
            <v>0</v>
          </cell>
          <cell r="R23884">
            <v>0</v>
          </cell>
          <cell r="S23884">
            <v>0</v>
          </cell>
          <cell r="T23884">
            <v>0</v>
          </cell>
          <cell r="U23884">
            <v>0</v>
          </cell>
          <cell r="V23884">
            <v>0</v>
          </cell>
          <cell r="W23884">
            <v>0</v>
          </cell>
          <cell r="X23884">
            <v>0</v>
          </cell>
          <cell r="Y23884">
            <v>0</v>
          </cell>
          <cell r="Z23884">
            <v>0</v>
          </cell>
          <cell r="AA23884">
            <v>0</v>
          </cell>
          <cell r="AB23884">
            <v>0</v>
          </cell>
        </row>
        <row r="23888">
          <cell r="E23888">
            <v>0</v>
          </cell>
          <cell r="F23888">
            <v>0</v>
          </cell>
          <cell r="G23888">
            <v>0</v>
          </cell>
          <cell r="H23888">
            <v>0</v>
          </cell>
          <cell r="I23888">
            <v>0</v>
          </cell>
          <cell r="J23888">
            <v>0</v>
          </cell>
          <cell r="K23888">
            <v>0</v>
          </cell>
          <cell r="Q23888">
            <v>0</v>
          </cell>
          <cell r="R23888">
            <v>0</v>
          </cell>
          <cell r="S23888">
            <v>0</v>
          </cell>
          <cell r="T23888">
            <v>0</v>
          </cell>
          <cell r="U23888">
            <v>0</v>
          </cell>
          <cell r="V23888">
            <v>0</v>
          </cell>
          <cell r="W23888">
            <v>0</v>
          </cell>
          <cell r="X23888">
            <v>0</v>
          </cell>
          <cell r="Y23888">
            <v>0</v>
          </cell>
          <cell r="Z23888">
            <v>0</v>
          </cell>
          <cell r="AA23888">
            <v>0</v>
          </cell>
          <cell r="AB23888">
            <v>0</v>
          </cell>
        </row>
        <row r="23949">
          <cell r="E23949">
            <v>1494000</v>
          </cell>
          <cell r="F23949">
            <v>0</v>
          </cell>
          <cell r="G23949">
            <v>1494000</v>
          </cell>
          <cell r="H23949">
            <v>181051</v>
          </cell>
          <cell r="I23949">
            <v>305001.44</v>
          </cell>
          <cell r="J23949">
            <v>319486.19999999995</v>
          </cell>
          <cell r="K23949">
            <v>63715.29</v>
          </cell>
          <cell r="L23949">
            <v>0</v>
          </cell>
          <cell r="M23949">
            <v>0</v>
          </cell>
          <cell r="N23949">
            <v>0</v>
          </cell>
          <cell r="O23949">
            <v>0</v>
          </cell>
          <cell r="P23949">
            <v>0</v>
          </cell>
          <cell r="Q23949">
            <v>66648.34</v>
          </cell>
          <cell r="R23949">
            <v>114402.66</v>
          </cell>
          <cell r="S23949">
            <v>0</v>
          </cell>
          <cell r="T23949">
            <v>65129.600000000006</v>
          </cell>
          <cell r="U23949">
            <v>113773.92</v>
          </cell>
          <cell r="V23949">
            <v>126097.92</v>
          </cell>
          <cell r="W23949">
            <v>137905.62</v>
          </cell>
          <cell r="X23949">
            <v>46128</v>
          </cell>
          <cell r="Y23949">
            <v>135452.57999999999</v>
          </cell>
          <cell r="Z23949">
            <v>63715.29</v>
          </cell>
          <cell r="AA23949">
            <v>0</v>
          </cell>
          <cell r="AB23949">
            <v>0</v>
          </cell>
        </row>
        <row r="24062">
          <cell r="E24062">
            <v>1933572000</v>
          </cell>
          <cell r="F24062">
            <v>0</v>
          </cell>
          <cell r="G24062">
            <v>1933572000</v>
          </cell>
          <cell r="H24062">
            <v>180058153.54999998</v>
          </cell>
          <cell r="I24062">
            <v>353997282.89999998</v>
          </cell>
          <cell r="J24062">
            <v>309065578.56999999</v>
          </cell>
          <cell r="K24062">
            <v>120854870</v>
          </cell>
          <cell r="L24062">
            <v>0</v>
          </cell>
          <cell r="M24062">
            <v>0</v>
          </cell>
          <cell r="N24062">
            <v>0</v>
          </cell>
          <cell r="O24062">
            <v>0</v>
          </cell>
          <cell r="P24062">
            <v>0</v>
          </cell>
          <cell r="Q24062">
            <v>10172028.07</v>
          </cell>
          <cell r="R24062">
            <v>59702572.140000001</v>
          </cell>
          <cell r="S24062">
            <v>110183553.33999999</v>
          </cell>
          <cell r="T24062">
            <v>45122000</v>
          </cell>
          <cell r="U24062">
            <v>143126687.5</v>
          </cell>
          <cell r="V24062">
            <v>165748595.40000001</v>
          </cell>
          <cell r="W24062">
            <v>34115841.859999999</v>
          </cell>
          <cell r="X24062">
            <v>101194230.70999999</v>
          </cell>
          <cell r="Y24062">
            <v>173755506</v>
          </cell>
          <cell r="Z24062">
            <v>120854870</v>
          </cell>
          <cell r="AA24062">
            <v>0</v>
          </cell>
          <cell r="AB24062">
            <v>0</v>
          </cell>
        </row>
        <row r="24068">
          <cell r="E24068">
            <v>0</v>
          </cell>
          <cell r="F24068">
            <v>0</v>
          </cell>
          <cell r="G24068">
            <v>0</v>
          </cell>
          <cell r="H24068">
            <v>0</v>
          </cell>
          <cell r="I24068">
            <v>0</v>
          </cell>
          <cell r="J24068">
            <v>0</v>
          </cell>
          <cell r="K24068">
            <v>0</v>
          </cell>
          <cell r="L24068">
            <v>0</v>
          </cell>
          <cell r="M24068">
            <v>0</v>
          </cell>
          <cell r="N24068">
            <v>0</v>
          </cell>
          <cell r="O24068">
            <v>0</v>
          </cell>
          <cell r="P24068">
            <v>0</v>
          </cell>
          <cell r="Q24068">
            <v>0</v>
          </cell>
          <cell r="R24068">
            <v>0</v>
          </cell>
          <cell r="S24068">
            <v>0</v>
          </cell>
          <cell r="T24068">
            <v>0</v>
          </cell>
          <cell r="U24068">
            <v>0</v>
          </cell>
          <cell r="V24068">
            <v>0</v>
          </cell>
          <cell r="W24068">
            <v>0</v>
          </cell>
          <cell r="X24068">
            <v>0</v>
          </cell>
          <cell r="Y24068">
            <v>0</v>
          </cell>
          <cell r="Z24068">
            <v>0</v>
          </cell>
          <cell r="AA24068">
            <v>0</v>
          </cell>
          <cell r="AB24068">
            <v>0</v>
          </cell>
        </row>
        <row r="24097">
          <cell r="E24097">
            <v>0</v>
          </cell>
          <cell r="F24097">
            <v>0</v>
          </cell>
          <cell r="G24097">
            <v>0</v>
          </cell>
          <cell r="H24097">
            <v>0</v>
          </cell>
          <cell r="I24097">
            <v>0</v>
          </cell>
          <cell r="J24097">
            <v>0</v>
          </cell>
          <cell r="K24097">
            <v>0</v>
          </cell>
          <cell r="L24097">
            <v>0</v>
          </cell>
          <cell r="M24097">
            <v>0</v>
          </cell>
          <cell r="N24097">
            <v>0</v>
          </cell>
          <cell r="O24097">
            <v>0</v>
          </cell>
          <cell r="P24097">
            <v>0</v>
          </cell>
          <cell r="Q24097">
            <v>0</v>
          </cell>
          <cell r="R24097">
            <v>0</v>
          </cell>
          <cell r="S24097">
            <v>0</v>
          </cell>
          <cell r="T24097">
            <v>0</v>
          </cell>
          <cell r="U24097">
            <v>0</v>
          </cell>
          <cell r="V24097">
            <v>0</v>
          </cell>
          <cell r="W24097">
            <v>0</v>
          </cell>
          <cell r="X24097">
            <v>0</v>
          </cell>
          <cell r="Y24097">
            <v>0</v>
          </cell>
          <cell r="Z24097">
            <v>0</v>
          </cell>
          <cell r="AA24097">
            <v>0</v>
          </cell>
          <cell r="AB24097">
            <v>0</v>
          </cell>
        </row>
        <row r="24101">
          <cell r="E24101">
            <v>0</v>
          </cell>
          <cell r="F24101">
            <v>0</v>
          </cell>
          <cell r="G24101">
            <v>0</v>
          </cell>
          <cell r="H24101">
            <v>0</v>
          </cell>
          <cell r="I24101">
            <v>0</v>
          </cell>
          <cell r="J24101">
            <v>0</v>
          </cell>
          <cell r="K24101">
            <v>0</v>
          </cell>
          <cell r="Q24101">
            <v>0</v>
          </cell>
          <cell r="R24101">
            <v>0</v>
          </cell>
          <cell r="S24101">
            <v>0</v>
          </cell>
          <cell r="T24101">
            <v>0</v>
          </cell>
          <cell r="U24101">
            <v>0</v>
          </cell>
          <cell r="V24101">
            <v>0</v>
          </cell>
          <cell r="W24101">
            <v>0</v>
          </cell>
          <cell r="X24101">
            <v>0</v>
          </cell>
          <cell r="Y24101">
            <v>0</v>
          </cell>
          <cell r="Z24101">
            <v>0</v>
          </cell>
          <cell r="AA24101">
            <v>0</v>
          </cell>
          <cell r="AB24101">
            <v>0</v>
          </cell>
        </row>
        <row r="24162">
          <cell r="E24162">
            <v>1494000</v>
          </cell>
          <cell r="F24162">
            <v>0</v>
          </cell>
          <cell r="G24162">
            <v>1494000</v>
          </cell>
          <cell r="H24162">
            <v>289414.96999999997</v>
          </cell>
          <cell r="I24162">
            <v>380686.72</v>
          </cell>
          <cell r="J24162">
            <v>292068.76</v>
          </cell>
          <cell r="K24162">
            <v>100022.92</v>
          </cell>
          <cell r="L24162">
            <v>0</v>
          </cell>
          <cell r="M24162">
            <v>0</v>
          </cell>
          <cell r="N24162">
            <v>0</v>
          </cell>
          <cell r="O24162">
            <v>0</v>
          </cell>
          <cell r="P24162">
            <v>0</v>
          </cell>
          <cell r="Q24162">
            <v>97177</v>
          </cell>
          <cell r="R24162">
            <v>92534.97</v>
          </cell>
          <cell r="S24162">
            <v>99703</v>
          </cell>
          <cell r="T24162">
            <v>103342.84</v>
          </cell>
          <cell r="U24162">
            <v>180320.96</v>
          </cell>
          <cell r="V24162">
            <v>97022.92</v>
          </cell>
          <cell r="W24162">
            <v>92522.92</v>
          </cell>
          <cell r="X24162">
            <v>92522.92</v>
          </cell>
          <cell r="Y24162">
            <v>107022.92</v>
          </cell>
          <cell r="Z24162">
            <v>100022.92</v>
          </cell>
          <cell r="AA24162">
            <v>0</v>
          </cell>
          <cell r="AB24162">
            <v>0</v>
          </cell>
        </row>
        <row r="24275">
          <cell r="E24275">
            <v>1166218000</v>
          </cell>
          <cell r="F24275">
            <v>0</v>
          </cell>
          <cell r="G24275">
            <v>1166218000</v>
          </cell>
          <cell r="H24275">
            <v>144467226.02000004</v>
          </cell>
          <cell r="I24275">
            <v>259730033.83000001</v>
          </cell>
          <cell r="J24275">
            <v>375049649.86000001</v>
          </cell>
          <cell r="K24275">
            <v>58425642.460000001</v>
          </cell>
          <cell r="L24275">
            <v>0</v>
          </cell>
          <cell r="M24275">
            <v>0</v>
          </cell>
          <cell r="N24275">
            <v>0</v>
          </cell>
          <cell r="O24275">
            <v>0</v>
          </cell>
          <cell r="P24275">
            <v>0</v>
          </cell>
          <cell r="Q24275">
            <v>803606</v>
          </cell>
          <cell r="R24275">
            <v>7726861.6699999999</v>
          </cell>
          <cell r="S24275">
            <v>135936758.35000002</v>
          </cell>
          <cell r="T24275">
            <v>155007533.46000001</v>
          </cell>
          <cell r="U24275">
            <v>6436046.4100000001</v>
          </cell>
          <cell r="V24275">
            <v>98286453.960000008</v>
          </cell>
          <cell r="W24275">
            <v>34022658.109999999</v>
          </cell>
          <cell r="X24275">
            <v>240793063.09999999</v>
          </cell>
          <cell r="Y24275">
            <v>100233928.65000001</v>
          </cell>
          <cell r="Z24275">
            <v>58425642.460000001</v>
          </cell>
          <cell r="AA24275">
            <v>0</v>
          </cell>
          <cell r="AB24275">
            <v>0</v>
          </cell>
        </row>
        <row r="24281">
          <cell r="E24281">
            <v>0</v>
          </cell>
          <cell r="F24281">
            <v>0</v>
          </cell>
          <cell r="G24281">
            <v>0</v>
          </cell>
          <cell r="H24281">
            <v>0</v>
          </cell>
          <cell r="I24281">
            <v>0</v>
          </cell>
          <cell r="J24281">
            <v>0</v>
          </cell>
          <cell r="K24281">
            <v>0</v>
          </cell>
          <cell r="L24281">
            <v>0</v>
          </cell>
          <cell r="M24281">
            <v>0</v>
          </cell>
          <cell r="N24281">
            <v>0</v>
          </cell>
          <cell r="O24281">
            <v>0</v>
          </cell>
          <cell r="P24281">
            <v>0</v>
          </cell>
          <cell r="Q24281">
            <v>0</v>
          </cell>
          <cell r="R24281">
            <v>0</v>
          </cell>
          <cell r="S24281">
            <v>0</v>
          </cell>
          <cell r="T24281">
            <v>0</v>
          </cell>
          <cell r="U24281">
            <v>0</v>
          </cell>
          <cell r="V24281">
            <v>0</v>
          </cell>
          <cell r="W24281">
            <v>0</v>
          </cell>
          <cell r="X24281">
            <v>0</v>
          </cell>
          <cell r="Y24281">
            <v>0</v>
          </cell>
          <cell r="Z24281">
            <v>0</v>
          </cell>
          <cell r="AA24281">
            <v>0</v>
          </cell>
          <cell r="AB24281">
            <v>0</v>
          </cell>
        </row>
        <row r="24310">
          <cell r="E24310">
            <v>0</v>
          </cell>
          <cell r="F24310">
            <v>0</v>
          </cell>
          <cell r="G24310">
            <v>0</v>
          </cell>
          <cell r="H24310">
            <v>0</v>
          </cell>
          <cell r="I24310">
            <v>0</v>
          </cell>
          <cell r="J24310">
            <v>0</v>
          </cell>
          <cell r="K24310">
            <v>0</v>
          </cell>
          <cell r="L24310">
            <v>0</v>
          </cell>
          <cell r="M24310">
            <v>0</v>
          </cell>
          <cell r="N24310">
            <v>0</v>
          </cell>
          <cell r="O24310">
            <v>0</v>
          </cell>
          <cell r="P24310">
            <v>0</v>
          </cell>
          <cell r="Q24310">
            <v>0</v>
          </cell>
          <cell r="R24310">
            <v>0</v>
          </cell>
          <cell r="S24310">
            <v>0</v>
          </cell>
          <cell r="T24310">
            <v>0</v>
          </cell>
          <cell r="U24310">
            <v>0</v>
          </cell>
          <cell r="V24310">
            <v>0</v>
          </cell>
          <cell r="W24310">
            <v>0</v>
          </cell>
          <cell r="X24310">
            <v>0</v>
          </cell>
          <cell r="Y24310">
            <v>0</v>
          </cell>
          <cell r="Z24310">
            <v>0</v>
          </cell>
          <cell r="AA24310">
            <v>0</v>
          </cell>
          <cell r="AB24310">
            <v>0</v>
          </cell>
        </row>
        <row r="24314">
          <cell r="E24314">
            <v>0</v>
          </cell>
          <cell r="F24314">
            <v>0</v>
          </cell>
          <cell r="G24314">
            <v>0</v>
          </cell>
          <cell r="H24314">
            <v>0</v>
          </cell>
          <cell r="I24314">
            <v>0</v>
          </cell>
          <cell r="J24314">
            <v>0</v>
          </cell>
          <cell r="K24314">
            <v>0</v>
          </cell>
          <cell r="Q24314">
            <v>0</v>
          </cell>
          <cell r="R24314">
            <v>0</v>
          </cell>
          <cell r="S24314">
            <v>0</v>
          </cell>
          <cell r="T24314">
            <v>0</v>
          </cell>
          <cell r="U24314">
            <v>0</v>
          </cell>
          <cell r="V24314">
            <v>0</v>
          </cell>
          <cell r="W24314">
            <v>0</v>
          </cell>
          <cell r="X24314">
            <v>0</v>
          </cell>
          <cell r="Y24314">
            <v>0</v>
          </cell>
          <cell r="Z24314">
            <v>0</v>
          </cell>
          <cell r="AA24314">
            <v>0</v>
          </cell>
          <cell r="AB24314">
            <v>0</v>
          </cell>
        </row>
        <row r="24375">
          <cell r="E24375">
            <v>1494000</v>
          </cell>
          <cell r="F24375">
            <v>0</v>
          </cell>
          <cell r="G24375">
            <v>1494000</v>
          </cell>
          <cell r="H24375">
            <v>550027.76</v>
          </cell>
          <cell r="I24375">
            <v>109423.87999999999</v>
          </cell>
          <cell r="J24375">
            <v>277568.76</v>
          </cell>
          <cell r="K24375">
            <v>93037.36</v>
          </cell>
          <cell r="L24375">
            <v>0</v>
          </cell>
          <cell r="M24375">
            <v>0</v>
          </cell>
          <cell r="N24375">
            <v>0</v>
          </cell>
          <cell r="O24375">
            <v>0</v>
          </cell>
          <cell r="P24375">
            <v>0</v>
          </cell>
          <cell r="Q24375">
            <v>490376</v>
          </cell>
          <cell r="R24375">
            <v>15515.84</v>
          </cell>
          <cell r="S24375">
            <v>44135.92</v>
          </cell>
          <cell r="T24375">
            <v>11169.92</v>
          </cell>
          <cell r="U24375">
            <v>87134.04</v>
          </cell>
          <cell r="V24375">
            <v>11119.92</v>
          </cell>
          <cell r="W24375">
            <v>92522.92</v>
          </cell>
          <cell r="X24375">
            <v>92522.92</v>
          </cell>
          <cell r="Y24375">
            <v>92522.92</v>
          </cell>
          <cell r="Z24375">
            <v>93037.36</v>
          </cell>
          <cell r="AA24375">
            <v>0</v>
          </cell>
          <cell r="AB24375">
            <v>0</v>
          </cell>
        </row>
        <row r="24488">
          <cell r="E24488">
            <v>1653044000</v>
          </cell>
          <cell r="F24488">
            <v>0</v>
          </cell>
          <cell r="G24488">
            <v>1653044000</v>
          </cell>
          <cell r="H24488">
            <v>441616579.49000001</v>
          </cell>
          <cell r="I24488">
            <v>282100696.42999995</v>
          </cell>
          <cell r="J24488">
            <v>744273970.17000008</v>
          </cell>
          <cell r="K24488">
            <v>73742728.549999997</v>
          </cell>
          <cell r="L24488">
            <v>0</v>
          </cell>
          <cell r="M24488">
            <v>0</v>
          </cell>
          <cell r="N24488">
            <v>0</v>
          </cell>
          <cell r="O24488">
            <v>0</v>
          </cell>
          <cell r="P24488">
            <v>0</v>
          </cell>
          <cell r="Q24488">
            <v>689772.49</v>
          </cell>
          <cell r="R24488">
            <v>37866647.600000001</v>
          </cell>
          <cell r="S24488">
            <v>403060159.40000004</v>
          </cell>
          <cell r="T24488">
            <v>101129853.41</v>
          </cell>
          <cell r="U24488">
            <v>108996165.28</v>
          </cell>
          <cell r="V24488">
            <v>71974677.739999995</v>
          </cell>
          <cell r="W24488">
            <v>121903789.54000001</v>
          </cell>
          <cell r="X24488">
            <v>541156533.98000002</v>
          </cell>
          <cell r="Y24488">
            <v>81213646.650000006</v>
          </cell>
          <cell r="Z24488">
            <v>73742728.549999997</v>
          </cell>
          <cell r="AA24488">
            <v>0</v>
          </cell>
          <cell r="AB24488">
            <v>0</v>
          </cell>
        </row>
        <row r="24494">
          <cell r="E24494">
            <v>0</v>
          </cell>
          <cell r="F24494">
            <v>0</v>
          </cell>
          <cell r="G24494">
            <v>0</v>
          </cell>
          <cell r="H24494">
            <v>0</v>
          </cell>
          <cell r="I24494">
            <v>0</v>
          </cell>
          <cell r="J24494">
            <v>0</v>
          </cell>
          <cell r="K24494">
            <v>0</v>
          </cell>
          <cell r="L24494">
            <v>0</v>
          </cell>
          <cell r="M24494">
            <v>0</v>
          </cell>
          <cell r="N24494">
            <v>0</v>
          </cell>
          <cell r="O24494">
            <v>0</v>
          </cell>
          <cell r="P24494">
            <v>0</v>
          </cell>
          <cell r="Q24494">
            <v>0</v>
          </cell>
          <cell r="R24494">
            <v>0</v>
          </cell>
          <cell r="S24494">
            <v>0</v>
          </cell>
          <cell r="T24494">
            <v>0</v>
          </cell>
          <cell r="U24494">
            <v>0</v>
          </cell>
          <cell r="V24494">
            <v>0</v>
          </cell>
          <cell r="W24494">
            <v>0</v>
          </cell>
          <cell r="X24494">
            <v>0</v>
          </cell>
          <cell r="Y24494">
            <v>0</v>
          </cell>
          <cell r="Z24494">
            <v>0</v>
          </cell>
          <cell r="AA24494">
            <v>0</v>
          </cell>
          <cell r="AB24494">
            <v>0</v>
          </cell>
        </row>
        <row r="24523">
          <cell r="E24523">
            <v>0</v>
          </cell>
          <cell r="F24523">
            <v>0</v>
          </cell>
          <cell r="G24523">
            <v>0</v>
          </cell>
          <cell r="H24523">
            <v>0</v>
          </cell>
          <cell r="I24523">
            <v>0</v>
          </cell>
          <cell r="J24523">
            <v>0</v>
          </cell>
          <cell r="K24523">
            <v>0</v>
          </cell>
          <cell r="L24523">
            <v>0</v>
          </cell>
          <cell r="M24523">
            <v>0</v>
          </cell>
          <cell r="N24523">
            <v>0</v>
          </cell>
          <cell r="O24523">
            <v>0</v>
          </cell>
          <cell r="P24523">
            <v>0</v>
          </cell>
          <cell r="Q24523">
            <v>0</v>
          </cell>
          <cell r="R24523">
            <v>0</v>
          </cell>
          <cell r="S24523">
            <v>0</v>
          </cell>
          <cell r="T24523">
            <v>0</v>
          </cell>
          <cell r="U24523">
            <v>0</v>
          </cell>
          <cell r="V24523">
            <v>0</v>
          </cell>
          <cell r="W24523">
            <v>0</v>
          </cell>
          <cell r="X24523">
            <v>0</v>
          </cell>
          <cell r="Y24523">
            <v>0</v>
          </cell>
          <cell r="Z24523">
            <v>0</v>
          </cell>
          <cell r="AA24523">
            <v>0</v>
          </cell>
          <cell r="AB24523">
            <v>0</v>
          </cell>
        </row>
        <row r="24527">
          <cell r="E24527">
            <v>0</v>
          </cell>
          <cell r="F24527">
            <v>0</v>
          </cell>
          <cell r="G24527">
            <v>0</v>
          </cell>
          <cell r="H24527">
            <v>0</v>
          </cell>
          <cell r="I24527">
            <v>0</v>
          </cell>
          <cell r="J24527">
            <v>0</v>
          </cell>
          <cell r="K24527">
            <v>0</v>
          </cell>
          <cell r="Q24527">
            <v>0</v>
          </cell>
          <cell r="R24527">
            <v>0</v>
          </cell>
          <cell r="S24527">
            <v>0</v>
          </cell>
          <cell r="T24527">
            <v>0</v>
          </cell>
          <cell r="U24527">
            <v>0</v>
          </cell>
          <cell r="V24527">
            <v>0</v>
          </cell>
          <cell r="W24527">
            <v>0</v>
          </cell>
          <cell r="X24527">
            <v>0</v>
          </cell>
          <cell r="Y24527">
            <v>0</v>
          </cell>
          <cell r="Z24527">
            <v>0</v>
          </cell>
          <cell r="AA24527">
            <v>0</v>
          </cell>
          <cell r="AB24527">
            <v>0</v>
          </cell>
        </row>
        <row r="24588">
          <cell r="E24588">
            <v>1494000</v>
          </cell>
          <cell r="F24588">
            <v>0</v>
          </cell>
          <cell r="G24588">
            <v>1494000</v>
          </cell>
          <cell r="H24588">
            <v>304568.76</v>
          </cell>
          <cell r="I24588">
            <v>353271.75999999995</v>
          </cell>
          <cell r="J24588">
            <v>308318.76</v>
          </cell>
          <cell r="K24588">
            <v>105772.92</v>
          </cell>
          <cell r="L24588">
            <v>0</v>
          </cell>
          <cell r="M24588">
            <v>0</v>
          </cell>
          <cell r="N24588">
            <v>0</v>
          </cell>
          <cell r="O24588">
            <v>0</v>
          </cell>
          <cell r="P24588">
            <v>0</v>
          </cell>
          <cell r="Q24588">
            <v>97177</v>
          </cell>
          <cell r="R24588">
            <v>92522.36</v>
          </cell>
          <cell r="S24588">
            <v>114869.4</v>
          </cell>
          <cell r="T24588">
            <v>82838.559999999998</v>
          </cell>
          <cell r="U24588">
            <v>177910.27999999997</v>
          </cell>
          <cell r="V24588">
            <v>92522.92</v>
          </cell>
          <cell r="W24588">
            <v>103772.92</v>
          </cell>
          <cell r="X24588">
            <v>101772.92</v>
          </cell>
          <cell r="Y24588">
            <v>102772.92</v>
          </cell>
          <cell r="Z24588">
            <v>105772.92</v>
          </cell>
          <cell r="AA24588">
            <v>0</v>
          </cell>
          <cell r="AB24588">
            <v>0</v>
          </cell>
        </row>
        <row r="24701">
          <cell r="E24701">
            <v>2249430000</v>
          </cell>
          <cell r="F24701">
            <v>0</v>
          </cell>
          <cell r="G24701">
            <v>2249430000</v>
          </cell>
          <cell r="H24701">
            <v>712744507.31999993</v>
          </cell>
          <cell r="I24701">
            <v>545926015.7299999</v>
          </cell>
          <cell r="J24701">
            <v>617308994.74000013</v>
          </cell>
          <cell r="K24701">
            <v>317576091.92000002</v>
          </cell>
          <cell r="L24701">
            <v>0</v>
          </cell>
          <cell r="M24701">
            <v>0</v>
          </cell>
          <cell r="N24701">
            <v>0</v>
          </cell>
          <cell r="O24701">
            <v>0</v>
          </cell>
          <cell r="P24701">
            <v>0</v>
          </cell>
          <cell r="Q24701">
            <v>364142434.78000003</v>
          </cell>
          <cell r="R24701">
            <v>143347229.61000001</v>
          </cell>
          <cell r="S24701">
            <v>205254842.93000001</v>
          </cell>
          <cell r="T24701">
            <v>203981266.82000002</v>
          </cell>
          <cell r="U24701">
            <v>191845019.75999999</v>
          </cell>
          <cell r="V24701">
            <v>150099729.15000001</v>
          </cell>
          <cell r="W24701">
            <v>214848907.17999998</v>
          </cell>
          <cell r="X24701">
            <v>224937687.00999999</v>
          </cell>
          <cell r="Y24701">
            <v>177522400.55000001</v>
          </cell>
          <cell r="Z24701">
            <v>317576091.92000002</v>
          </cell>
          <cell r="AA24701">
            <v>0</v>
          </cell>
          <cell r="AB24701">
            <v>0</v>
          </cell>
        </row>
        <row r="24707">
          <cell r="E24707">
            <v>0</v>
          </cell>
          <cell r="F24707">
            <v>0</v>
          </cell>
          <cell r="G24707">
            <v>0</v>
          </cell>
          <cell r="H24707">
            <v>0</v>
          </cell>
          <cell r="I24707">
            <v>0</v>
          </cell>
          <cell r="J24707">
            <v>0</v>
          </cell>
          <cell r="K24707">
            <v>0</v>
          </cell>
          <cell r="L24707">
            <v>0</v>
          </cell>
          <cell r="M24707">
            <v>0</v>
          </cell>
          <cell r="N24707">
            <v>0</v>
          </cell>
          <cell r="O24707">
            <v>0</v>
          </cell>
          <cell r="P24707">
            <v>0</v>
          </cell>
          <cell r="Q24707">
            <v>0</v>
          </cell>
          <cell r="R24707">
            <v>0</v>
          </cell>
          <cell r="S24707">
            <v>0</v>
          </cell>
          <cell r="T24707">
            <v>0</v>
          </cell>
          <cell r="U24707">
            <v>0</v>
          </cell>
          <cell r="V24707">
            <v>0</v>
          </cell>
          <cell r="W24707">
            <v>0</v>
          </cell>
          <cell r="X24707">
            <v>0</v>
          </cell>
          <cell r="Y24707">
            <v>0</v>
          </cell>
          <cell r="Z24707">
            <v>0</v>
          </cell>
          <cell r="AA24707">
            <v>0</v>
          </cell>
          <cell r="AB24707">
            <v>0</v>
          </cell>
        </row>
        <row r="24736">
          <cell r="E24736">
            <v>0</v>
          </cell>
          <cell r="F24736">
            <v>0</v>
          </cell>
          <cell r="G24736">
            <v>0</v>
          </cell>
          <cell r="H24736">
            <v>0</v>
          </cell>
          <cell r="I24736">
            <v>0</v>
          </cell>
          <cell r="J24736">
            <v>0</v>
          </cell>
          <cell r="K24736">
            <v>0</v>
          </cell>
          <cell r="L24736">
            <v>0</v>
          </cell>
          <cell r="M24736">
            <v>0</v>
          </cell>
          <cell r="N24736">
            <v>0</v>
          </cell>
          <cell r="O24736">
            <v>0</v>
          </cell>
          <cell r="P24736">
            <v>0</v>
          </cell>
          <cell r="Q24736">
            <v>0</v>
          </cell>
          <cell r="R24736">
            <v>0</v>
          </cell>
          <cell r="S24736">
            <v>0</v>
          </cell>
          <cell r="T24736">
            <v>0</v>
          </cell>
          <cell r="U24736">
            <v>0</v>
          </cell>
          <cell r="V24736">
            <v>0</v>
          </cell>
          <cell r="W24736">
            <v>0</v>
          </cell>
          <cell r="X24736">
            <v>0</v>
          </cell>
          <cell r="Y24736">
            <v>0</v>
          </cell>
          <cell r="Z24736">
            <v>0</v>
          </cell>
          <cell r="AA24736">
            <v>0</v>
          </cell>
          <cell r="AB24736">
            <v>0</v>
          </cell>
        </row>
        <row r="24740">
          <cell r="E24740">
            <v>0</v>
          </cell>
          <cell r="F24740">
            <v>0</v>
          </cell>
          <cell r="G24740">
            <v>0</v>
          </cell>
          <cell r="H24740">
            <v>0</v>
          </cell>
          <cell r="I24740">
            <v>0</v>
          </cell>
          <cell r="J24740">
            <v>0</v>
          </cell>
          <cell r="K24740">
            <v>0</v>
          </cell>
          <cell r="Q24740">
            <v>0</v>
          </cell>
          <cell r="R24740">
            <v>0</v>
          </cell>
          <cell r="S24740">
            <v>0</v>
          </cell>
          <cell r="T24740">
            <v>0</v>
          </cell>
          <cell r="U24740">
            <v>0</v>
          </cell>
          <cell r="V24740">
            <v>0</v>
          </cell>
          <cell r="W24740">
            <v>0</v>
          </cell>
          <cell r="X24740">
            <v>0</v>
          </cell>
          <cell r="Y24740">
            <v>0</v>
          </cell>
          <cell r="Z24740">
            <v>0</v>
          </cell>
          <cell r="AA24740">
            <v>0</v>
          </cell>
          <cell r="AB24740">
            <v>0</v>
          </cell>
        </row>
        <row r="24801">
          <cell r="E24801">
            <v>1494000</v>
          </cell>
          <cell r="F24801">
            <v>0</v>
          </cell>
          <cell r="G24801">
            <v>1494000</v>
          </cell>
          <cell r="H24801">
            <v>549677.72</v>
          </cell>
          <cell r="I24801">
            <v>598380.73</v>
          </cell>
          <cell r="J24801">
            <v>161786.92000000022</v>
          </cell>
          <cell r="K24801">
            <v>11889.98</v>
          </cell>
          <cell r="L24801">
            <v>0</v>
          </cell>
          <cell r="M24801">
            <v>0</v>
          </cell>
          <cell r="N24801">
            <v>0</v>
          </cell>
          <cell r="O24801">
            <v>0</v>
          </cell>
          <cell r="P24801">
            <v>0</v>
          </cell>
          <cell r="Q24801">
            <v>58239.979999999996</v>
          </cell>
          <cell r="R24801">
            <v>84753.05</v>
          </cell>
          <cell r="S24801">
            <v>406684.68999999994</v>
          </cell>
          <cell r="T24801">
            <v>10819.910000000033</v>
          </cell>
          <cell r="U24801">
            <v>86522.91</v>
          </cell>
          <cell r="V24801">
            <v>501037.90999999992</v>
          </cell>
          <cell r="W24801">
            <v>10819.91</v>
          </cell>
          <cell r="X24801">
            <v>7396.51</v>
          </cell>
          <cell r="Y24801">
            <v>143570.50000000023</v>
          </cell>
          <cell r="Z24801">
            <v>11889.98</v>
          </cell>
          <cell r="AA24801">
            <v>0</v>
          </cell>
          <cell r="AB24801">
            <v>0</v>
          </cell>
        </row>
        <row r="24914">
          <cell r="E24914">
            <v>1702544000</v>
          </cell>
          <cell r="F24914">
            <v>0</v>
          </cell>
          <cell r="G24914">
            <v>1702544000</v>
          </cell>
          <cell r="H24914">
            <v>541799611.87000012</v>
          </cell>
          <cell r="I24914">
            <v>314010512.14000005</v>
          </cell>
          <cell r="J24914">
            <v>840476872.99000001</v>
          </cell>
          <cell r="K24914">
            <v>1311241.6599999999</v>
          </cell>
          <cell r="L24914">
            <v>0</v>
          </cell>
          <cell r="M24914">
            <v>0</v>
          </cell>
          <cell r="N24914">
            <v>0</v>
          </cell>
          <cell r="O24914">
            <v>0</v>
          </cell>
          <cell r="P24914">
            <v>0</v>
          </cell>
          <cell r="Q24914">
            <v>839849.27</v>
          </cell>
          <cell r="R24914">
            <v>93116307.510000005</v>
          </cell>
          <cell r="S24914">
            <v>447843455.09000003</v>
          </cell>
          <cell r="T24914">
            <v>304247309.06</v>
          </cell>
          <cell r="U24914">
            <v>5004913.37</v>
          </cell>
          <cell r="V24914">
            <v>4758289.709999999</v>
          </cell>
          <cell r="W24914">
            <v>45731900.420000002</v>
          </cell>
          <cell r="X24914">
            <v>328214744.15000004</v>
          </cell>
          <cell r="Y24914">
            <v>466530228.41999996</v>
          </cell>
          <cell r="Z24914">
            <v>1311241.6599999999</v>
          </cell>
          <cell r="AA24914">
            <v>0</v>
          </cell>
          <cell r="AB24914">
            <v>0</v>
          </cell>
        </row>
        <row r="24920">
          <cell r="E24920">
            <v>0</v>
          </cell>
          <cell r="F24920">
            <v>0</v>
          </cell>
          <cell r="G24920">
            <v>0</v>
          </cell>
          <cell r="H24920">
            <v>0</v>
          </cell>
          <cell r="I24920">
            <v>0</v>
          </cell>
          <cell r="J24920">
            <v>0</v>
          </cell>
          <cell r="K24920">
            <v>0</v>
          </cell>
          <cell r="L24920">
            <v>0</v>
          </cell>
          <cell r="M24920">
            <v>0</v>
          </cell>
          <cell r="N24920">
            <v>0</v>
          </cell>
          <cell r="O24920">
            <v>0</v>
          </cell>
          <cell r="P24920">
            <v>0</v>
          </cell>
          <cell r="Q24920">
            <v>0</v>
          </cell>
          <cell r="R24920">
            <v>0</v>
          </cell>
          <cell r="S24920">
            <v>0</v>
          </cell>
          <cell r="T24920">
            <v>0</v>
          </cell>
          <cell r="U24920">
            <v>0</v>
          </cell>
          <cell r="V24920">
            <v>0</v>
          </cell>
          <cell r="W24920">
            <v>0</v>
          </cell>
          <cell r="X24920">
            <v>0</v>
          </cell>
          <cell r="Y24920">
            <v>0</v>
          </cell>
          <cell r="Z24920">
            <v>0</v>
          </cell>
          <cell r="AA24920">
            <v>0</v>
          </cell>
          <cell r="AB24920">
            <v>0</v>
          </cell>
        </row>
        <row r="24949">
          <cell r="E24949">
            <v>0</v>
          </cell>
          <cell r="F24949">
            <v>0</v>
          </cell>
          <cell r="G24949">
            <v>0</v>
          </cell>
          <cell r="H24949">
            <v>0</v>
          </cell>
          <cell r="I24949">
            <v>0</v>
          </cell>
          <cell r="J24949">
            <v>0</v>
          </cell>
          <cell r="K24949">
            <v>0</v>
          </cell>
          <cell r="L24949">
            <v>0</v>
          </cell>
          <cell r="M24949">
            <v>0</v>
          </cell>
          <cell r="N24949">
            <v>0</v>
          </cell>
          <cell r="O24949">
            <v>0</v>
          </cell>
          <cell r="P24949">
            <v>0</v>
          </cell>
          <cell r="Q24949">
            <v>0</v>
          </cell>
          <cell r="R24949">
            <v>0</v>
          </cell>
          <cell r="S24949">
            <v>0</v>
          </cell>
          <cell r="T24949">
            <v>0</v>
          </cell>
          <cell r="U24949">
            <v>0</v>
          </cell>
          <cell r="V24949">
            <v>0</v>
          </cell>
          <cell r="W24949">
            <v>0</v>
          </cell>
          <cell r="X24949">
            <v>0</v>
          </cell>
          <cell r="Y24949">
            <v>0</v>
          </cell>
          <cell r="Z24949">
            <v>0</v>
          </cell>
          <cell r="AA24949">
            <v>0</v>
          </cell>
          <cell r="AB24949">
            <v>0</v>
          </cell>
        </row>
        <row r="24953">
          <cell r="E24953">
            <v>0</v>
          </cell>
          <cell r="F24953">
            <v>0</v>
          </cell>
          <cell r="G24953">
            <v>0</v>
          </cell>
          <cell r="H24953">
            <v>0</v>
          </cell>
          <cell r="I24953">
            <v>0</v>
          </cell>
          <cell r="J24953">
            <v>0</v>
          </cell>
          <cell r="K24953">
            <v>0</v>
          </cell>
          <cell r="Q24953">
            <v>0</v>
          </cell>
          <cell r="R24953">
            <v>0</v>
          </cell>
          <cell r="S24953">
            <v>0</v>
          </cell>
          <cell r="T24953">
            <v>0</v>
          </cell>
          <cell r="U24953">
            <v>0</v>
          </cell>
          <cell r="V24953">
            <v>0</v>
          </cell>
          <cell r="W24953">
            <v>0</v>
          </cell>
          <cell r="X24953">
            <v>0</v>
          </cell>
          <cell r="Y24953">
            <v>0</v>
          </cell>
          <cell r="Z24953">
            <v>0</v>
          </cell>
          <cell r="AA24953">
            <v>0</v>
          </cell>
          <cell r="AB24953">
            <v>0</v>
          </cell>
        </row>
        <row r="25014">
          <cell r="E25014">
            <v>1494000</v>
          </cell>
          <cell r="F25014">
            <v>0</v>
          </cell>
          <cell r="G25014">
            <v>1494000</v>
          </cell>
          <cell r="H25014">
            <v>304568.76</v>
          </cell>
          <cell r="I25014">
            <v>193949.44</v>
          </cell>
          <cell r="J25014">
            <v>350370.25</v>
          </cell>
          <cell r="K25014">
            <v>92522.92</v>
          </cell>
          <cell r="L25014">
            <v>0</v>
          </cell>
          <cell r="M25014">
            <v>0</v>
          </cell>
          <cell r="N25014">
            <v>0</v>
          </cell>
          <cell r="O25014">
            <v>0</v>
          </cell>
          <cell r="P25014">
            <v>0</v>
          </cell>
          <cell r="Q25014">
            <v>97177</v>
          </cell>
          <cell r="R25014">
            <v>96868.84</v>
          </cell>
          <cell r="S25014">
            <v>110522.92</v>
          </cell>
          <cell r="T25014">
            <v>0</v>
          </cell>
          <cell r="U25014">
            <v>101426.52</v>
          </cell>
          <cell r="V25014">
            <v>92522.92</v>
          </cell>
          <cell r="W25014">
            <v>92522.92</v>
          </cell>
          <cell r="X25014">
            <v>92522.92</v>
          </cell>
          <cell r="Y25014">
            <v>165324.41</v>
          </cell>
          <cell r="Z25014">
            <v>92522.92</v>
          </cell>
          <cell r="AA25014">
            <v>0</v>
          </cell>
          <cell r="AB25014">
            <v>0</v>
          </cell>
        </row>
        <row r="25127">
          <cell r="E25127">
            <v>1682362000</v>
          </cell>
          <cell r="F25127">
            <v>0</v>
          </cell>
          <cell r="G25127">
            <v>1682362000</v>
          </cell>
          <cell r="H25127">
            <v>71748523.370000005</v>
          </cell>
          <cell r="I25127">
            <v>324089457.33000004</v>
          </cell>
          <cell r="J25127">
            <v>826492203.23000002</v>
          </cell>
          <cell r="K25127">
            <v>3428945.9299999997</v>
          </cell>
          <cell r="L25127">
            <v>0</v>
          </cell>
          <cell r="M25127">
            <v>0</v>
          </cell>
          <cell r="N25127">
            <v>0</v>
          </cell>
          <cell r="O25127">
            <v>0</v>
          </cell>
          <cell r="P25127">
            <v>0</v>
          </cell>
          <cell r="Q25127">
            <v>60000</v>
          </cell>
          <cell r="R25127">
            <v>876997.14999999991</v>
          </cell>
          <cell r="S25127">
            <v>70811526.220000014</v>
          </cell>
          <cell r="T25127">
            <v>702876.49</v>
          </cell>
          <cell r="U25127">
            <v>110399840.01000001</v>
          </cell>
          <cell r="V25127">
            <v>212986740.82999998</v>
          </cell>
          <cell r="W25127">
            <v>16986007.549999997</v>
          </cell>
          <cell r="X25127">
            <v>203028803.17000002</v>
          </cell>
          <cell r="Y25127">
            <v>606477392.50999999</v>
          </cell>
          <cell r="Z25127">
            <v>3428945.9299999997</v>
          </cell>
          <cell r="AA25127">
            <v>0</v>
          </cell>
          <cell r="AB25127">
            <v>0</v>
          </cell>
        </row>
        <row r="25133">
          <cell r="E25133">
            <v>0</v>
          </cell>
          <cell r="F25133">
            <v>0</v>
          </cell>
          <cell r="G25133">
            <v>0</v>
          </cell>
          <cell r="H25133">
            <v>0</v>
          </cell>
          <cell r="I25133">
            <v>0</v>
          </cell>
          <cell r="J25133">
            <v>0</v>
          </cell>
          <cell r="K25133">
            <v>0</v>
          </cell>
          <cell r="L25133">
            <v>0</v>
          </cell>
          <cell r="M25133">
            <v>0</v>
          </cell>
          <cell r="N25133">
            <v>0</v>
          </cell>
          <cell r="O25133">
            <v>0</v>
          </cell>
          <cell r="P25133">
            <v>0</v>
          </cell>
          <cell r="Q25133">
            <v>0</v>
          </cell>
          <cell r="R25133">
            <v>0</v>
          </cell>
          <cell r="S25133">
            <v>0</v>
          </cell>
          <cell r="T25133">
            <v>0</v>
          </cell>
          <cell r="U25133">
            <v>0</v>
          </cell>
          <cell r="V25133">
            <v>0</v>
          </cell>
          <cell r="W25133">
            <v>0</v>
          </cell>
          <cell r="X25133">
            <v>0</v>
          </cell>
          <cell r="Y25133">
            <v>0</v>
          </cell>
          <cell r="Z25133">
            <v>0</v>
          </cell>
          <cell r="AA25133">
            <v>0</v>
          </cell>
          <cell r="AB25133">
            <v>0</v>
          </cell>
        </row>
        <row r="25162">
          <cell r="E25162">
            <v>0</v>
          </cell>
          <cell r="F25162">
            <v>0</v>
          </cell>
          <cell r="G25162">
            <v>0</v>
          </cell>
          <cell r="H25162">
            <v>0</v>
          </cell>
          <cell r="I25162">
            <v>0</v>
          </cell>
          <cell r="J25162">
            <v>0</v>
          </cell>
          <cell r="K25162">
            <v>0</v>
          </cell>
          <cell r="L25162">
            <v>0</v>
          </cell>
          <cell r="M25162">
            <v>0</v>
          </cell>
          <cell r="N25162">
            <v>0</v>
          </cell>
          <cell r="O25162">
            <v>0</v>
          </cell>
          <cell r="P25162">
            <v>0</v>
          </cell>
          <cell r="Q25162">
            <v>0</v>
          </cell>
          <cell r="R25162">
            <v>0</v>
          </cell>
          <cell r="S25162">
            <v>0</v>
          </cell>
          <cell r="T25162">
            <v>0</v>
          </cell>
          <cell r="U25162">
            <v>0</v>
          </cell>
          <cell r="V25162">
            <v>0</v>
          </cell>
          <cell r="W25162">
            <v>0</v>
          </cell>
          <cell r="X25162">
            <v>0</v>
          </cell>
          <cell r="Y25162">
            <v>0</v>
          </cell>
          <cell r="Z25162">
            <v>0</v>
          </cell>
          <cell r="AA25162">
            <v>0</v>
          </cell>
          <cell r="AB25162">
            <v>0</v>
          </cell>
        </row>
        <row r="25166">
          <cell r="E25166">
            <v>0</v>
          </cell>
          <cell r="F25166">
            <v>0</v>
          </cell>
          <cell r="G25166">
            <v>0</v>
          </cell>
          <cell r="H25166">
            <v>0</v>
          </cell>
          <cell r="I25166">
            <v>0</v>
          </cell>
          <cell r="J25166">
            <v>0</v>
          </cell>
          <cell r="K25166">
            <v>0</v>
          </cell>
          <cell r="Q25166">
            <v>0</v>
          </cell>
          <cell r="R25166">
            <v>0</v>
          </cell>
          <cell r="S25166">
            <v>0</v>
          </cell>
          <cell r="T25166">
            <v>0</v>
          </cell>
          <cell r="U25166">
            <v>0</v>
          </cell>
          <cell r="V25166">
            <v>0</v>
          </cell>
          <cell r="W25166">
            <v>0</v>
          </cell>
          <cell r="X25166">
            <v>0</v>
          </cell>
          <cell r="Y25166">
            <v>0</v>
          </cell>
          <cell r="Z25166">
            <v>0</v>
          </cell>
          <cell r="AA25166">
            <v>0</v>
          </cell>
          <cell r="AB25166">
            <v>0</v>
          </cell>
        </row>
        <row r="25227">
          <cell r="E25227">
            <v>1494000</v>
          </cell>
          <cell r="F25227">
            <v>0</v>
          </cell>
          <cell r="G25227">
            <v>1494000</v>
          </cell>
          <cell r="H25227">
            <v>215607.09</v>
          </cell>
          <cell r="I25227">
            <v>227462.69</v>
          </cell>
          <cell r="J25227">
            <v>284876.63</v>
          </cell>
          <cell r="K25227">
            <v>92377.45</v>
          </cell>
          <cell r="L25227">
            <v>0</v>
          </cell>
          <cell r="M25227">
            <v>0</v>
          </cell>
          <cell r="N25227">
            <v>0</v>
          </cell>
          <cell r="O25227">
            <v>0</v>
          </cell>
          <cell r="P25227">
            <v>0</v>
          </cell>
          <cell r="Q25227">
            <v>87174</v>
          </cell>
          <cell r="R25227">
            <v>58438</v>
          </cell>
          <cell r="S25227">
            <v>69995.09</v>
          </cell>
          <cell r="T25227">
            <v>47159.93</v>
          </cell>
          <cell r="U25227">
            <v>75583.75</v>
          </cell>
          <cell r="V25227">
            <v>104719.01</v>
          </cell>
          <cell r="W25227">
            <v>65125.77</v>
          </cell>
          <cell r="X25227">
            <v>127462.93</v>
          </cell>
          <cell r="Y25227">
            <v>92287.93</v>
          </cell>
          <cell r="Z25227">
            <v>92377.45</v>
          </cell>
          <cell r="AA25227">
            <v>0</v>
          </cell>
          <cell r="AB25227">
            <v>0</v>
          </cell>
        </row>
        <row r="25340">
          <cell r="E25340">
            <v>1185670000</v>
          </cell>
          <cell r="F25340">
            <v>0</v>
          </cell>
          <cell r="G25340">
            <v>1185670000</v>
          </cell>
          <cell r="H25340">
            <v>117648</v>
          </cell>
          <cell r="I25340">
            <v>609484947.59000003</v>
          </cell>
          <cell r="J25340">
            <v>542679822.67999995</v>
          </cell>
          <cell r="K25340">
            <v>31922945.979999997</v>
          </cell>
          <cell r="L25340">
            <v>0</v>
          </cell>
          <cell r="M25340">
            <v>0</v>
          </cell>
          <cell r="N25340">
            <v>0</v>
          </cell>
          <cell r="O25340">
            <v>0</v>
          </cell>
          <cell r="P25340">
            <v>0</v>
          </cell>
          <cell r="Q25340">
            <v>8300</v>
          </cell>
          <cell r="R25340">
            <v>459398.7</v>
          </cell>
          <cell r="S25340">
            <v>-350050.7</v>
          </cell>
          <cell r="T25340">
            <v>540828551.5</v>
          </cell>
          <cell r="U25340">
            <v>80359403.5</v>
          </cell>
          <cell r="V25340">
            <v>-11703007.41</v>
          </cell>
          <cell r="W25340">
            <v>695544.76</v>
          </cell>
          <cell r="X25340">
            <v>1486220.23</v>
          </cell>
          <cell r="Y25340">
            <v>540498057.68999994</v>
          </cell>
          <cell r="Z25340">
            <v>31922945.979999997</v>
          </cell>
          <cell r="AA25340">
            <v>0</v>
          </cell>
          <cell r="AB25340">
            <v>0</v>
          </cell>
        </row>
        <row r="25346">
          <cell r="E25346">
            <v>0</v>
          </cell>
          <cell r="F25346">
            <v>0</v>
          </cell>
          <cell r="G25346">
            <v>0</v>
          </cell>
          <cell r="H25346">
            <v>0</v>
          </cell>
          <cell r="I25346">
            <v>0</v>
          </cell>
          <cell r="J25346">
            <v>0</v>
          </cell>
          <cell r="K25346">
            <v>0</v>
          </cell>
          <cell r="L25346">
            <v>0</v>
          </cell>
          <cell r="M25346">
            <v>0</v>
          </cell>
          <cell r="N25346">
            <v>0</v>
          </cell>
          <cell r="O25346">
            <v>0</v>
          </cell>
          <cell r="P25346">
            <v>0</v>
          </cell>
          <cell r="Q25346">
            <v>0</v>
          </cell>
          <cell r="R25346">
            <v>0</v>
          </cell>
          <cell r="S25346">
            <v>0</v>
          </cell>
          <cell r="T25346">
            <v>0</v>
          </cell>
          <cell r="U25346">
            <v>0</v>
          </cell>
          <cell r="V25346">
            <v>0</v>
          </cell>
          <cell r="W25346">
            <v>0</v>
          </cell>
          <cell r="X25346">
            <v>0</v>
          </cell>
          <cell r="Y25346">
            <v>0</v>
          </cell>
          <cell r="Z25346">
            <v>0</v>
          </cell>
          <cell r="AA25346">
            <v>0</v>
          </cell>
          <cell r="AB25346">
            <v>0</v>
          </cell>
        </row>
        <row r="25375">
          <cell r="E25375">
            <v>0</v>
          </cell>
          <cell r="F25375">
            <v>0</v>
          </cell>
          <cell r="G25375">
            <v>0</v>
          </cell>
          <cell r="H25375">
            <v>0</v>
          </cell>
          <cell r="I25375">
            <v>0</v>
          </cell>
          <cell r="J25375">
            <v>0</v>
          </cell>
          <cell r="K25375">
            <v>0</v>
          </cell>
          <cell r="L25375">
            <v>0</v>
          </cell>
          <cell r="M25375">
            <v>0</v>
          </cell>
          <cell r="N25375">
            <v>0</v>
          </cell>
          <cell r="O25375">
            <v>0</v>
          </cell>
          <cell r="P25375">
            <v>0</v>
          </cell>
          <cell r="Q25375">
            <v>0</v>
          </cell>
          <cell r="R25375">
            <v>0</v>
          </cell>
          <cell r="S25375">
            <v>0</v>
          </cell>
          <cell r="T25375">
            <v>0</v>
          </cell>
          <cell r="U25375">
            <v>0</v>
          </cell>
          <cell r="V25375">
            <v>0</v>
          </cell>
          <cell r="W25375">
            <v>0</v>
          </cell>
          <cell r="X25375">
            <v>0</v>
          </cell>
          <cell r="Y25375">
            <v>0</v>
          </cell>
          <cell r="Z25375">
            <v>0</v>
          </cell>
          <cell r="AA25375">
            <v>0</v>
          </cell>
          <cell r="AB25375">
            <v>0</v>
          </cell>
        </row>
        <row r="25379">
          <cell r="E25379">
            <v>0</v>
          </cell>
          <cell r="F25379">
            <v>0</v>
          </cell>
          <cell r="G25379">
            <v>0</v>
          </cell>
          <cell r="H25379">
            <v>0</v>
          </cell>
          <cell r="I25379">
            <v>0</v>
          </cell>
          <cell r="J25379">
            <v>0</v>
          </cell>
          <cell r="K25379">
            <v>0</v>
          </cell>
          <cell r="Q25379">
            <v>0</v>
          </cell>
          <cell r="R25379">
            <v>0</v>
          </cell>
          <cell r="S25379">
            <v>0</v>
          </cell>
          <cell r="T25379">
            <v>0</v>
          </cell>
          <cell r="U25379">
            <v>0</v>
          </cell>
          <cell r="V25379">
            <v>0</v>
          </cell>
          <cell r="W25379">
            <v>0</v>
          </cell>
          <cell r="X25379">
            <v>0</v>
          </cell>
          <cell r="Y25379">
            <v>0</v>
          </cell>
          <cell r="Z25379">
            <v>0</v>
          </cell>
          <cell r="AA25379">
            <v>0</v>
          </cell>
          <cell r="AB25379">
            <v>0</v>
          </cell>
        </row>
        <row r="25440">
          <cell r="E25440">
            <v>1494000</v>
          </cell>
          <cell r="F25440">
            <v>0</v>
          </cell>
          <cell r="G25440">
            <v>1494000</v>
          </cell>
          <cell r="H25440">
            <v>323940.23</v>
          </cell>
          <cell r="I25440">
            <v>362920.86000000004</v>
          </cell>
          <cell r="J25440">
            <v>345341.98</v>
          </cell>
          <cell r="K25440">
            <v>98122.92</v>
          </cell>
          <cell r="L25440">
            <v>0</v>
          </cell>
          <cell r="M25440">
            <v>0</v>
          </cell>
          <cell r="N25440">
            <v>0</v>
          </cell>
          <cell r="O25440">
            <v>0</v>
          </cell>
          <cell r="P25440">
            <v>0</v>
          </cell>
          <cell r="Q25440">
            <v>87577</v>
          </cell>
          <cell r="R25440">
            <v>102524.02</v>
          </cell>
          <cell r="S25440">
            <v>133839.20999999996</v>
          </cell>
          <cell r="T25440">
            <v>96746.92</v>
          </cell>
          <cell r="U25440">
            <v>177650.92</v>
          </cell>
          <cell r="V25440">
            <v>88523.02</v>
          </cell>
          <cell r="W25440">
            <v>110772.92</v>
          </cell>
          <cell r="X25440">
            <v>102726.22</v>
          </cell>
          <cell r="Y25440">
            <v>131842.84</v>
          </cell>
          <cell r="Z25440">
            <v>98122.92</v>
          </cell>
          <cell r="AA25440">
            <v>0</v>
          </cell>
          <cell r="AB25440">
            <v>0</v>
          </cell>
        </row>
        <row r="25553">
          <cell r="E25553">
            <v>1254052000</v>
          </cell>
          <cell r="F25553">
            <v>0</v>
          </cell>
          <cell r="G25553">
            <v>1254052000</v>
          </cell>
          <cell r="H25553">
            <v>302825094.45000005</v>
          </cell>
          <cell r="I25553">
            <v>356351919.16000003</v>
          </cell>
          <cell r="J25553">
            <v>482602881.00999999</v>
          </cell>
          <cell r="K25553">
            <v>105489954.10000001</v>
          </cell>
          <cell r="L25553">
            <v>0</v>
          </cell>
          <cell r="M25553">
            <v>0</v>
          </cell>
          <cell r="N25553">
            <v>0</v>
          </cell>
          <cell r="O25553">
            <v>0</v>
          </cell>
          <cell r="P25553">
            <v>0</v>
          </cell>
          <cell r="Q25553">
            <v>70849.070000000007</v>
          </cell>
          <cell r="R25553">
            <v>213579353.07999998</v>
          </cell>
          <cell r="S25553">
            <v>89174892.300000012</v>
          </cell>
          <cell r="T25553">
            <v>392289262.12</v>
          </cell>
          <cell r="U25553">
            <v>1792939.88</v>
          </cell>
          <cell r="V25553">
            <v>-37730282.839999996</v>
          </cell>
          <cell r="W25553">
            <v>1256498.24</v>
          </cell>
          <cell r="X25553">
            <v>225003811.83000001</v>
          </cell>
          <cell r="Y25553">
            <v>256342570.94</v>
          </cell>
          <cell r="Z25553">
            <v>105489954.10000001</v>
          </cell>
          <cell r="AA25553">
            <v>0</v>
          </cell>
          <cell r="AB25553">
            <v>0</v>
          </cell>
        </row>
        <row r="25559">
          <cell r="E25559">
            <v>0</v>
          </cell>
          <cell r="F25559">
            <v>0</v>
          </cell>
          <cell r="G25559">
            <v>0</v>
          </cell>
          <cell r="H25559">
            <v>0</v>
          </cell>
          <cell r="I25559">
            <v>0</v>
          </cell>
          <cell r="J25559">
            <v>0</v>
          </cell>
          <cell r="K25559">
            <v>0</v>
          </cell>
          <cell r="L25559">
            <v>0</v>
          </cell>
          <cell r="M25559">
            <v>0</v>
          </cell>
          <cell r="N25559">
            <v>0</v>
          </cell>
          <cell r="O25559">
            <v>0</v>
          </cell>
          <cell r="P25559">
            <v>0</v>
          </cell>
          <cell r="Q25559">
            <v>0</v>
          </cell>
          <cell r="R25559">
            <v>0</v>
          </cell>
          <cell r="S25559">
            <v>0</v>
          </cell>
          <cell r="T25559">
            <v>0</v>
          </cell>
          <cell r="U25559">
            <v>0</v>
          </cell>
          <cell r="V25559">
            <v>0</v>
          </cell>
          <cell r="W25559">
            <v>0</v>
          </cell>
          <cell r="X25559">
            <v>0</v>
          </cell>
          <cell r="Y25559">
            <v>0</v>
          </cell>
          <cell r="Z25559">
            <v>0</v>
          </cell>
          <cell r="AA25559">
            <v>0</v>
          </cell>
          <cell r="AB25559">
            <v>0</v>
          </cell>
        </row>
        <row r="25588">
          <cell r="E25588">
            <v>0</v>
          </cell>
          <cell r="F25588">
            <v>0</v>
          </cell>
          <cell r="G25588">
            <v>0</v>
          </cell>
          <cell r="H25588">
            <v>0</v>
          </cell>
          <cell r="I25588">
            <v>0</v>
          </cell>
          <cell r="J25588">
            <v>0</v>
          </cell>
          <cell r="K25588">
            <v>0</v>
          </cell>
          <cell r="L25588">
            <v>0</v>
          </cell>
          <cell r="M25588">
            <v>0</v>
          </cell>
          <cell r="N25588">
            <v>0</v>
          </cell>
          <cell r="O25588">
            <v>0</v>
          </cell>
          <cell r="P25588">
            <v>0</v>
          </cell>
          <cell r="Q25588">
            <v>0</v>
          </cell>
          <cell r="R25588">
            <v>0</v>
          </cell>
          <cell r="S25588">
            <v>0</v>
          </cell>
          <cell r="T25588">
            <v>0</v>
          </cell>
          <cell r="U25588">
            <v>0</v>
          </cell>
          <cell r="V25588">
            <v>0</v>
          </cell>
          <cell r="W25588">
            <v>0</v>
          </cell>
          <cell r="X25588">
            <v>0</v>
          </cell>
          <cell r="Y25588">
            <v>0</v>
          </cell>
          <cell r="Z25588">
            <v>0</v>
          </cell>
          <cell r="AA25588">
            <v>0</v>
          </cell>
          <cell r="AB25588">
            <v>0</v>
          </cell>
        </row>
        <row r="25592">
          <cell r="E25592">
            <v>0</v>
          </cell>
          <cell r="F25592">
            <v>0</v>
          </cell>
          <cell r="G25592">
            <v>0</v>
          </cell>
          <cell r="H25592">
            <v>0</v>
          </cell>
          <cell r="I25592">
            <v>0</v>
          </cell>
          <cell r="J25592">
            <v>0</v>
          </cell>
          <cell r="K25592">
            <v>0</v>
          </cell>
          <cell r="Q25592">
            <v>0</v>
          </cell>
          <cell r="R25592">
            <v>0</v>
          </cell>
          <cell r="S25592">
            <v>0</v>
          </cell>
          <cell r="T25592">
            <v>0</v>
          </cell>
          <cell r="U25592">
            <v>0</v>
          </cell>
          <cell r="V25592">
            <v>0</v>
          </cell>
          <cell r="W25592">
            <v>0</v>
          </cell>
          <cell r="X25592">
            <v>0</v>
          </cell>
          <cell r="Y25592">
            <v>0</v>
          </cell>
          <cell r="Z25592">
            <v>0</v>
          </cell>
          <cell r="AA25592">
            <v>0</v>
          </cell>
          <cell r="AB25592">
            <v>0</v>
          </cell>
        </row>
        <row r="25653">
          <cell r="E25653">
            <v>1494000</v>
          </cell>
          <cell r="F25653">
            <v>0</v>
          </cell>
          <cell r="G25653">
            <v>1494000</v>
          </cell>
          <cell r="H25653">
            <v>200670.1</v>
          </cell>
          <cell r="I25653">
            <v>332486.09999999998</v>
          </cell>
          <cell r="J25653">
            <v>302593.12</v>
          </cell>
          <cell r="K25653">
            <v>111522.92</v>
          </cell>
          <cell r="L25653">
            <v>0</v>
          </cell>
          <cell r="M25653">
            <v>0</v>
          </cell>
          <cell r="N25653">
            <v>0</v>
          </cell>
          <cell r="O25653">
            <v>0</v>
          </cell>
          <cell r="P25653">
            <v>0</v>
          </cell>
          <cell r="Q25653">
            <v>59758</v>
          </cell>
          <cell r="R25653">
            <v>46166.01</v>
          </cell>
          <cell r="S25653">
            <v>94746.09</v>
          </cell>
          <cell r="T25653">
            <v>79823.66</v>
          </cell>
          <cell r="U25653">
            <v>157005.85999999999</v>
          </cell>
          <cell r="V25653">
            <v>95656.579999999987</v>
          </cell>
          <cell r="W25653">
            <v>101907.28</v>
          </cell>
          <cell r="X25653">
            <v>92522.92</v>
          </cell>
          <cell r="Y25653">
            <v>108162.92</v>
          </cell>
          <cell r="Z25653">
            <v>111522.92</v>
          </cell>
          <cell r="AA25653">
            <v>0</v>
          </cell>
          <cell r="AB25653">
            <v>0</v>
          </cell>
        </row>
        <row r="25766">
          <cell r="E25766">
            <v>1625710000</v>
          </cell>
          <cell r="F25766">
            <v>0</v>
          </cell>
          <cell r="G25766">
            <v>1625710000</v>
          </cell>
          <cell r="H25766">
            <v>197095385.28</v>
          </cell>
          <cell r="I25766">
            <v>569573116.13</v>
          </cell>
          <cell r="J25766">
            <v>531510658.05000007</v>
          </cell>
          <cell r="K25766">
            <v>139981118.59999999</v>
          </cell>
          <cell r="L25766">
            <v>0</v>
          </cell>
          <cell r="M25766">
            <v>0</v>
          </cell>
          <cell r="N25766">
            <v>0</v>
          </cell>
          <cell r="O25766">
            <v>0</v>
          </cell>
          <cell r="P25766">
            <v>0</v>
          </cell>
          <cell r="Q25766">
            <v>14208996</v>
          </cell>
          <cell r="R25766">
            <v>1845782.28</v>
          </cell>
          <cell r="S25766">
            <v>181040607</v>
          </cell>
          <cell r="T25766">
            <v>299260782</v>
          </cell>
          <cell r="U25766">
            <v>243142567.5</v>
          </cell>
          <cell r="V25766">
            <v>27169766.629999999</v>
          </cell>
          <cell r="W25766">
            <v>21930723.66</v>
          </cell>
          <cell r="X25766">
            <v>224939366.94999999</v>
          </cell>
          <cell r="Y25766">
            <v>284640567.44</v>
          </cell>
          <cell r="Z25766">
            <v>139981118.59999999</v>
          </cell>
          <cell r="AA25766">
            <v>0</v>
          </cell>
          <cell r="AB25766">
            <v>0</v>
          </cell>
        </row>
        <row r="25772">
          <cell r="E25772">
            <v>0</v>
          </cell>
          <cell r="F25772">
            <v>0</v>
          </cell>
          <cell r="G25772">
            <v>0</v>
          </cell>
          <cell r="H25772">
            <v>0</v>
          </cell>
          <cell r="I25772">
            <v>0</v>
          </cell>
          <cell r="J25772">
            <v>0</v>
          </cell>
          <cell r="K25772">
            <v>0</v>
          </cell>
          <cell r="L25772">
            <v>0</v>
          </cell>
          <cell r="M25772">
            <v>0</v>
          </cell>
          <cell r="N25772">
            <v>0</v>
          </cell>
          <cell r="O25772">
            <v>0</v>
          </cell>
          <cell r="P25772">
            <v>0</v>
          </cell>
          <cell r="Q25772">
            <v>0</v>
          </cell>
          <cell r="R25772">
            <v>0</v>
          </cell>
          <cell r="S25772">
            <v>0</v>
          </cell>
          <cell r="T25772">
            <v>0</v>
          </cell>
          <cell r="U25772">
            <v>0</v>
          </cell>
          <cell r="V25772">
            <v>0</v>
          </cell>
          <cell r="W25772">
            <v>0</v>
          </cell>
          <cell r="X25772">
            <v>0</v>
          </cell>
          <cell r="Y25772">
            <v>0</v>
          </cell>
          <cell r="Z25772">
            <v>0</v>
          </cell>
          <cell r="AA25772">
            <v>0</v>
          </cell>
          <cell r="AB25772">
            <v>0</v>
          </cell>
        </row>
        <row r="25801">
          <cell r="E25801">
            <v>0</v>
          </cell>
          <cell r="F25801">
            <v>0</v>
          </cell>
          <cell r="G25801">
            <v>0</v>
          </cell>
          <cell r="H25801">
            <v>0</v>
          </cell>
          <cell r="I25801">
            <v>0</v>
          </cell>
          <cell r="J25801">
            <v>0</v>
          </cell>
          <cell r="K25801">
            <v>0</v>
          </cell>
          <cell r="L25801">
            <v>0</v>
          </cell>
          <cell r="M25801">
            <v>0</v>
          </cell>
          <cell r="N25801">
            <v>0</v>
          </cell>
          <cell r="O25801">
            <v>0</v>
          </cell>
          <cell r="P25801">
            <v>0</v>
          </cell>
          <cell r="Q25801">
            <v>0</v>
          </cell>
          <cell r="R25801">
            <v>0</v>
          </cell>
          <cell r="S25801">
            <v>0</v>
          </cell>
          <cell r="T25801">
            <v>0</v>
          </cell>
          <cell r="U25801">
            <v>0</v>
          </cell>
          <cell r="V25801">
            <v>0</v>
          </cell>
          <cell r="W25801">
            <v>0</v>
          </cell>
          <cell r="X25801">
            <v>0</v>
          </cell>
          <cell r="Y25801">
            <v>0</v>
          </cell>
          <cell r="Z25801">
            <v>0</v>
          </cell>
          <cell r="AA25801">
            <v>0</v>
          </cell>
          <cell r="AB25801">
            <v>0</v>
          </cell>
        </row>
        <row r="25805">
          <cell r="E25805">
            <v>0</v>
          </cell>
          <cell r="F25805">
            <v>0</v>
          </cell>
          <cell r="G25805">
            <v>0</v>
          </cell>
          <cell r="H25805">
            <v>0</v>
          </cell>
          <cell r="I25805">
            <v>0</v>
          </cell>
          <cell r="J25805">
            <v>0</v>
          </cell>
          <cell r="K25805">
            <v>0</v>
          </cell>
          <cell r="Q25805">
            <v>0</v>
          </cell>
          <cell r="R25805">
            <v>0</v>
          </cell>
          <cell r="S25805">
            <v>0</v>
          </cell>
          <cell r="T25805">
            <v>0</v>
          </cell>
          <cell r="U25805">
            <v>0</v>
          </cell>
          <cell r="V25805">
            <v>0</v>
          </cell>
          <cell r="W25805">
            <v>0</v>
          </cell>
          <cell r="X25805">
            <v>0</v>
          </cell>
          <cell r="Y25805">
            <v>0</v>
          </cell>
          <cell r="Z25805">
            <v>0</v>
          </cell>
          <cell r="AA25805">
            <v>0</v>
          </cell>
          <cell r="AB25805">
            <v>0</v>
          </cell>
        </row>
        <row r="25866">
          <cell r="E25866">
            <v>1494000</v>
          </cell>
          <cell r="F25866">
            <v>0</v>
          </cell>
          <cell r="G25866">
            <v>1494000</v>
          </cell>
          <cell r="H25866">
            <v>211069.44</v>
          </cell>
          <cell r="I25866">
            <v>354190.71999999991</v>
          </cell>
          <cell r="J25866">
            <v>276133.19999999995</v>
          </cell>
          <cell r="K25866">
            <v>199481.40000000037</v>
          </cell>
          <cell r="L25866">
            <v>0</v>
          </cell>
          <cell r="M25866">
            <v>0</v>
          </cell>
          <cell r="N25866">
            <v>0</v>
          </cell>
          <cell r="O25866">
            <v>0</v>
          </cell>
          <cell r="P25866">
            <v>0</v>
          </cell>
          <cell r="Q25866">
            <v>9000</v>
          </cell>
          <cell r="R25866">
            <v>88177</v>
          </cell>
          <cell r="S25866">
            <v>113892.44</v>
          </cell>
          <cell r="T25866">
            <v>93441.88</v>
          </cell>
          <cell r="U25866">
            <v>168225.91999999998</v>
          </cell>
          <cell r="V25866">
            <v>92522.919999999925</v>
          </cell>
          <cell r="W25866">
            <v>92522.920000000042</v>
          </cell>
          <cell r="X25866">
            <v>183610.27999999991</v>
          </cell>
          <cell r="Y25866">
            <v>0</v>
          </cell>
          <cell r="Z25866">
            <v>199481.40000000037</v>
          </cell>
          <cell r="AA25866">
            <v>0</v>
          </cell>
          <cell r="AB25866">
            <v>0</v>
          </cell>
        </row>
        <row r="25979">
          <cell r="E25979">
            <v>1600960000</v>
          </cell>
          <cell r="F25979">
            <v>0</v>
          </cell>
          <cell r="G25979">
            <v>1600960000</v>
          </cell>
          <cell r="H25979">
            <v>688581906.46000004</v>
          </cell>
          <cell r="I25979">
            <v>766051774.56999993</v>
          </cell>
          <cell r="J25979">
            <v>101705511.33999999</v>
          </cell>
          <cell r="K25979">
            <v>869855.18000000017</v>
          </cell>
          <cell r="L25979">
            <v>0</v>
          </cell>
          <cell r="M25979">
            <v>0</v>
          </cell>
          <cell r="N25979">
            <v>0</v>
          </cell>
          <cell r="O25979">
            <v>0</v>
          </cell>
          <cell r="P25979">
            <v>0</v>
          </cell>
          <cell r="Q25979">
            <v>181397.27000000002</v>
          </cell>
          <cell r="R25979">
            <v>39416502.700000003</v>
          </cell>
          <cell r="S25979">
            <v>648984006.49000001</v>
          </cell>
          <cell r="T25979">
            <v>13250280.49</v>
          </cell>
          <cell r="U25979">
            <v>1730436.0799999998</v>
          </cell>
          <cell r="V25979">
            <v>751071058</v>
          </cell>
          <cell r="W25979">
            <v>88614970.469999999</v>
          </cell>
          <cell r="X25979">
            <v>10861831.370000001</v>
          </cell>
          <cell r="Y25979">
            <v>2228709.5</v>
          </cell>
          <cell r="Z25979">
            <v>869855.18000000017</v>
          </cell>
          <cell r="AA25979">
            <v>0</v>
          </cell>
          <cell r="AB25979">
            <v>0</v>
          </cell>
        </row>
        <row r="25985">
          <cell r="E25985">
            <v>0</v>
          </cell>
          <cell r="F25985">
            <v>0</v>
          </cell>
          <cell r="G25985">
            <v>0</v>
          </cell>
          <cell r="H25985">
            <v>0</v>
          </cell>
          <cell r="I25985">
            <v>0</v>
          </cell>
          <cell r="J25985">
            <v>0</v>
          </cell>
          <cell r="K25985">
            <v>0</v>
          </cell>
          <cell r="L25985">
            <v>0</v>
          </cell>
          <cell r="M25985">
            <v>0</v>
          </cell>
          <cell r="N25985">
            <v>0</v>
          </cell>
          <cell r="O25985">
            <v>0</v>
          </cell>
          <cell r="P25985">
            <v>0</v>
          </cell>
          <cell r="Q25985">
            <v>0</v>
          </cell>
          <cell r="R25985">
            <v>0</v>
          </cell>
          <cell r="S25985">
            <v>0</v>
          </cell>
          <cell r="T25985">
            <v>0</v>
          </cell>
          <cell r="U25985">
            <v>0</v>
          </cell>
          <cell r="V25985">
            <v>0</v>
          </cell>
          <cell r="W25985">
            <v>0</v>
          </cell>
          <cell r="X25985">
            <v>0</v>
          </cell>
          <cell r="Y25985">
            <v>0</v>
          </cell>
          <cell r="Z25985">
            <v>0</v>
          </cell>
          <cell r="AA25985">
            <v>0</v>
          </cell>
          <cell r="AB25985">
            <v>0</v>
          </cell>
        </row>
        <row r="26014">
          <cell r="E26014">
            <v>0</v>
          </cell>
          <cell r="F26014">
            <v>0</v>
          </cell>
          <cell r="G26014">
            <v>0</v>
          </cell>
          <cell r="H26014">
            <v>0</v>
          </cell>
          <cell r="I26014">
            <v>0</v>
          </cell>
          <cell r="J26014">
            <v>0</v>
          </cell>
          <cell r="K26014">
            <v>0</v>
          </cell>
          <cell r="L26014">
            <v>0</v>
          </cell>
          <cell r="M26014">
            <v>0</v>
          </cell>
          <cell r="N26014">
            <v>0</v>
          </cell>
          <cell r="O26014">
            <v>0</v>
          </cell>
          <cell r="P26014">
            <v>0</v>
          </cell>
          <cell r="Q26014">
            <v>0</v>
          </cell>
          <cell r="R26014">
            <v>0</v>
          </cell>
          <cell r="S26014">
            <v>0</v>
          </cell>
          <cell r="T26014">
            <v>0</v>
          </cell>
          <cell r="U26014">
            <v>0</v>
          </cell>
          <cell r="V26014">
            <v>0</v>
          </cell>
          <cell r="W26014">
            <v>0</v>
          </cell>
          <cell r="X26014">
            <v>0</v>
          </cell>
          <cell r="Y26014">
            <v>0</v>
          </cell>
          <cell r="Z26014">
            <v>0</v>
          </cell>
          <cell r="AA26014">
            <v>0</v>
          </cell>
          <cell r="AB26014">
            <v>0</v>
          </cell>
        </row>
        <row r="26018">
          <cell r="E26018">
            <v>0</v>
          </cell>
          <cell r="F26018">
            <v>0</v>
          </cell>
          <cell r="G26018">
            <v>0</v>
          </cell>
          <cell r="H26018">
            <v>0</v>
          </cell>
          <cell r="I26018">
            <v>0</v>
          </cell>
          <cell r="J26018">
            <v>0</v>
          </cell>
          <cell r="K26018">
            <v>0</v>
          </cell>
          <cell r="Q26018">
            <v>0</v>
          </cell>
          <cell r="R26018">
            <v>0</v>
          </cell>
          <cell r="S26018">
            <v>0</v>
          </cell>
          <cell r="T26018">
            <v>0</v>
          </cell>
          <cell r="U26018">
            <v>0</v>
          </cell>
          <cell r="V26018">
            <v>0</v>
          </cell>
          <cell r="W26018">
            <v>0</v>
          </cell>
          <cell r="X26018">
            <v>0</v>
          </cell>
          <cell r="Y26018">
            <v>0</v>
          </cell>
          <cell r="Z26018">
            <v>0</v>
          </cell>
          <cell r="AA26018">
            <v>0</v>
          </cell>
          <cell r="AB26018">
            <v>0</v>
          </cell>
        </row>
        <row r="26079">
          <cell r="E26079">
            <v>1494000</v>
          </cell>
          <cell r="F26079">
            <v>0</v>
          </cell>
          <cell r="G26079">
            <v>1494000</v>
          </cell>
          <cell r="H26079">
            <v>230077.87</v>
          </cell>
          <cell r="I26079">
            <v>399503.20999999996</v>
          </cell>
          <cell r="J26079">
            <v>481203.95</v>
          </cell>
          <cell r="K26079">
            <v>97372.92</v>
          </cell>
          <cell r="L26079">
            <v>0</v>
          </cell>
          <cell r="M26079">
            <v>0</v>
          </cell>
          <cell r="N26079">
            <v>0</v>
          </cell>
          <cell r="O26079">
            <v>0</v>
          </cell>
          <cell r="P26079">
            <v>0</v>
          </cell>
          <cell r="Q26079">
            <v>58215.29</v>
          </cell>
          <cell r="R26079">
            <v>52115.09</v>
          </cell>
          <cell r="S26079">
            <v>119747.49</v>
          </cell>
          <cell r="T26079">
            <v>143420</v>
          </cell>
          <cell r="U26079">
            <v>179940.28999999998</v>
          </cell>
          <cell r="V26079">
            <v>76142.92</v>
          </cell>
          <cell r="W26079">
            <v>110762.56</v>
          </cell>
          <cell r="X26079">
            <v>242537.68</v>
          </cell>
          <cell r="Y26079">
            <v>127903.71</v>
          </cell>
          <cell r="Z26079">
            <v>97372.92</v>
          </cell>
          <cell r="AA26079">
            <v>0</v>
          </cell>
          <cell r="AB26079">
            <v>0</v>
          </cell>
        </row>
        <row r="26192">
          <cell r="E26192">
            <v>1043371000</v>
          </cell>
          <cell r="F26192">
            <v>0</v>
          </cell>
          <cell r="G26192">
            <v>1043371000</v>
          </cell>
          <cell r="H26192">
            <v>263215259.26000002</v>
          </cell>
          <cell r="I26192">
            <v>178021205.31</v>
          </cell>
          <cell r="J26192">
            <v>571553243.26999998</v>
          </cell>
          <cell r="K26192">
            <v>1460147.33</v>
          </cell>
          <cell r="L26192">
            <v>0</v>
          </cell>
          <cell r="M26192">
            <v>0</v>
          </cell>
          <cell r="N26192">
            <v>0</v>
          </cell>
          <cell r="O26192">
            <v>0</v>
          </cell>
          <cell r="P26192">
            <v>0</v>
          </cell>
          <cell r="Q26192">
            <v>46816666.82</v>
          </cell>
          <cell r="R26192">
            <v>65165673.07</v>
          </cell>
          <cell r="S26192">
            <v>151232919.37</v>
          </cell>
          <cell r="T26192">
            <v>77552375.650000006</v>
          </cell>
          <cell r="U26192">
            <v>89788116.560000002</v>
          </cell>
          <cell r="V26192">
            <v>10680713.100000001</v>
          </cell>
          <cell r="W26192">
            <v>90336636.219999999</v>
          </cell>
          <cell r="X26192">
            <v>249687976.06</v>
          </cell>
          <cell r="Y26192">
            <v>231528630.99000001</v>
          </cell>
          <cell r="Z26192">
            <v>1460147.33</v>
          </cell>
          <cell r="AA26192">
            <v>0</v>
          </cell>
          <cell r="AB26192">
            <v>0</v>
          </cell>
        </row>
        <row r="26198">
          <cell r="E26198">
            <v>0</v>
          </cell>
          <cell r="F26198">
            <v>0</v>
          </cell>
          <cell r="G26198">
            <v>0</v>
          </cell>
          <cell r="H26198">
            <v>0</v>
          </cell>
          <cell r="I26198">
            <v>0</v>
          </cell>
          <cell r="J26198">
            <v>0</v>
          </cell>
          <cell r="K26198">
            <v>0</v>
          </cell>
          <cell r="L26198">
            <v>0</v>
          </cell>
          <cell r="M26198">
            <v>0</v>
          </cell>
          <cell r="N26198">
            <v>0</v>
          </cell>
          <cell r="O26198">
            <v>0</v>
          </cell>
          <cell r="P26198">
            <v>0</v>
          </cell>
          <cell r="Q26198">
            <v>0</v>
          </cell>
          <cell r="R26198">
            <v>0</v>
          </cell>
          <cell r="S26198">
            <v>0</v>
          </cell>
          <cell r="T26198">
            <v>0</v>
          </cell>
          <cell r="U26198">
            <v>0</v>
          </cell>
          <cell r="V26198">
            <v>0</v>
          </cell>
          <cell r="W26198">
            <v>0</v>
          </cell>
          <cell r="X26198">
            <v>0</v>
          </cell>
          <cell r="Y26198">
            <v>0</v>
          </cell>
          <cell r="Z26198">
            <v>0</v>
          </cell>
          <cell r="AA26198">
            <v>0</v>
          </cell>
          <cell r="AB26198">
            <v>0</v>
          </cell>
        </row>
        <row r="26227">
          <cell r="E26227">
            <v>0</v>
          </cell>
          <cell r="F26227">
            <v>0</v>
          </cell>
          <cell r="G26227">
            <v>0</v>
          </cell>
          <cell r="H26227">
            <v>0</v>
          </cell>
          <cell r="I26227">
            <v>0</v>
          </cell>
          <cell r="J26227">
            <v>0</v>
          </cell>
          <cell r="K26227">
            <v>0</v>
          </cell>
          <cell r="L26227">
            <v>0</v>
          </cell>
          <cell r="M26227">
            <v>0</v>
          </cell>
          <cell r="N26227">
            <v>0</v>
          </cell>
          <cell r="O26227">
            <v>0</v>
          </cell>
          <cell r="P26227">
            <v>0</v>
          </cell>
          <cell r="Q26227">
            <v>0</v>
          </cell>
          <cell r="R26227">
            <v>0</v>
          </cell>
          <cell r="S26227">
            <v>0</v>
          </cell>
          <cell r="T26227">
            <v>0</v>
          </cell>
          <cell r="U26227">
            <v>0</v>
          </cell>
          <cell r="V26227">
            <v>0</v>
          </cell>
          <cell r="W26227">
            <v>0</v>
          </cell>
          <cell r="X26227">
            <v>0</v>
          </cell>
          <cell r="Y26227">
            <v>0</v>
          </cell>
          <cell r="Z26227">
            <v>0</v>
          </cell>
          <cell r="AA26227">
            <v>0</v>
          </cell>
          <cell r="AB26227">
            <v>0</v>
          </cell>
        </row>
        <row r="26231">
          <cell r="E26231">
            <v>0</v>
          </cell>
          <cell r="F26231">
            <v>0</v>
          </cell>
          <cell r="G26231">
            <v>0</v>
          </cell>
          <cell r="H26231">
            <v>0</v>
          </cell>
          <cell r="I26231">
            <v>0</v>
          </cell>
          <cell r="J26231">
            <v>0</v>
          </cell>
          <cell r="K26231">
            <v>0</v>
          </cell>
          <cell r="Q26231">
            <v>0</v>
          </cell>
          <cell r="R26231">
            <v>0</v>
          </cell>
          <cell r="S26231">
            <v>0</v>
          </cell>
          <cell r="T26231">
            <v>0</v>
          </cell>
          <cell r="U26231">
            <v>0</v>
          </cell>
          <cell r="V26231">
            <v>0</v>
          </cell>
          <cell r="W26231">
            <v>0</v>
          </cell>
          <cell r="X26231">
            <v>0</v>
          </cell>
          <cell r="Y26231">
            <v>0</v>
          </cell>
          <cell r="Z26231">
            <v>0</v>
          </cell>
          <cell r="AA26231">
            <v>0</v>
          </cell>
          <cell r="AB26231">
            <v>0</v>
          </cell>
        </row>
        <row r="26292">
          <cell r="E26292">
            <v>0</v>
          </cell>
          <cell r="F26292">
            <v>0</v>
          </cell>
          <cell r="G26292">
            <v>0</v>
          </cell>
          <cell r="H26292">
            <v>0</v>
          </cell>
          <cell r="I26292">
            <v>0</v>
          </cell>
          <cell r="J26292">
            <v>0</v>
          </cell>
          <cell r="K26292">
            <v>0</v>
          </cell>
          <cell r="L26292">
            <v>0</v>
          </cell>
          <cell r="M26292">
            <v>0</v>
          </cell>
          <cell r="N26292">
            <v>0</v>
          </cell>
          <cell r="O26292">
            <v>0</v>
          </cell>
          <cell r="P26292">
            <v>0</v>
          </cell>
          <cell r="Q26292">
            <v>0</v>
          </cell>
          <cell r="R26292">
            <v>0</v>
          </cell>
          <cell r="S26292">
            <v>0</v>
          </cell>
          <cell r="T26292">
            <v>0</v>
          </cell>
          <cell r="U26292">
            <v>0</v>
          </cell>
          <cell r="V26292">
            <v>0</v>
          </cell>
          <cell r="W26292">
            <v>0</v>
          </cell>
          <cell r="X26292">
            <v>0</v>
          </cell>
          <cell r="Y26292">
            <v>0</v>
          </cell>
          <cell r="Z26292">
            <v>0</v>
          </cell>
          <cell r="AA26292">
            <v>0</v>
          </cell>
          <cell r="AB26292">
            <v>0</v>
          </cell>
        </row>
        <row r="26405">
          <cell r="E26405">
            <v>135857000</v>
          </cell>
          <cell r="F26405">
            <v>-5.8207660913467407E-10</v>
          </cell>
          <cell r="G26405">
            <v>135857000</v>
          </cell>
          <cell r="H26405">
            <v>73874755.989999995</v>
          </cell>
          <cell r="I26405">
            <v>32474259.27</v>
          </cell>
          <cell r="J26405">
            <v>18692180.920000002</v>
          </cell>
          <cell r="K26405">
            <v>7000</v>
          </cell>
          <cell r="L26405">
            <v>73374755.989999995</v>
          </cell>
          <cell r="M26405">
            <v>32074259.27</v>
          </cell>
          <cell r="N26405">
            <v>17974622.920000002</v>
          </cell>
          <cell r="O26405">
            <v>0</v>
          </cell>
          <cell r="P26405">
            <v>128020515.57000001</v>
          </cell>
          <cell r="Q26405">
            <v>0</v>
          </cell>
          <cell r="R26405">
            <v>0</v>
          </cell>
          <cell r="S26405">
            <v>500000</v>
          </cell>
          <cell r="T26405">
            <v>0</v>
          </cell>
          <cell r="U26405">
            <v>300000</v>
          </cell>
          <cell r="V26405">
            <v>100000</v>
          </cell>
          <cell r="W26405">
            <v>117558</v>
          </cell>
          <cell r="X26405">
            <v>400000</v>
          </cell>
          <cell r="Y26405">
            <v>200000</v>
          </cell>
          <cell r="Z26405">
            <v>7000</v>
          </cell>
          <cell r="AA26405">
            <v>0</v>
          </cell>
          <cell r="AB26405">
            <v>0</v>
          </cell>
        </row>
        <row r="26411">
          <cell r="E26411">
            <v>0</v>
          </cell>
          <cell r="F26411">
            <v>0</v>
          </cell>
          <cell r="G26411">
            <v>0</v>
          </cell>
          <cell r="H26411">
            <v>0</v>
          </cell>
          <cell r="I26411">
            <v>0</v>
          </cell>
          <cell r="J26411">
            <v>0</v>
          </cell>
          <cell r="K26411">
            <v>0</v>
          </cell>
          <cell r="L26411">
            <v>0</v>
          </cell>
          <cell r="M26411">
            <v>0</v>
          </cell>
          <cell r="N26411">
            <v>0</v>
          </cell>
          <cell r="O26411">
            <v>0</v>
          </cell>
          <cell r="P26411">
            <v>0</v>
          </cell>
          <cell r="Q26411">
            <v>0</v>
          </cell>
          <cell r="R26411">
            <v>0</v>
          </cell>
          <cell r="S26411">
            <v>0</v>
          </cell>
          <cell r="T26411">
            <v>0</v>
          </cell>
          <cell r="U26411">
            <v>0</v>
          </cell>
          <cell r="V26411">
            <v>0</v>
          </cell>
          <cell r="W26411">
            <v>0</v>
          </cell>
          <cell r="X26411">
            <v>0</v>
          </cell>
          <cell r="Y26411">
            <v>0</v>
          </cell>
          <cell r="Z26411">
            <v>0</v>
          </cell>
          <cell r="AA26411">
            <v>0</v>
          </cell>
          <cell r="AB26411">
            <v>0</v>
          </cell>
        </row>
        <row r="26440">
          <cell r="E26440">
            <v>0</v>
          </cell>
          <cell r="F26440">
            <v>0</v>
          </cell>
          <cell r="G26440">
            <v>0</v>
          </cell>
          <cell r="H26440">
            <v>0</v>
          </cell>
          <cell r="I26440">
            <v>0</v>
          </cell>
          <cell r="J26440">
            <v>0</v>
          </cell>
          <cell r="K26440">
            <v>0</v>
          </cell>
          <cell r="L26440">
            <v>0</v>
          </cell>
          <cell r="M26440">
            <v>0</v>
          </cell>
          <cell r="N26440">
            <v>0</v>
          </cell>
          <cell r="O26440">
            <v>0</v>
          </cell>
          <cell r="P26440">
            <v>0</v>
          </cell>
          <cell r="Q26440">
            <v>0</v>
          </cell>
          <cell r="R26440">
            <v>0</v>
          </cell>
          <cell r="S26440">
            <v>0</v>
          </cell>
          <cell r="T26440">
            <v>0</v>
          </cell>
          <cell r="U26440">
            <v>0</v>
          </cell>
          <cell r="V26440">
            <v>0</v>
          </cell>
          <cell r="W26440">
            <v>0</v>
          </cell>
          <cell r="X26440">
            <v>0</v>
          </cell>
          <cell r="Y26440">
            <v>0</v>
          </cell>
          <cell r="Z26440">
            <v>0</v>
          </cell>
          <cell r="AA26440">
            <v>0</v>
          </cell>
          <cell r="AB26440">
            <v>0</v>
          </cell>
        </row>
        <row r="26444">
          <cell r="E26444">
            <v>0</v>
          </cell>
          <cell r="F26444">
            <v>0</v>
          </cell>
          <cell r="G26444">
            <v>0</v>
          </cell>
          <cell r="H26444">
            <v>0</v>
          </cell>
          <cell r="I26444">
            <v>0</v>
          </cell>
          <cell r="J26444">
            <v>0</v>
          </cell>
          <cell r="K26444">
            <v>0</v>
          </cell>
          <cell r="L26444">
            <v>0</v>
          </cell>
          <cell r="M26444">
            <v>0</v>
          </cell>
          <cell r="N26444">
            <v>0</v>
          </cell>
          <cell r="O26444">
            <v>0</v>
          </cell>
          <cell r="P26444">
            <v>0</v>
          </cell>
          <cell r="Q26444">
            <v>0</v>
          </cell>
          <cell r="R26444">
            <v>0</v>
          </cell>
          <cell r="S26444">
            <v>0</v>
          </cell>
          <cell r="T26444">
            <v>0</v>
          </cell>
          <cell r="U26444">
            <v>0</v>
          </cell>
          <cell r="V26444">
            <v>0</v>
          </cell>
          <cell r="W26444">
            <v>0</v>
          </cell>
          <cell r="X26444">
            <v>0</v>
          </cell>
          <cell r="Y26444">
            <v>0</v>
          </cell>
          <cell r="Z26444">
            <v>0</v>
          </cell>
          <cell r="AA26444">
            <v>0</v>
          </cell>
          <cell r="AB26444">
            <v>0</v>
          </cell>
        </row>
        <row r="26718">
          <cell r="E26718">
            <v>47812000</v>
          </cell>
          <cell r="F26718">
            <v>6.5483618527650833E-11</v>
          </cell>
          <cell r="G26718">
            <v>47812000</v>
          </cell>
          <cell r="H26718">
            <v>12175182.199999999</v>
          </cell>
          <cell r="I26718">
            <v>11809911.589999998</v>
          </cell>
          <cell r="J26718">
            <v>11940213.699999999</v>
          </cell>
          <cell r="K26718">
            <v>5628416.9400000004</v>
          </cell>
          <cell r="L26718">
            <v>0</v>
          </cell>
          <cell r="M26718">
            <v>0</v>
          </cell>
          <cell r="N26718">
            <v>0</v>
          </cell>
          <cell r="O26718">
            <v>0</v>
          </cell>
          <cell r="P26718">
            <v>0</v>
          </cell>
          <cell r="Q26718">
            <v>5348319.2100000009</v>
          </cell>
          <cell r="R26718">
            <v>4474474.0699999994</v>
          </cell>
          <cell r="S26718">
            <v>2352388.92</v>
          </cell>
          <cell r="T26718">
            <v>3051351.8099999996</v>
          </cell>
          <cell r="U26718">
            <v>4651208.84</v>
          </cell>
          <cell r="V26718">
            <v>4107350.94</v>
          </cell>
          <cell r="W26718">
            <v>3619272.69</v>
          </cell>
          <cell r="X26718">
            <v>4103528.66</v>
          </cell>
          <cell r="Y26718">
            <v>4217412.3499999996</v>
          </cell>
          <cell r="Z26718">
            <v>5628416.9400000004</v>
          </cell>
          <cell r="AA26718">
            <v>0</v>
          </cell>
          <cell r="AB26718">
            <v>0</v>
          </cell>
        </row>
        <row r="26831">
          <cell r="E26831">
            <v>23513113000</v>
          </cell>
          <cell r="F26831">
            <v>0</v>
          </cell>
          <cell r="G26831">
            <v>23513113000.000004</v>
          </cell>
          <cell r="H26831">
            <v>1691935562.7199998</v>
          </cell>
          <cell r="I26831">
            <v>2255181058.6799998</v>
          </cell>
          <cell r="J26831">
            <v>4049889581.0200005</v>
          </cell>
          <cell r="K26831">
            <v>428266380.6400001</v>
          </cell>
          <cell r="L26831">
            <v>1462512783.49</v>
          </cell>
          <cell r="M26831">
            <v>1868243838.5799997</v>
          </cell>
          <cell r="N26831">
            <v>3238438240.5199995</v>
          </cell>
          <cell r="O26831">
            <v>0</v>
          </cell>
          <cell r="P26831">
            <v>9060549175.4800014</v>
          </cell>
          <cell r="Q26831">
            <v>179406818.11000001</v>
          </cell>
          <cell r="R26831">
            <v>41111966.530000001</v>
          </cell>
          <cell r="S26831">
            <v>8903994.5899999999</v>
          </cell>
          <cell r="T26831">
            <v>58395439.280000001</v>
          </cell>
          <cell r="U26831">
            <v>102624338.54000001</v>
          </cell>
          <cell r="V26831">
            <v>225917442.28</v>
          </cell>
          <cell r="W26831">
            <v>249492390.76000002</v>
          </cell>
          <cell r="X26831">
            <v>220723425.59999999</v>
          </cell>
          <cell r="Y26831">
            <v>341235524.14000005</v>
          </cell>
          <cell r="Z26831">
            <v>428266380.6400001</v>
          </cell>
          <cell r="AA26831">
            <v>0</v>
          </cell>
          <cell r="AB26831">
            <v>0</v>
          </cell>
        </row>
        <row r="26837">
          <cell r="E26837">
            <v>0</v>
          </cell>
          <cell r="F26837">
            <v>0</v>
          </cell>
          <cell r="G26837">
            <v>0</v>
          </cell>
          <cell r="H26837">
            <v>0</v>
          </cell>
          <cell r="I26837">
            <v>0</v>
          </cell>
          <cell r="J26837">
            <v>0</v>
          </cell>
          <cell r="K26837">
            <v>0</v>
          </cell>
          <cell r="L26837">
            <v>0</v>
          </cell>
          <cell r="M26837">
            <v>0</v>
          </cell>
          <cell r="N26837">
            <v>0</v>
          </cell>
          <cell r="O26837">
            <v>0</v>
          </cell>
          <cell r="P26837">
            <v>0</v>
          </cell>
          <cell r="Q26837">
            <v>0</v>
          </cell>
          <cell r="R26837">
            <v>0</v>
          </cell>
          <cell r="S26837">
            <v>0</v>
          </cell>
          <cell r="T26837">
            <v>0</v>
          </cell>
          <cell r="U26837">
            <v>0</v>
          </cell>
          <cell r="V26837">
            <v>0</v>
          </cell>
          <cell r="W26837">
            <v>0</v>
          </cell>
          <cell r="X26837">
            <v>0</v>
          </cell>
          <cell r="Y26837">
            <v>0</v>
          </cell>
          <cell r="Z26837">
            <v>0</v>
          </cell>
          <cell r="AA26837">
            <v>0</v>
          </cell>
          <cell r="AB26837">
            <v>0</v>
          </cell>
        </row>
        <row r="26866">
          <cell r="E26866">
            <v>0</v>
          </cell>
          <cell r="F26866">
            <v>0</v>
          </cell>
          <cell r="G26866">
            <v>0</v>
          </cell>
          <cell r="H26866">
            <v>0</v>
          </cell>
          <cell r="I26866">
            <v>0</v>
          </cell>
          <cell r="J26866">
            <v>0</v>
          </cell>
          <cell r="K26866">
            <v>0</v>
          </cell>
          <cell r="L26866">
            <v>0</v>
          </cell>
          <cell r="M26866">
            <v>0</v>
          </cell>
          <cell r="N26866">
            <v>0</v>
          </cell>
          <cell r="O26866">
            <v>0</v>
          </cell>
          <cell r="P26866">
            <v>0</v>
          </cell>
          <cell r="Q26866">
            <v>0</v>
          </cell>
          <cell r="R26866">
            <v>0</v>
          </cell>
          <cell r="S26866">
            <v>0</v>
          </cell>
          <cell r="T26866">
            <v>0</v>
          </cell>
          <cell r="U26866">
            <v>0</v>
          </cell>
          <cell r="V26866">
            <v>0</v>
          </cell>
          <cell r="W26866">
            <v>0</v>
          </cell>
          <cell r="X26866">
            <v>0</v>
          </cell>
          <cell r="Y26866">
            <v>0</v>
          </cell>
          <cell r="Z26866">
            <v>0</v>
          </cell>
          <cell r="AA26866">
            <v>0</v>
          </cell>
          <cell r="AB26866">
            <v>0</v>
          </cell>
        </row>
        <row r="26870">
          <cell r="E26870">
            <v>2935000</v>
          </cell>
          <cell r="F26870">
            <v>0</v>
          </cell>
          <cell r="G26870">
            <v>2935000</v>
          </cell>
          <cell r="H26870">
            <v>668817.99</v>
          </cell>
          <cell r="I26870">
            <v>528048.28</v>
          </cell>
          <cell r="J26870">
            <v>1014530.88</v>
          </cell>
          <cell r="K26870">
            <v>334466.58</v>
          </cell>
          <cell r="L26870">
            <v>0</v>
          </cell>
          <cell r="M26870">
            <v>0</v>
          </cell>
          <cell r="N26870">
            <v>0</v>
          </cell>
          <cell r="O26870">
            <v>0</v>
          </cell>
          <cell r="P26870">
            <v>0</v>
          </cell>
          <cell r="Q26870">
            <v>0</v>
          </cell>
          <cell r="R26870">
            <v>206771.88</v>
          </cell>
          <cell r="S26870">
            <v>462046.11</v>
          </cell>
          <cell r="T26870">
            <v>0</v>
          </cell>
          <cell r="U26870">
            <v>224089</v>
          </cell>
          <cell r="V26870">
            <v>303959.28000000003</v>
          </cell>
          <cell r="W26870">
            <v>374881.36</v>
          </cell>
          <cell r="X26870">
            <v>639649.52</v>
          </cell>
          <cell r="Y26870">
            <v>0</v>
          </cell>
          <cell r="Z26870">
            <v>334466.58</v>
          </cell>
          <cell r="AA26870">
            <v>0</v>
          </cell>
          <cell r="AB26870">
            <v>0</v>
          </cell>
        </row>
        <row r="30552">
          <cell r="E30552">
            <v>0</v>
          </cell>
          <cell r="F30552">
            <v>0</v>
          </cell>
          <cell r="G30552">
            <v>0</v>
          </cell>
          <cell r="H30552">
            <v>0</v>
          </cell>
          <cell r="I30552">
            <v>0</v>
          </cell>
          <cell r="J30552">
            <v>0</v>
          </cell>
          <cell r="K30552">
            <v>0</v>
          </cell>
          <cell r="L30552">
            <v>0</v>
          </cell>
          <cell r="M30552">
            <v>0</v>
          </cell>
          <cell r="N30552">
            <v>0</v>
          </cell>
          <cell r="O30552">
            <v>0</v>
          </cell>
          <cell r="P30552">
            <v>0</v>
          </cell>
          <cell r="Q30552">
            <v>0</v>
          </cell>
          <cell r="R30552">
            <v>0</v>
          </cell>
          <cell r="S30552">
            <v>0</v>
          </cell>
          <cell r="T30552">
            <v>0</v>
          </cell>
          <cell r="U30552">
            <v>0</v>
          </cell>
          <cell r="V30552">
            <v>0</v>
          </cell>
          <cell r="W30552">
            <v>0</v>
          </cell>
          <cell r="X30552">
            <v>0</v>
          </cell>
          <cell r="Y30552">
            <v>0</v>
          </cell>
          <cell r="Z30552">
            <v>0</v>
          </cell>
          <cell r="AA30552">
            <v>0</v>
          </cell>
          <cell r="AB30552">
            <v>0</v>
          </cell>
        </row>
        <row r="30665">
          <cell r="E30665">
            <v>11167000</v>
          </cell>
          <cell r="F30665">
            <v>0</v>
          </cell>
          <cell r="G30665">
            <v>11167000</v>
          </cell>
          <cell r="H30665">
            <v>1159140.99</v>
          </cell>
          <cell r="I30665">
            <v>1785781.25</v>
          </cell>
          <cell r="J30665">
            <v>2115288.3499999996</v>
          </cell>
          <cell r="K30665">
            <v>0</v>
          </cell>
          <cell r="L30665">
            <v>1159140.99</v>
          </cell>
          <cell r="M30665">
            <v>1728481.25</v>
          </cell>
          <cell r="N30665">
            <v>2067382.3499999999</v>
          </cell>
          <cell r="O30665">
            <v>0</v>
          </cell>
          <cell r="P30665">
            <v>5696734.5899999999</v>
          </cell>
          <cell r="Q30665">
            <v>0</v>
          </cell>
          <cell r="R30665">
            <v>0</v>
          </cell>
          <cell r="S30665">
            <v>0</v>
          </cell>
          <cell r="T30665">
            <v>57300</v>
          </cell>
          <cell r="U30665">
            <v>0</v>
          </cell>
          <cell r="V30665">
            <v>0</v>
          </cell>
          <cell r="W30665">
            <v>30476</v>
          </cell>
          <cell r="X30665">
            <v>0</v>
          </cell>
          <cell r="Y30665">
            <v>17430</v>
          </cell>
          <cell r="Z30665">
            <v>0</v>
          </cell>
          <cell r="AA30665">
            <v>0</v>
          </cell>
          <cell r="AB30665">
            <v>0</v>
          </cell>
        </row>
        <row r="30671">
          <cell r="E30671">
            <v>0</v>
          </cell>
          <cell r="F30671">
            <v>0</v>
          </cell>
          <cell r="G30671">
            <v>0</v>
          </cell>
          <cell r="H30671">
            <v>0</v>
          </cell>
          <cell r="I30671">
            <v>0</v>
          </cell>
          <cell r="J30671">
            <v>0</v>
          </cell>
          <cell r="K30671">
            <v>0</v>
          </cell>
          <cell r="L30671">
            <v>0</v>
          </cell>
          <cell r="M30671">
            <v>0</v>
          </cell>
          <cell r="N30671">
            <v>0</v>
          </cell>
          <cell r="O30671">
            <v>0</v>
          </cell>
          <cell r="P30671">
            <v>0</v>
          </cell>
          <cell r="Q30671">
            <v>0</v>
          </cell>
          <cell r="R30671">
            <v>0</v>
          </cell>
          <cell r="S30671">
            <v>0</v>
          </cell>
          <cell r="T30671">
            <v>0</v>
          </cell>
          <cell r="U30671">
            <v>0</v>
          </cell>
          <cell r="V30671">
            <v>0</v>
          </cell>
          <cell r="W30671">
            <v>0</v>
          </cell>
          <cell r="X30671">
            <v>0</v>
          </cell>
          <cell r="Y30671">
            <v>0</v>
          </cell>
          <cell r="Z30671">
            <v>0</v>
          </cell>
          <cell r="AA30671">
            <v>0</v>
          </cell>
          <cell r="AB30671">
            <v>0</v>
          </cell>
        </row>
        <row r="30700">
          <cell r="E30700">
            <v>0</v>
          </cell>
          <cell r="F30700">
            <v>0</v>
          </cell>
          <cell r="G30700">
            <v>0</v>
          </cell>
          <cell r="H30700">
            <v>0</v>
          </cell>
          <cell r="I30700">
            <v>0</v>
          </cell>
          <cell r="J30700">
            <v>0</v>
          </cell>
          <cell r="K30700">
            <v>0</v>
          </cell>
          <cell r="L30700">
            <v>0</v>
          </cell>
          <cell r="M30700">
            <v>0</v>
          </cell>
          <cell r="N30700">
            <v>0</v>
          </cell>
          <cell r="O30700">
            <v>0</v>
          </cell>
          <cell r="P30700">
            <v>0</v>
          </cell>
          <cell r="Q30700">
            <v>0</v>
          </cell>
          <cell r="R30700">
            <v>0</v>
          </cell>
          <cell r="S30700">
            <v>0</v>
          </cell>
          <cell r="T30700">
            <v>0</v>
          </cell>
          <cell r="U30700">
            <v>0</v>
          </cell>
          <cell r="V30700">
            <v>0</v>
          </cell>
          <cell r="W30700">
            <v>0</v>
          </cell>
          <cell r="X30700">
            <v>0</v>
          </cell>
          <cell r="Y30700">
            <v>0</v>
          </cell>
          <cell r="Z30700">
            <v>0</v>
          </cell>
          <cell r="AA30700">
            <v>0</v>
          </cell>
          <cell r="AB30700">
            <v>0</v>
          </cell>
        </row>
        <row r="30704">
          <cell r="E30704">
            <v>0</v>
          </cell>
          <cell r="F30704">
            <v>0</v>
          </cell>
          <cell r="G30704">
            <v>0</v>
          </cell>
          <cell r="H30704">
            <v>0</v>
          </cell>
          <cell r="I30704">
            <v>0</v>
          </cell>
          <cell r="J30704">
            <v>0</v>
          </cell>
          <cell r="K30704">
            <v>0</v>
          </cell>
          <cell r="L30704">
            <v>0</v>
          </cell>
          <cell r="M30704">
            <v>0</v>
          </cell>
          <cell r="N30704">
            <v>0</v>
          </cell>
          <cell r="O30704">
            <v>0</v>
          </cell>
          <cell r="P30704">
            <v>0</v>
          </cell>
          <cell r="Q30704">
            <v>0</v>
          </cell>
          <cell r="R30704">
            <v>0</v>
          </cell>
          <cell r="S30704">
            <v>0</v>
          </cell>
          <cell r="T30704">
            <v>0</v>
          </cell>
          <cell r="U30704">
            <v>0</v>
          </cell>
          <cell r="V30704">
            <v>0</v>
          </cell>
          <cell r="W30704">
            <v>0</v>
          </cell>
          <cell r="X30704">
            <v>0</v>
          </cell>
          <cell r="Y30704">
            <v>0</v>
          </cell>
          <cell r="Z30704">
            <v>0</v>
          </cell>
          <cell r="AA30704">
            <v>0</v>
          </cell>
          <cell r="AB30704">
            <v>0</v>
          </cell>
        </row>
        <row r="30768">
          <cell r="E30768">
            <v>0</v>
          </cell>
          <cell r="F30768">
            <v>0</v>
          </cell>
          <cell r="G30768">
            <v>0</v>
          </cell>
          <cell r="H30768">
            <v>0</v>
          </cell>
          <cell r="I30768">
            <v>0</v>
          </cell>
          <cell r="J30768">
            <v>0</v>
          </cell>
          <cell r="K30768">
            <v>0</v>
          </cell>
          <cell r="L30768">
            <v>0</v>
          </cell>
          <cell r="M30768">
            <v>0</v>
          </cell>
          <cell r="N30768">
            <v>0</v>
          </cell>
          <cell r="O30768">
            <v>0</v>
          </cell>
          <cell r="P30768">
            <v>0</v>
          </cell>
          <cell r="Q30768">
            <v>0</v>
          </cell>
          <cell r="R30768">
            <v>0</v>
          </cell>
          <cell r="S30768">
            <v>0</v>
          </cell>
          <cell r="T30768">
            <v>0</v>
          </cell>
          <cell r="U30768">
            <v>0</v>
          </cell>
          <cell r="V30768">
            <v>0</v>
          </cell>
          <cell r="W30768">
            <v>0</v>
          </cell>
          <cell r="X30768">
            <v>0</v>
          </cell>
          <cell r="Y30768">
            <v>0</v>
          </cell>
          <cell r="Z30768">
            <v>0</v>
          </cell>
          <cell r="AA30768">
            <v>0</v>
          </cell>
          <cell r="AB30768">
            <v>0</v>
          </cell>
        </row>
        <row r="30881">
          <cell r="E30881">
            <v>34924000</v>
          </cell>
          <cell r="F30881">
            <v>0</v>
          </cell>
          <cell r="G30881">
            <v>34924000</v>
          </cell>
          <cell r="H30881">
            <v>5325883.21</v>
          </cell>
          <cell r="I30881">
            <v>6536272.3399999999</v>
          </cell>
          <cell r="J30881">
            <v>7083017.1200000001</v>
          </cell>
          <cell r="K30881">
            <v>3500</v>
          </cell>
          <cell r="L30881">
            <v>4515187.21</v>
          </cell>
          <cell r="M30881">
            <v>6536272.3399999999</v>
          </cell>
          <cell r="N30881">
            <v>7069517.1200000001</v>
          </cell>
          <cell r="O30881">
            <v>0</v>
          </cell>
          <cell r="P30881">
            <v>25960518.5</v>
          </cell>
          <cell r="Q30881">
            <v>810696</v>
          </cell>
          <cell r="R30881">
            <v>0</v>
          </cell>
          <cell r="S30881">
            <v>0</v>
          </cell>
          <cell r="T30881">
            <v>0</v>
          </cell>
          <cell r="U30881">
            <v>0</v>
          </cell>
          <cell r="V30881">
            <v>0</v>
          </cell>
          <cell r="W30881">
            <v>0</v>
          </cell>
          <cell r="X30881">
            <v>4000</v>
          </cell>
          <cell r="Y30881">
            <v>9500</v>
          </cell>
          <cell r="Z30881">
            <v>3500</v>
          </cell>
          <cell r="AA30881">
            <v>0</v>
          </cell>
          <cell r="AB30881">
            <v>0</v>
          </cell>
        </row>
        <row r="30887">
          <cell r="E30887">
            <v>0</v>
          </cell>
          <cell r="F30887">
            <v>0</v>
          </cell>
          <cell r="G30887">
            <v>0</v>
          </cell>
          <cell r="H30887">
            <v>0</v>
          </cell>
          <cell r="I30887">
            <v>0</v>
          </cell>
          <cell r="J30887">
            <v>0</v>
          </cell>
          <cell r="K30887">
            <v>0</v>
          </cell>
          <cell r="L30887">
            <v>0</v>
          </cell>
          <cell r="M30887">
            <v>0</v>
          </cell>
          <cell r="N30887">
            <v>0</v>
          </cell>
          <cell r="O30887">
            <v>0</v>
          </cell>
          <cell r="P30887">
            <v>0</v>
          </cell>
          <cell r="Q30887">
            <v>0</v>
          </cell>
          <cell r="R30887">
            <v>0</v>
          </cell>
          <cell r="S30887">
            <v>0</v>
          </cell>
          <cell r="T30887">
            <v>0</v>
          </cell>
          <cell r="U30887">
            <v>0</v>
          </cell>
          <cell r="V30887">
            <v>0</v>
          </cell>
          <cell r="W30887">
            <v>0</v>
          </cell>
          <cell r="X30887">
            <v>0</v>
          </cell>
          <cell r="Y30887">
            <v>0</v>
          </cell>
          <cell r="Z30887">
            <v>0</v>
          </cell>
          <cell r="AA30887">
            <v>0</v>
          </cell>
          <cell r="AB30887">
            <v>0</v>
          </cell>
        </row>
        <row r="30916">
          <cell r="E30916">
            <v>0</v>
          </cell>
          <cell r="F30916">
            <v>0</v>
          </cell>
          <cell r="G30916">
            <v>0</v>
          </cell>
          <cell r="H30916">
            <v>0</v>
          </cell>
          <cell r="I30916">
            <v>0</v>
          </cell>
          <cell r="J30916">
            <v>0</v>
          </cell>
          <cell r="K30916">
            <v>0</v>
          </cell>
          <cell r="L30916">
            <v>0</v>
          </cell>
          <cell r="M30916">
            <v>0</v>
          </cell>
          <cell r="N30916">
            <v>0</v>
          </cell>
          <cell r="O30916">
            <v>0</v>
          </cell>
          <cell r="P30916">
            <v>0</v>
          </cell>
          <cell r="Q30916">
            <v>0</v>
          </cell>
          <cell r="R30916">
            <v>0</v>
          </cell>
          <cell r="S30916">
            <v>0</v>
          </cell>
          <cell r="T30916">
            <v>0</v>
          </cell>
          <cell r="U30916">
            <v>0</v>
          </cell>
          <cell r="V30916">
            <v>0</v>
          </cell>
          <cell r="W30916">
            <v>0</v>
          </cell>
          <cell r="X30916">
            <v>0</v>
          </cell>
          <cell r="Y30916">
            <v>0</v>
          </cell>
          <cell r="Z30916">
            <v>0</v>
          </cell>
          <cell r="AA30916">
            <v>0</v>
          </cell>
          <cell r="AB30916">
            <v>0</v>
          </cell>
        </row>
        <row r="30920">
          <cell r="E30920">
            <v>0</v>
          </cell>
          <cell r="F30920">
            <v>0</v>
          </cell>
          <cell r="G30920">
            <v>0</v>
          </cell>
          <cell r="H30920">
            <v>0</v>
          </cell>
          <cell r="I30920">
            <v>0</v>
          </cell>
          <cell r="J30920">
            <v>0</v>
          </cell>
          <cell r="K30920">
            <v>0</v>
          </cell>
          <cell r="L30920">
            <v>0</v>
          </cell>
          <cell r="M30920">
            <v>0</v>
          </cell>
          <cell r="N30920">
            <v>0</v>
          </cell>
          <cell r="O30920">
            <v>0</v>
          </cell>
          <cell r="P30920">
            <v>0</v>
          </cell>
          <cell r="Q30920">
            <v>0</v>
          </cell>
          <cell r="R30920">
            <v>0</v>
          </cell>
          <cell r="S30920">
            <v>0</v>
          </cell>
          <cell r="T30920">
            <v>0</v>
          </cell>
          <cell r="U30920">
            <v>0</v>
          </cell>
          <cell r="V30920">
            <v>0</v>
          </cell>
          <cell r="W30920">
            <v>0</v>
          </cell>
          <cell r="X30920">
            <v>0</v>
          </cell>
          <cell r="Y30920">
            <v>0</v>
          </cell>
          <cell r="Z30920">
            <v>0</v>
          </cell>
          <cell r="AA30920">
            <v>0</v>
          </cell>
          <cell r="AB30920">
            <v>0</v>
          </cell>
        </row>
        <row r="30981">
          <cell r="E30981">
            <v>0</v>
          </cell>
          <cell r="F30981">
            <v>0</v>
          </cell>
          <cell r="G30981">
            <v>0</v>
          </cell>
          <cell r="H30981">
            <v>0</v>
          </cell>
          <cell r="I30981">
            <v>0</v>
          </cell>
          <cell r="J30981">
            <v>0</v>
          </cell>
          <cell r="K30981">
            <v>0</v>
          </cell>
          <cell r="L30981">
            <v>0</v>
          </cell>
          <cell r="M30981">
            <v>0</v>
          </cell>
          <cell r="N30981">
            <v>0</v>
          </cell>
          <cell r="O30981">
            <v>0</v>
          </cell>
          <cell r="P30981">
            <v>0</v>
          </cell>
          <cell r="Q30981">
            <v>0</v>
          </cell>
          <cell r="R30981">
            <v>0</v>
          </cell>
          <cell r="S30981">
            <v>0</v>
          </cell>
          <cell r="T30981">
            <v>0</v>
          </cell>
          <cell r="U30981">
            <v>0</v>
          </cell>
          <cell r="V30981">
            <v>0</v>
          </cell>
          <cell r="W30981">
            <v>0</v>
          </cell>
          <cell r="X30981">
            <v>0</v>
          </cell>
          <cell r="Y30981">
            <v>0</v>
          </cell>
          <cell r="Z30981">
            <v>0</v>
          </cell>
          <cell r="AA30981">
            <v>0</v>
          </cell>
          <cell r="AB30981">
            <v>0</v>
          </cell>
        </row>
        <row r="31094">
          <cell r="E31094">
            <v>161296000</v>
          </cell>
          <cell r="F31094">
            <v>0</v>
          </cell>
          <cell r="G31094">
            <v>161296000</v>
          </cell>
          <cell r="H31094">
            <v>82529660.090000004</v>
          </cell>
          <cell r="I31094">
            <v>187056.02000000002</v>
          </cell>
          <cell r="J31094">
            <v>48325854.649999991</v>
          </cell>
          <cell r="K31094">
            <v>32693</v>
          </cell>
          <cell r="L31094">
            <v>78122127.36999999</v>
          </cell>
          <cell r="M31094">
            <v>187056.02000000002</v>
          </cell>
          <cell r="N31094">
            <v>48238797.779999994</v>
          </cell>
          <cell r="O31094">
            <v>0</v>
          </cell>
          <cell r="P31094">
            <v>135354269.84</v>
          </cell>
          <cell r="Q31094">
            <v>4238665.32</v>
          </cell>
          <cell r="R31094">
            <v>56450</v>
          </cell>
          <cell r="S31094">
            <v>112417.4</v>
          </cell>
          <cell r="T31094">
            <v>0</v>
          </cell>
          <cell r="U31094">
            <v>0</v>
          </cell>
          <cell r="V31094">
            <v>0</v>
          </cell>
          <cell r="W31094">
            <v>0</v>
          </cell>
          <cell r="X31094">
            <v>23596.03</v>
          </cell>
          <cell r="Y31094">
            <v>63460.84</v>
          </cell>
          <cell r="Z31094">
            <v>32693</v>
          </cell>
          <cell r="AA31094">
            <v>0</v>
          </cell>
          <cell r="AB31094">
            <v>0</v>
          </cell>
        </row>
        <row r="31100">
          <cell r="E31100">
            <v>0</v>
          </cell>
          <cell r="F31100">
            <v>0</v>
          </cell>
          <cell r="G31100">
            <v>0</v>
          </cell>
          <cell r="H31100">
            <v>0</v>
          </cell>
          <cell r="I31100">
            <v>0</v>
          </cell>
          <cell r="J31100">
            <v>0</v>
          </cell>
          <cell r="K31100">
            <v>0</v>
          </cell>
          <cell r="L31100">
            <v>0</v>
          </cell>
          <cell r="M31100">
            <v>0</v>
          </cell>
          <cell r="N31100">
            <v>0</v>
          </cell>
          <cell r="O31100">
            <v>0</v>
          </cell>
          <cell r="P31100">
            <v>0</v>
          </cell>
          <cell r="Q31100">
            <v>0</v>
          </cell>
          <cell r="R31100">
            <v>0</v>
          </cell>
          <cell r="S31100">
            <v>0</v>
          </cell>
          <cell r="T31100">
            <v>0</v>
          </cell>
          <cell r="U31100">
            <v>0</v>
          </cell>
          <cell r="V31100">
            <v>0</v>
          </cell>
          <cell r="W31100">
            <v>0</v>
          </cell>
          <cell r="X31100">
            <v>0</v>
          </cell>
          <cell r="Y31100">
            <v>0</v>
          </cell>
          <cell r="Z31100">
            <v>0</v>
          </cell>
          <cell r="AA31100">
            <v>0</v>
          </cell>
          <cell r="AB31100">
            <v>0</v>
          </cell>
        </row>
        <row r="31110">
          <cell r="F31110">
            <v>0</v>
          </cell>
          <cell r="G31110">
            <v>0</v>
          </cell>
          <cell r="H31110">
            <v>0</v>
          </cell>
          <cell r="I31110">
            <v>0</v>
          </cell>
          <cell r="J31110">
            <v>0</v>
          </cell>
          <cell r="K31110">
            <v>0</v>
          </cell>
          <cell r="L31110">
            <v>0</v>
          </cell>
          <cell r="M31110">
            <v>0</v>
          </cell>
          <cell r="N31110">
            <v>0</v>
          </cell>
          <cell r="O31110">
            <v>0</v>
          </cell>
          <cell r="P31110">
            <v>0</v>
          </cell>
          <cell r="Q31110">
            <v>0</v>
          </cell>
          <cell r="R31110">
            <v>0</v>
          </cell>
          <cell r="S31110">
            <v>0</v>
          </cell>
          <cell r="T31110">
            <v>0</v>
          </cell>
          <cell r="U31110">
            <v>0</v>
          </cell>
          <cell r="V31110">
            <v>0</v>
          </cell>
          <cell r="W31110">
            <v>0</v>
          </cell>
          <cell r="X31110">
            <v>0</v>
          </cell>
          <cell r="Y31110">
            <v>0</v>
          </cell>
          <cell r="Z31110">
            <v>0</v>
          </cell>
          <cell r="AA31110">
            <v>0</v>
          </cell>
          <cell r="AB31110">
            <v>0</v>
          </cell>
        </row>
        <row r="31129">
          <cell r="E31129">
            <v>0</v>
          </cell>
          <cell r="F31129">
            <v>0</v>
          </cell>
          <cell r="G31129">
            <v>0</v>
          </cell>
          <cell r="H31129">
            <v>0</v>
          </cell>
          <cell r="I31129">
            <v>0</v>
          </cell>
          <cell r="J31129">
            <v>0</v>
          </cell>
          <cell r="K31129">
            <v>0</v>
          </cell>
          <cell r="L31129">
            <v>0</v>
          </cell>
          <cell r="M31129">
            <v>0</v>
          </cell>
          <cell r="N31129">
            <v>0</v>
          </cell>
          <cell r="O31129">
            <v>0</v>
          </cell>
          <cell r="P31129">
            <v>0</v>
          </cell>
          <cell r="Q31129">
            <v>0</v>
          </cell>
          <cell r="R31129">
            <v>0</v>
          </cell>
          <cell r="S31129">
            <v>0</v>
          </cell>
          <cell r="T31129">
            <v>0</v>
          </cell>
          <cell r="U31129">
            <v>0</v>
          </cell>
          <cell r="V31129">
            <v>0</v>
          </cell>
          <cell r="W31129">
            <v>0</v>
          </cell>
          <cell r="X31129">
            <v>0</v>
          </cell>
          <cell r="Y31129">
            <v>0</v>
          </cell>
          <cell r="Z31129">
            <v>0</v>
          </cell>
          <cell r="AA31129">
            <v>0</v>
          </cell>
          <cell r="AB31129">
            <v>0</v>
          </cell>
        </row>
        <row r="31133">
          <cell r="E31133">
            <v>0</v>
          </cell>
          <cell r="F31133">
            <v>0</v>
          </cell>
          <cell r="G31133">
            <v>0</v>
          </cell>
          <cell r="H31133">
            <v>0</v>
          </cell>
          <cell r="I31133">
            <v>0</v>
          </cell>
          <cell r="J31133">
            <v>0</v>
          </cell>
          <cell r="K31133">
            <v>0</v>
          </cell>
          <cell r="L31133">
            <v>0</v>
          </cell>
          <cell r="M31133">
            <v>0</v>
          </cell>
          <cell r="N31133">
            <v>0</v>
          </cell>
          <cell r="O31133">
            <v>0</v>
          </cell>
          <cell r="P31133">
            <v>0</v>
          </cell>
          <cell r="Q31133">
            <v>0</v>
          </cell>
          <cell r="R31133">
            <v>0</v>
          </cell>
          <cell r="S31133">
            <v>0</v>
          </cell>
          <cell r="T31133">
            <v>0</v>
          </cell>
          <cell r="U31133">
            <v>0</v>
          </cell>
          <cell r="V31133">
            <v>0</v>
          </cell>
          <cell r="W31133">
            <v>0</v>
          </cell>
          <cell r="X31133">
            <v>0</v>
          </cell>
          <cell r="Y31133">
            <v>0</v>
          </cell>
          <cell r="Z31133">
            <v>0</v>
          </cell>
          <cell r="AA31133">
            <v>0</v>
          </cell>
          <cell r="AB31133">
            <v>0</v>
          </cell>
        </row>
        <row r="31143">
          <cell r="F31143">
            <v>0</v>
          </cell>
          <cell r="G31143">
            <v>0</v>
          </cell>
          <cell r="H31143">
            <v>0</v>
          </cell>
          <cell r="I31143">
            <v>0</v>
          </cell>
          <cell r="J31143">
            <v>0</v>
          </cell>
          <cell r="K31143">
            <v>0</v>
          </cell>
          <cell r="L31143">
            <v>0</v>
          </cell>
          <cell r="M31143">
            <v>0</v>
          </cell>
          <cell r="N31143">
            <v>0</v>
          </cell>
          <cell r="O31143">
            <v>0</v>
          </cell>
          <cell r="P31143">
            <v>0</v>
          </cell>
          <cell r="Q31143">
            <v>0</v>
          </cell>
          <cell r="R31143">
            <v>0</v>
          </cell>
          <cell r="S31143">
            <v>0</v>
          </cell>
          <cell r="T31143">
            <v>0</v>
          </cell>
          <cell r="U31143">
            <v>0</v>
          </cell>
          <cell r="V31143">
            <v>0</v>
          </cell>
          <cell r="W31143">
            <v>0</v>
          </cell>
          <cell r="X31143">
            <v>0</v>
          </cell>
          <cell r="Y31143">
            <v>0</v>
          </cell>
          <cell r="Z31143">
            <v>0</v>
          </cell>
          <cell r="AA31143">
            <v>0</v>
          </cell>
          <cell r="AB31143">
            <v>0</v>
          </cell>
        </row>
        <row r="31194">
          <cell r="E31194">
            <v>0</v>
          </cell>
          <cell r="F31194">
            <v>0</v>
          </cell>
          <cell r="G31194">
            <v>0</v>
          </cell>
          <cell r="H31194">
            <v>0</v>
          </cell>
          <cell r="I31194">
            <v>0</v>
          </cell>
          <cell r="J31194">
            <v>0</v>
          </cell>
          <cell r="K31194">
            <v>0</v>
          </cell>
          <cell r="L31194">
            <v>0</v>
          </cell>
          <cell r="M31194">
            <v>0</v>
          </cell>
          <cell r="N31194">
            <v>0</v>
          </cell>
          <cell r="O31194">
            <v>0</v>
          </cell>
          <cell r="P31194">
            <v>0</v>
          </cell>
          <cell r="Q31194">
            <v>0</v>
          </cell>
          <cell r="R31194">
            <v>0</v>
          </cell>
          <cell r="S31194">
            <v>0</v>
          </cell>
          <cell r="T31194">
            <v>0</v>
          </cell>
          <cell r="U31194">
            <v>0</v>
          </cell>
          <cell r="V31194">
            <v>0</v>
          </cell>
          <cell r="W31194">
            <v>0</v>
          </cell>
          <cell r="X31194">
            <v>0</v>
          </cell>
          <cell r="Y31194">
            <v>0</v>
          </cell>
          <cell r="Z31194">
            <v>0</v>
          </cell>
          <cell r="AA31194">
            <v>0</v>
          </cell>
          <cell r="AB31194">
            <v>0</v>
          </cell>
        </row>
        <row r="31307">
          <cell r="E31307">
            <v>0</v>
          </cell>
          <cell r="F31307">
            <v>0</v>
          </cell>
          <cell r="G31307">
            <v>0</v>
          </cell>
          <cell r="H31307">
            <v>0</v>
          </cell>
          <cell r="I31307">
            <v>0</v>
          </cell>
          <cell r="J31307">
            <v>0</v>
          </cell>
          <cell r="K31307">
            <v>0</v>
          </cell>
          <cell r="L31307">
            <v>0</v>
          </cell>
          <cell r="M31307">
            <v>0</v>
          </cell>
          <cell r="N31307">
            <v>0</v>
          </cell>
          <cell r="O31307">
            <v>0</v>
          </cell>
          <cell r="P31307">
            <v>0</v>
          </cell>
          <cell r="Q31307">
            <v>0</v>
          </cell>
          <cell r="R31307">
            <v>0</v>
          </cell>
          <cell r="S31307">
            <v>0</v>
          </cell>
          <cell r="T31307">
            <v>0</v>
          </cell>
          <cell r="U31307">
            <v>0</v>
          </cell>
          <cell r="V31307">
            <v>0</v>
          </cell>
          <cell r="W31307">
            <v>0</v>
          </cell>
          <cell r="X31307">
            <v>0</v>
          </cell>
          <cell r="Y31307">
            <v>0</v>
          </cell>
          <cell r="Z31307">
            <v>0</v>
          </cell>
          <cell r="AA31307">
            <v>0</v>
          </cell>
          <cell r="AB31307">
            <v>0</v>
          </cell>
        </row>
        <row r="31313">
          <cell r="E31313">
            <v>0</v>
          </cell>
        </row>
        <row r="31342">
          <cell r="E31342">
            <v>0</v>
          </cell>
          <cell r="F31342">
            <v>0</v>
          </cell>
          <cell r="G31342">
            <v>0</v>
          </cell>
          <cell r="H31342">
            <v>0</v>
          </cell>
          <cell r="I31342">
            <v>0</v>
          </cell>
          <cell r="J31342">
            <v>0</v>
          </cell>
          <cell r="K31342">
            <v>0</v>
          </cell>
          <cell r="L31342">
            <v>0</v>
          </cell>
          <cell r="M31342">
            <v>0</v>
          </cell>
          <cell r="N31342">
            <v>0</v>
          </cell>
          <cell r="O31342">
            <v>0</v>
          </cell>
          <cell r="P31342">
            <v>0</v>
          </cell>
          <cell r="Q31342">
            <v>0</v>
          </cell>
          <cell r="R31342">
            <v>0</v>
          </cell>
          <cell r="S31342">
            <v>0</v>
          </cell>
          <cell r="T31342">
            <v>0</v>
          </cell>
          <cell r="U31342">
            <v>0</v>
          </cell>
          <cell r="V31342">
            <v>0</v>
          </cell>
          <cell r="W31342">
            <v>0</v>
          </cell>
          <cell r="X31342">
            <v>0</v>
          </cell>
          <cell r="Y31342">
            <v>0</v>
          </cell>
          <cell r="Z31342">
            <v>0</v>
          </cell>
          <cell r="AA31342">
            <v>0</v>
          </cell>
          <cell r="AB31342">
            <v>0</v>
          </cell>
          <cell r="AC31342">
            <v>0</v>
          </cell>
        </row>
        <row r="31346">
          <cell r="E31346">
            <v>0</v>
          </cell>
        </row>
        <row r="31561">
          <cell r="AC31561">
            <v>72780638.219999999</v>
          </cell>
        </row>
        <row r="31620">
          <cell r="E31620">
            <v>22000000</v>
          </cell>
          <cell r="F31620">
            <v>0</v>
          </cell>
          <cell r="G31620">
            <v>22000000</v>
          </cell>
          <cell r="H31620">
            <v>4860357.05</v>
          </cell>
          <cell r="I31620">
            <v>4982510.0500000007</v>
          </cell>
          <cell r="J31620">
            <v>4997355.3899999997</v>
          </cell>
          <cell r="K31620">
            <v>1831052.6600000001</v>
          </cell>
          <cell r="L31620">
            <v>0</v>
          </cell>
          <cell r="M31620">
            <v>0</v>
          </cell>
          <cell r="N31620">
            <v>0</v>
          </cell>
          <cell r="O31620">
            <v>0</v>
          </cell>
          <cell r="P31620">
            <v>0</v>
          </cell>
          <cell r="Q31620">
            <v>2253642.5299999998</v>
          </cell>
          <cell r="R31620">
            <v>1147942.1399999999</v>
          </cell>
          <cell r="S31620">
            <v>1458772.3800000001</v>
          </cell>
          <cell r="T31620">
            <v>1561557.18</v>
          </cell>
          <cell r="U31620">
            <v>1716677.02</v>
          </cell>
          <cell r="V31620">
            <v>1704275.85</v>
          </cell>
          <cell r="W31620">
            <v>1755651.97</v>
          </cell>
          <cell r="X31620">
            <v>1636306.08</v>
          </cell>
          <cell r="Y31620">
            <v>1605397.3399999999</v>
          </cell>
          <cell r="Z31620">
            <v>1831052.6600000001</v>
          </cell>
          <cell r="AA31620">
            <v>0</v>
          </cell>
          <cell r="AB31620">
            <v>0</v>
          </cell>
        </row>
        <row r="31733">
          <cell r="E31733">
            <v>69061000</v>
          </cell>
          <cell r="F31733">
            <v>0</v>
          </cell>
          <cell r="G31733">
            <v>69061000</v>
          </cell>
          <cell r="H31733">
            <v>22738507.379999999</v>
          </cell>
          <cell r="I31733">
            <v>6701250.9399999995</v>
          </cell>
          <cell r="J31733">
            <v>7882140.2600000007</v>
          </cell>
          <cell r="K31733">
            <v>3231889.1100000003</v>
          </cell>
          <cell r="L31733">
            <v>2970631.6899999995</v>
          </cell>
          <cell r="M31733">
            <v>1049380.75</v>
          </cell>
          <cell r="N31733">
            <v>1459047.73</v>
          </cell>
          <cell r="O31733">
            <v>0</v>
          </cell>
          <cell r="P31733">
            <v>5693220.0800000001</v>
          </cell>
          <cell r="Q31733">
            <v>14120514.18</v>
          </cell>
          <cell r="R31733">
            <v>5076972.38</v>
          </cell>
          <cell r="S31733">
            <v>570389.13</v>
          </cell>
          <cell r="T31733">
            <v>2038601</v>
          </cell>
          <cell r="U31733">
            <v>24876.93</v>
          </cell>
          <cell r="V31733">
            <v>3588392.26</v>
          </cell>
          <cell r="W31733">
            <v>66019.540000000008</v>
          </cell>
          <cell r="X31733">
            <v>4277094.9000000004</v>
          </cell>
          <cell r="Y31733">
            <v>2079978.09</v>
          </cell>
          <cell r="Z31733">
            <v>3231889.1100000003</v>
          </cell>
          <cell r="AA31733">
            <v>0</v>
          </cell>
          <cell r="AB31733">
            <v>0</v>
          </cell>
        </row>
        <row r="31739">
          <cell r="E31739">
            <v>0</v>
          </cell>
          <cell r="F31739">
            <v>0</v>
          </cell>
          <cell r="G31739">
            <v>0</v>
          </cell>
          <cell r="H31739">
            <v>0</v>
          </cell>
          <cell r="I31739">
            <v>0</v>
          </cell>
          <cell r="J31739">
            <v>0</v>
          </cell>
          <cell r="K31739">
            <v>0</v>
          </cell>
          <cell r="L31739">
            <v>0</v>
          </cell>
          <cell r="M31739">
            <v>0</v>
          </cell>
          <cell r="N31739">
            <v>0</v>
          </cell>
          <cell r="O31739">
            <v>0</v>
          </cell>
          <cell r="P31739">
            <v>0</v>
          </cell>
          <cell r="Q31739">
            <v>0</v>
          </cell>
          <cell r="R31739">
            <v>0</v>
          </cell>
          <cell r="S31739">
            <v>0</v>
          </cell>
          <cell r="T31739">
            <v>0</v>
          </cell>
          <cell r="U31739">
            <v>0</v>
          </cell>
          <cell r="V31739">
            <v>0</v>
          </cell>
          <cell r="W31739">
            <v>0</v>
          </cell>
          <cell r="X31739">
            <v>0</v>
          </cell>
          <cell r="Y31739">
            <v>0</v>
          </cell>
          <cell r="Z31739">
            <v>0</v>
          </cell>
          <cell r="AA31739">
            <v>0</v>
          </cell>
          <cell r="AB31739">
            <v>0</v>
          </cell>
        </row>
        <row r="31768">
          <cell r="E31768">
            <v>0</v>
          </cell>
          <cell r="F31768">
            <v>0</v>
          </cell>
          <cell r="G31768">
            <v>0</v>
          </cell>
          <cell r="H31768">
            <v>0</v>
          </cell>
          <cell r="I31768">
            <v>0</v>
          </cell>
          <cell r="J31768">
            <v>0</v>
          </cell>
          <cell r="K31768">
            <v>0</v>
          </cell>
          <cell r="L31768">
            <v>0</v>
          </cell>
          <cell r="M31768">
            <v>0</v>
          </cell>
          <cell r="N31768">
            <v>0</v>
          </cell>
          <cell r="O31768">
            <v>0</v>
          </cell>
          <cell r="P31768">
            <v>0</v>
          </cell>
          <cell r="Q31768">
            <v>0</v>
          </cell>
          <cell r="R31768">
            <v>0</v>
          </cell>
          <cell r="S31768">
            <v>0</v>
          </cell>
          <cell r="T31768">
            <v>0</v>
          </cell>
          <cell r="U31768">
            <v>0</v>
          </cell>
          <cell r="V31768">
            <v>0</v>
          </cell>
          <cell r="W31768">
            <v>0</v>
          </cell>
          <cell r="X31768">
            <v>0</v>
          </cell>
          <cell r="Y31768">
            <v>0</v>
          </cell>
          <cell r="Z31768">
            <v>0</v>
          </cell>
          <cell r="AA31768">
            <v>0</v>
          </cell>
          <cell r="AB31768">
            <v>0</v>
          </cell>
        </row>
        <row r="31772">
          <cell r="E31772">
            <v>0</v>
          </cell>
          <cell r="F31772">
            <v>0</v>
          </cell>
          <cell r="G31772">
            <v>0</v>
          </cell>
          <cell r="H31772">
            <v>0</v>
          </cell>
          <cell r="I31772">
            <v>0</v>
          </cell>
          <cell r="J31772">
            <v>0</v>
          </cell>
          <cell r="K31772">
            <v>0</v>
          </cell>
          <cell r="L31772">
            <v>0</v>
          </cell>
          <cell r="M31772">
            <v>0</v>
          </cell>
          <cell r="N31772">
            <v>0</v>
          </cell>
          <cell r="O31772">
            <v>0</v>
          </cell>
          <cell r="P31772">
            <v>0</v>
          </cell>
          <cell r="Q31772">
            <v>0</v>
          </cell>
          <cell r="R31772">
            <v>0</v>
          </cell>
          <cell r="S31772">
            <v>0</v>
          </cell>
          <cell r="T31772">
            <v>0</v>
          </cell>
          <cell r="U31772">
            <v>0</v>
          </cell>
          <cell r="V31772">
            <v>0</v>
          </cell>
          <cell r="W31772">
            <v>0</v>
          </cell>
          <cell r="X31772">
            <v>0</v>
          </cell>
          <cell r="Y31772">
            <v>0</v>
          </cell>
          <cell r="Z31772">
            <v>0</v>
          </cell>
          <cell r="AA31772">
            <v>0</v>
          </cell>
          <cell r="AB31772">
            <v>0</v>
          </cell>
        </row>
        <row r="31833">
          <cell r="E31833">
            <v>0</v>
          </cell>
          <cell r="F31833">
            <v>0</v>
          </cell>
          <cell r="G31833">
            <v>0</v>
          </cell>
          <cell r="H31833">
            <v>0</v>
          </cell>
          <cell r="I31833">
            <v>0</v>
          </cell>
          <cell r="J31833">
            <v>0</v>
          </cell>
          <cell r="K31833">
            <v>0</v>
          </cell>
          <cell r="L31833">
            <v>0</v>
          </cell>
          <cell r="M31833">
            <v>0</v>
          </cell>
          <cell r="N31833">
            <v>0</v>
          </cell>
          <cell r="O31833">
            <v>0</v>
          </cell>
          <cell r="P31833">
            <v>0</v>
          </cell>
          <cell r="Q31833">
            <v>0</v>
          </cell>
          <cell r="R31833">
            <v>0</v>
          </cell>
          <cell r="S31833">
            <v>0</v>
          </cell>
          <cell r="T31833">
            <v>0</v>
          </cell>
          <cell r="U31833">
            <v>0</v>
          </cell>
          <cell r="V31833">
            <v>0</v>
          </cell>
          <cell r="W31833">
            <v>0</v>
          </cell>
          <cell r="X31833">
            <v>0</v>
          </cell>
          <cell r="Y31833">
            <v>0</v>
          </cell>
          <cell r="Z31833">
            <v>0</v>
          </cell>
          <cell r="AA31833">
            <v>0</v>
          </cell>
          <cell r="AB31833">
            <v>0</v>
          </cell>
        </row>
        <row r="31946">
          <cell r="E31946">
            <v>53291000</v>
          </cell>
          <cell r="F31946">
            <v>1.862645149230957E-9</v>
          </cell>
          <cell r="G31946">
            <v>53291000</v>
          </cell>
          <cell r="H31946">
            <v>0</v>
          </cell>
          <cell r="I31946">
            <v>0</v>
          </cell>
          <cell r="J31946">
            <v>1047365.27</v>
          </cell>
          <cell r="K31946">
            <v>0</v>
          </cell>
          <cell r="L31946">
            <v>0</v>
          </cell>
          <cell r="M31946">
            <v>0</v>
          </cell>
          <cell r="N31946">
            <v>1047365.27</v>
          </cell>
          <cell r="O31946">
            <v>0</v>
          </cell>
          <cell r="P31946">
            <v>2208300.96</v>
          </cell>
          <cell r="Q31946">
            <v>0</v>
          </cell>
          <cell r="R31946">
            <v>0</v>
          </cell>
          <cell r="S31946">
            <v>0</v>
          </cell>
          <cell r="T31946">
            <v>0</v>
          </cell>
          <cell r="U31946">
            <v>0</v>
          </cell>
          <cell r="V31946">
            <v>0</v>
          </cell>
          <cell r="W31946">
            <v>0</v>
          </cell>
          <cell r="X31946">
            <v>0</v>
          </cell>
          <cell r="Y31946">
            <v>0</v>
          </cell>
          <cell r="Z31946">
            <v>0</v>
          </cell>
          <cell r="AA31946">
            <v>0</v>
          </cell>
          <cell r="AB31946">
            <v>0</v>
          </cell>
        </row>
        <row r="31952">
          <cell r="E31952">
            <v>0</v>
          </cell>
          <cell r="F31952">
            <v>0</v>
          </cell>
          <cell r="G31952">
            <v>0</v>
          </cell>
          <cell r="H31952">
            <v>0</v>
          </cell>
          <cell r="I31952">
            <v>0</v>
          </cell>
          <cell r="J31952">
            <v>0</v>
          </cell>
          <cell r="K31952">
            <v>0</v>
          </cell>
          <cell r="L31952">
            <v>0</v>
          </cell>
          <cell r="M31952">
            <v>0</v>
          </cell>
          <cell r="N31952">
            <v>0</v>
          </cell>
          <cell r="O31952">
            <v>0</v>
          </cell>
          <cell r="P31952">
            <v>0</v>
          </cell>
          <cell r="Q31952">
            <v>0</v>
          </cell>
          <cell r="R31952">
            <v>0</v>
          </cell>
          <cell r="S31952">
            <v>0</v>
          </cell>
          <cell r="T31952">
            <v>0</v>
          </cell>
          <cell r="U31952">
            <v>0</v>
          </cell>
          <cell r="V31952">
            <v>0</v>
          </cell>
          <cell r="W31952">
            <v>0</v>
          </cell>
          <cell r="X31952">
            <v>0</v>
          </cell>
          <cell r="Y31952">
            <v>0</v>
          </cell>
          <cell r="Z31952">
            <v>0</v>
          </cell>
          <cell r="AA31952">
            <v>0</v>
          </cell>
          <cell r="AB31952">
            <v>0</v>
          </cell>
        </row>
        <row r="31981">
          <cell r="E31981">
            <v>0</v>
          </cell>
          <cell r="F31981">
            <v>0</v>
          </cell>
          <cell r="G31981">
            <v>0</v>
          </cell>
          <cell r="H31981">
            <v>0</v>
          </cell>
          <cell r="I31981">
            <v>0</v>
          </cell>
          <cell r="J31981">
            <v>0</v>
          </cell>
          <cell r="K31981">
            <v>0</v>
          </cell>
          <cell r="L31981">
            <v>0</v>
          </cell>
          <cell r="M31981">
            <v>0</v>
          </cell>
          <cell r="N31981">
            <v>0</v>
          </cell>
          <cell r="O31981">
            <v>0</v>
          </cell>
          <cell r="P31981">
            <v>0</v>
          </cell>
          <cell r="Q31981">
            <v>0</v>
          </cell>
          <cell r="R31981">
            <v>0</v>
          </cell>
          <cell r="S31981">
            <v>0</v>
          </cell>
          <cell r="T31981">
            <v>0</v>
          </cell>
          <cell r="U31981">
            <v>0</v>
          </cell>
          <cell r="V31981">
            <v>0</v>
          </cell>
          <cell r="W31981">
            <v>0</v>
          </cell>
          <cell r="X31981">
            <v>0</v>
          </cell>
          <cell r="Y31981">
            <v>0</v>
          </cell>
          <cell r="Z31981">
            <v>0</v>
          </cell>
          <cell r="AA31981">
            <v>0</v>
          </cell>
          <cell r="AB31981">
            <v>0</v>
          </cell>
        </row>
        <row r="31985">
          <cell r="E31985">
            <v>0</v>
          </cell>
          <cell r="F31985">
            <v>0</v>
          </cell>
          <cell r="G31985">
            <v>0</v>
          </cell>
          <cell r="H31985">
            <v>0</v>
          </cell>
          <cell r="I31985">
            <v>0</v>
          </cell>
          <cell r="J31985">
            <v>0</v>
          </cell>
          <cell r="K31985">
            <v>0</v>
          </cell>
          <cell r="L31985">
            <v>0</v>
          </cell>
          <cell r="M31985">
            <v>0</v>
          </cell>
          <cell r="N31985">
            <v>0</v>
          </cell>
          <cell r="O31985">
            <v>0</v>
          </cell>
          <cell r="P31985">
            <v>0</v>
          </cell>
          <cell r="Q31985">
            <v>0</v>
          </cell>
          <cell r="R31985">
            <v>0</v>
          </cell>
          <cell r="S31985">
            <v>0</v>
          </cell>
          <cell r="T31985">
            <v>0</v>
          </cell>
          <cell r="U31985">
            <v>0</v>
          </cell>
          <cell r="V31985">
            <v>0</v>
          </cell>
          <cell r="W31985">
            <v>0</v>
          </cell>
          <cell r="X31985">
            <v>0</v>
          </cell>
          <cell r="Y31985">
            <v>0</v>
          </cell>
          <cell r="Z31985">
            <v>0</v>
          </cell>
          <cell r="AA31985">
            <v>0</v>
          </cell>
          <cell r="AB31985">
            <v>0</v>
          </cell>
        </row>
        <row r="32259">
          <cell r="E32259">
            <v>0</v>
          </cell>
          <cell r="F32259">
            <v>0</v>
          </cell>
          <cell r="G32259">
            <v>0</v>
          </cell>
          <cell r="H32259">
            <v>0</v>
          </cell>
          <cell r="I32259">
            <v>0</v>
          </cell>
          <cell r="J32259">
            <v>0</v>
          </cell>
          <cell r="K32259">
            <v>0</v>
          </cell>
          <cell r="L32259">
            <v>0</v>
          </cell>
          <cell r="M32259">
            <v>0</v>
          </cell>
          <cell r="N32259">
            <v>0</v>
          </cell>
          <cell r="O32259">
            <v>0</v>
          </cell>
          <cell r="P32259">
            <v>0</v>
          </cell>
          <cell r="Q32259">
            <v>0</v>
          </cell>
          <cell r="R32259">
            <v>0</v>
          </cell>
          <cell r="S32259">
            <v>0</v>
          </cell>
          <cell r="T32259">
            <v>0</v>
          </cell>
          <cell r="U32259">
            <v>0</v>
          </cell>
          <cell r="V32259">
            <v>0</v>
          </cell>
          <cell r="W32259">
            <v>0</v>
          </cell>
          <cell r="X32259">
            <v>0</v>
          </cell>
          <cell r="Y32259">
            <v>0</v>
          </cell>
          <cell r="Z32259">
            <v>0</v>
          </cell>
          <cell r="AA32259">
            <v>0</v>
          </cell>
          <cell r="AB32259">
            <v>0</v>
          </cell>
        </row>
        <row r="32372">
          <cell r="E32372">
            <v>9493000</v>
          </cell>
          <cell r="F32372">
            <v>0</v>
          </cell>
          <cell r="G32372">
            <v>9493000</v>
          </cell>
          <cell r="H32372">
            <v>1089541.56</v>
          </cell>
          <cell r="I32372">
            <v>1434547.5</v>
          </cell>
          <cell r="J32372">
            <v>790198.27999999991</v>
          </cell>
          <cell r="K32372">
            <v>500</v>
          </cell>
          <cell r="L32372">
            <v>565369.56000000006</v>
          </cell>
          <cell r="M32372">
            <v>1434547.5</v>
          </cell>
          <cell r="N32372">
            <v>789698.27999999991</v>
          </cell>
          <cell r="O32372">
            <v>0</v>
          </cell>
          <cell r="P32372">
            <v>3073578.59</v>
          </cell>
          <cell r="Q32372">
            <v>524172</v>
          </cell>
          <cell r="R32372">
            <v>0</v>
          </cell>
          <cell r="S32372">
            <v>0</v>
          </cell>
          <cell r="T32372">
            <v>0</v>
          </cell>
          <cell r="U32372">
            <v>0</v>
          </cell>
          <cell r="V32372">
            <v>0</v>
          </cell>
          <cell r="W32372">
            <v>0</v>
          </cell>
          <cell r="X32372">
            <v>0</v>
          </cell>
          <cell r="Y32372">
            <v>500</v>
          </cell>
          <cell r="Z32372">
            <v>500</v>
          </cell>
          <cell r="AA32372">
            <v>0</v>
          </cell>
          <cell r="AB32372">
            <v>0</v>
          </cell>
        </row>
        <row r="32378">
          <cell r="E32378">
            <v>0</v>
          </cell>
          <cell r="F32378">
            <v>0</v>
          </cell>
          <cell r="G32378">
            <v>0</v>
          </cell>
          <cell r="H32378">
            <v>0</v>
          </cell>
          <cell r="I32378">
            <v>0</v>
          </cell>
          <cell r="J32378">
            <v>0</v>
          </cell>
          <cell r="K32378">
            <v>0</v>
          </cell>
          <cell r="L32378">
            <v>0</v>
          </cell>
          <cell r="M32378">
            <v>0</v>
          </cell>
          <cell r="N32378">
            <v>0</v>
          </cell>
          <cell r="O32378">
            <v>0</v>
          </cell>
          <cell r="P32378">
            <v>0</v>
          </cell>
          <cell r="Q32378">
            <v>0</v>
          </cell>
          <cell r="R32378">
            <v>0</v>
          </cell>
          <cell r="S32378">
            <v>0</v>
          </cell>
          <cell r="T32378">
            <v>0</v>
          </cell>
          <cell r="U32378">
            <v>0</v>
          </cell>
          <cell r="V32378">
            <v>0</v>
          </cell>
          <cell r="W32378">
            <v>0</v>
          </cell>
          <cell r="X32378">
            <v>0</v>
          </cell>
          <cell r="Y32378">
            <v>0</v>
          </cell>
          <cell r="Z32378">
            <v>0</v>
          </cell>
          <cell r="AA32378">
            <v>0</v>
          </cell>
          <cell r="AB32378">
            <v>0</v>
          </cell>
        </row>
        <row r="32407">
          <cell r="E32407">
            <v>0</v>
          </cell>
          <cell r="F32407">
            <v>0</v>
          </cell>
          <cell r="G32407">
            <v>0</v>
          </cell>
          <cell r="H32407">
            <v>0</v>
          </cell>
          <cell r="I32407">
            <v>0</v>
          </cell>
          <cell r="J32407">
            <v>0</v>
          </cell>
          <cell r="K32407">
            <v>0</v>
          </cell>
          <cell r="L32407">
            <v>0</v>
          </cell>
          <cell r="M32407">
            <v>0</v>
          </cell>
          <cell r="N32407">
            <v>0</v>
          </cell>
          <cell r="O32407">
            <v>0</v>
          </cell>
          <cell r="P32407">
            <v>0</v>
          </cell>
          <cell r="Q32407">
            <v>0</v>
          </cell>
          <cell r="R32407">
            <v>0</v>
          </cell>
          <cell r="S32407">
            <v>0</v>
          </cell>
          <cell r="T32407">
            <v>0</v>
          </cell>
          <cell r="U32407">
            <v>0</v>
          </cell>
          <cell r="V32407">
            <v>0</v>
          </cell>
          <cell r="W32407">
            <v>0</v>
          </cell>
          <cell r="X32407">
            <v>0</v>
          </cell>
          <cell r="Y32407">
            <v>0</v>
          </cell>
          <cell r="Z32407">
            <v>0</v>
          </cell>
          <cell r="AA32407">
            <v>0</v>
          </cell>
          <cell r="AB32407">
            <v>0</v>
          </cell>
        </row>
        <row r="32411">
          <cell r="E32411">
            <v>0</v>
          </cell>
          <cell r="F32411">
            <v>0</v>
          </cell>
          <cell r="G32411">
            <v>0</v>
          </cell>
          <cell r="H32411">
            <v>0</v>
          </cell>
          <cell r="I32411">
            <v>0</v>
          </cell>
          <cell r="J32411">
            <v>0</v>
          </cell>
          <cell r="K32411">
            <v>0</v>
          </cell>
          <cell r="L32411">
            <v>0</v>
          </cell>
          <cell r="M32411">
            <v>0</v>
          </cell>
          <cell r="N32411">
            <v>0</v>
          </cell>
          <cell r="O32411">
            <v>0</v>
          </cell>
          <cell r="P32411">
            <v>0</v>
          </cell>
          <cell r="Q32411">
            <v>0</v>
          </cell>
          <cell r="R32411">
            <v>0</v>
          </cell>
          <cell r="S32411">
            <v>0</v>
          </cell>
          <cell r="T32411">
            <v>0</v>
          </cell>
          <cell r="U32411">
            <v>0</v>
          </cell>
          <cell r="V32411">
            <v>0</v>
          </cell>
          <cell r="W32411">
            <v>0</v>
          </cell>
          <cell r="X32411">
            <v>0</v>
          </cell>
          <cell r="Y32411">
            <v>0</v>
          </cell>
          <cell r="Z32411">
            <v>0</v>
          </cell>
          <cell r="AA32411">
            <v>0</v>
          </cell>
          <cell r="AB32411">
            <v>0</v>
          </cell>
        </row>
        <row r="32472">
          <cell r="E32472">
            <v>0</v>
          </cell>
          <cell r="F32472">
            <v>0</v>
          </cell>
          <cell r="G32472">
            <v>0</v>
          </cell>
          <cell r="H32472">
            <v>0</v>
          </cell>
          <cell r="I32472">
            <v>0</v>
          </cell>
          <cell r="J32472">
            <v>0</v>
          </cell>
          <cell r="K32472">
            <v>0</v>
          </cell>
          <cell r="L32472">
            <v>0</v>
          </cell>
          <cell r="M32472">
            <v>0</v>
          </cell>
          <cell r="N32472">
            <v>0</v>
          </cell>
          <cell r="O32472">
            <v>0</v>
          </cell>
          <cell r="P32472">
            <v>0</v>
          </cell>
          <cell r="Q32472">
            <v>0</v>
          </cell>
          <cell r="R32472">
            <v>0</v>
          </cell>
          <cell r="S32472">
            <v>0</v>
          </cell>
          <cell r="T32472">
            <v>0</v>
          </cell>
          <cell r="U32472">
            <v>0</v>
          </cell>
          <cell r="V32472">
            <v>0</v>
          </cell>
          <cell r="W32472">
            <v>0</v>
          </cell>
          <cell r="X32472">
            <v>0</v>
          </cell>
          <cell r="Y32472">
            <v>0</v>
          </cell>
          <cell r="Z32472">
            <v>0</v>
          </cell>
          <cell r="AA32472">
            <v>0</v>
          </cell>
          <cell r="AB32472">
            <v>0</v>
          </cell>
        </row>
        <row r="32585">
          <cell r="E32585">
            <v>1514000</v>
          </cell>
          <cell r="F32585">
            <v>0</v>
          </cell>
          <cell r="G32585">
            <v>1514000</v>
          </cell>
          <cell r="H32585">
            <v>125186.8</v>
          </cell>
          <cell r="I32585">
            <v>272647.64</v>
          </cell>
          <cell r="J32585">
            <v>325549.73</v>
          </cell>
          <cell r="K32585">
            <v>20000</v>
          </cell>
          <cell r="L32585">
            <v>0</v>
          </cell>
          <cell r="M32585">
            <v>0</v>
          </cell>
          <cell r="N32585">
            <v>0</v>
          </cell>
          <cell r="O32585">
            <v>0</v>
          </cell>
          <cell r="P32585">
            <v>0</v>
          </cell>
          <cell r="Q32585">
            <v>0</v>
          </cell>
          <cell r="R32585">
            <v>10960</v>
          </cell>
          <cell r="S32585">
            <v>114226.8</v>
          </cell>
          <cell r="T32585">
            <v>0</v>
          </cell>
          <cell r="U32585">
            <v>20000</v>
          </cell>
          <cell r="V32585">
            <v>252647.64</v>
          </cell>
          <cell r="W32585">
            <v>14425</v>
          </cell>
          <cell r="X32585">
            <v>86277</v>
          </cell>
          <cell r="Y32585">
            <v>224847.73</v>
          </cell>
          <cell r="Z32585">
            <v>20000</v>
          </cell>
          <cell r="AA32585">
            <v>0</v>
          </cell>
          <cell r="AB32585">
            <v>0</v>
          </cell>
        </row>
        <row r="32591">
          <cell r="E32591">
            <v>0</v>
          </cell>
          <cell r="F32591">
            <v>0</v>
          </cell>
          <cell r="G32591">
            <v>0</v>
          </cell>
          <cell r="H32591">
            <v>0</v>
          </cell>
          <cell r="I32591">
            <v>0</v>
          </cell>
          <cell r="J32591">
            <v>0</v>
          </cell>
          <cell r="K32591">
            <v>0</v>
          </cell>
          <cell r="L32591">
            <v>0</v>
          </cell>
          <cell r="M32591">
            <v>0</v>
          </cell>
          <cell r="N32591">
            <v>0</v>
          </cell>
          <cell r="O32591">
            <v>0</v>
          </cell>
          <cell r="P32591">
            <v>0</v>
          </cell>
          <cell r="Q32591">
            <v>0</v>
          </cell>
          <cell r="R32591">
            <v>0</v>
          </cell>
          <cell r="S32591">
            <v>0</v>
          </cell>
          <cell r="T32591">
            <v>0</v>
          </cell>
          <cell r="U32591">
            <v>0</v>
          </cell>
          <cell r="V32591">
            <v>0</v>
          </cell>
          <cell r="W32591">
            <v>0</v>
          </cell>
          <cell r="X32591">
            <v>0</v>
          </cell>
          <cell r="Y32591">
            <v>0</v>
          </cell>
          <cell r="Z32591">
            <v>0</v>
          </cell>
          <cell r="AA32591">
            <v>0</v>
          </cell>
          <cell r="AB32591">
            <v>0</v>
          </cell>
        </row>
        <row r="32620">
          <cell r="E32620">
            <v>0</v>
          </cell>
          <cell r="F32620">
            <v>0</v>
          </cell>
          <cell r="G32620">
            <v>0</v>
          </cell>
          <cell r="H32620">
            <v>0</v>
          </cell>
          <cell r="I32620">
            <v>0</v>
          </cell>
          <cell r="J32620">
            <v>0</v>
          </cell>
          <cell r="K32620">
            <v>0</v>
          </cell>
          <cell r="L32620">
            <v>0</v>
          </cell>
          <cell r="M32620">
            <v>0</v>
          </cell>
          <cell r="N32620">
            <v>0</v>
          </cell>
          <cell r="O32620">
            <v>0</v>
          </cell>
          <cell r="P32620">
            <v>0</v>
          </cell>
          <cell r="Q32620">
            <v>0</v>
          </cell>
          <cell r="R32620">
            <v>0</v>
          </cell>
          <cell r="S32620">
            <v>0</v>
          </cell>
          <cell r="T32620">
            <v>0</v>
          </cell>
          <cell r="U32620">
            <v>0</v>
          </cell>
          <cell r="V32620">
            <v>0</v>
          </cell>
          <cell r="W32620">
            <v>0</v>
          </cell>
          <cell r="X32620">
            <v>0</v>
          </cell>
          <cell r="Y32620">
            <v>0</v>
          </cell>
          <cell r="Z32620">
            <v>0</v>
          </cell>
          <cell r="AA32620">
            <v>0</v>
          </cell>
          <cell r="AB32620">
            <v>0</v>
          </cell>
        </row>
        <row r="32624">
          <cell r="E32624">
            <v>0</v>
          </cell>
          <cell r="F32624">
            <v>0</v>
          </cell>
          <cell r="G32624">
            <v>0</v>
          </cell>
          <cell r="H32624">
            <v>0</v>
          </cell>
          <cell r="I32624">
            <v>0</v>
          </cell>
          <cell r="J32624">
            <v>0</v>
          </cell>
          <cell r="K32624">
            <v>0</v>
          </cell>
          <cell r="Q32624">
            <v>0</v>
          </cell>
          <cell r="R32624">
            <v>0</v>
          </cell>
          <cell r="S32624">
            <v>0</v>
          </cell>
          <cell r="T32624">
            <v>0</v>
          </cell>
          <cell r="U32624">
            <v>0</v>
          </cell>
          <cell r="V32624">
            <v>0</v>
          </cell>
          <cell r="W32624">
            <v>0</v>
          </cell>
          <cell r="X32624">
            <v>0</v>
          </cell>
          <cell r="Y32624">
            <v>0</v>
          </cell>
          <cell r="Z32624">
            <v>0</v>
          </cell>
          <cell r="AA32624">
            <v>0</v>
          </cell>
          <cell r="AB32624">
            <v>0</v>
          </cell>
        </row>
        <row r="32685">
          <cell r="E32685">
            <v>0</v>
          </cell>
          <cell r="F32685">
            <v>0</v>
          </cell>
          <cell r="G32685">
            <v>0</v>
          </cell>
          <cell r="H32685">
            <v>0</v>
          </cell>
          <cell r="I32685">
            <v>0</v>
          </cell>
          <cell r="J32685">
            <v>0</v>
          </cell>
          <cell r="K32685">
            <v>0</v>
          </cell>
          <cell r="L32685">
            <v>0</v>
          </cell>
          <cell r="M32685">
            <v>0</v>
          </cell>
          <cell r="N32685">
            <v>0</v>
          </cell>
          <cell r="O32685">
            <v>0</v>
          </cell>
          <cell r="P32685">
            <v>0</v>
          </cell>
          <cell r="Q32685">
            <v>0</v>
          </cell>
          <cell r="R32685">
            <v>0</v>
          </cell>
          <cell r="S32685">
            <v>0</v>
          </cell>
          <cell r="T32685">
            <v>0</v>
          </cell>
          <cell r="U32685">
            <v>0</v>
          </cell>
          <cell r="V32685">
            <v>0</v>
          </cell>
          <cell r="W32685">
            <v>0</v>
          </cell>
          <cell r="X32685">
            <v>0</v>
          </cell>
          <cell r="Y32685">
            <v>0</v>
          </cell>
          <cell r="Z32685">
            <v>0</v>
          </cell>
          <cell r="AA32685">
            <v>0</v>
          </cell>
          <cell r="AB32685">
            <v>0</v>
          </cell>
        </row>
        <row r="32798">
          <cell r="E32798">
            <v>1013000</v>
          </cell>
          <cell r="F32798">
            <v>0</v>
          </cell>
          <cell r="G32798">
            <v>1013000</v>
          </cell>
          <cell r="H32798">
            <v>231256.5</v>
          </cell>
          <cell r="I32798">
            <v>426378.77</v>
          </cell>
          <cell r="J32798">
            <v>27259.78</v>
          </cell>
          <cell r="K32798">
            <v>0</v>
          </cell>
          <cell r="L32798">
            <v>0</v>
          </cell>
          <cell r="M32798">
            <v>0</v>
          </cell>
          <cell r="N32798">
            <v>0</v>
          </cell>
          <cell r="O32798">
            <v>0</v>
          </cell>
          <cell r="P32798">
            <v>0</v>
          </cell>
          <cell r="Q32798">
            <v>32786.5</v>
          </cell>
          <cell r="R32798">
            <v>16042</v>
          </cell>
          <cell r="S32798">
            <v>182428</v>
          </cell>
          <cell r="T32798">
            <v>165439.03</v>
          </cell>
          <cell r="U32798">
            <v>115985.74</v>
          </cell>
          <cell r="V32798">
            <v>144954</v>
          </cell>
          <cell r="W32798">
            <v>26260.78</v>
          </cell>
          <cell r="X32798">
            <v>999</v>
          </cell>
          <cell r="Y32798">
            <v>0</v>
          </cell>
          <cell r="Z32798">
            <v>0</v>
          </cell>
          <cell r="AA32798">
            <v>0</v>
          </cell>
          <cell r="AB32798">
            <v>0</v>
          </cell>
        </row>
        <row r="32804">
          <cell r="E32804">
            <v>0</v>
          </cell>
          <cell r="F32804">
            <v>0</v>
          </cell>
          <cell r="G32804">
            <v>0</v>
          </cell>
          <cell r="H32804">
            <v>0</v>
          </cell>
          <cell r="I32804">
            <v>0</v>
          </cell>
          <cell r="J32804">
            <v>0</v>
          </cell>
          <cell r="K32804">
            <v>0</v>
          </cell>
          <cell r="L32804">
            <v>0</v>
          </cell>
          <cell r="M32804">
            <v>0</v>
          </cell>
          <cell r="N32804">
            <v>0</v>
          </cell>
          <cell r="O32804">
            <v>0</v>
          </cell>
          <cell r="P32804">
            <v>0</v>
          </cell>
          <cell r="Q32804">
            <v>0</v>
          </cell>
          <cell r="R32804">
            <v>0</v>
          </cell>
          <cell r="S32804">
            <v>0</v>
          </cell>
          <cell r="T32804">
            <v>0</v>
          </cell>
          <cell r="U32804">
            <v>0</v>
          </cell>
          <cell r="V32804">
            <v>0</v>
          </cell>
          <cell r="W32804">
            <v>0</v>
          </cell>
          <cell r="X32804">
            <v>0</v>
          </cell>
          <cell r="Y32804">
            <v>0</v>
          </cell>
          <cell r="Z32804">
            <v>0</v>
          </cell>
          <cell r="AA32804">
            <v>0</v>
          </cell>
          <cell r="AB32804">
            <v>0</v>
          </cell>
        </row>
        <row r="32833">
          <cell r="E32833">
            <v>0</v>
          </cell>
          <cell r="F32833">
            <v>0</v>
          </cell>
          <cell r="G32833">
            <v>0</v>
          </cell>
          <cell r="H32833">
            <v>0</v>
          </cell>
          <cell r="I32833">
            <v>0</v>
          </cell>
          <cell r="J32833">
            <v>0</v>
          </cell>
          <cell r="K32833">
            <v>0</v>
          </cell>
          <cell r="L32833">
            <v>0</v>
          </cell>
          <cell r="M32833">
            <v>0</v>
          </cell>
          <cell r="N32833">
            <v>0</v>
          </cell>
          <cell r="O32833">
            <v>0</v>
          </cell>
          <cell r="P32833">
            <v>0</v>
          </cell>
          <cell r="Q32833">
            <v>0</v>
          </cell>
          <cell r="R32833">
            <v>0</v>
          </cell>
          <cell r="S32833">
            <v>0</v>
          </cell>
          <cell r="T32833">
            <v>0</v>
          </cell>
          <cell r="U32833">
            <v>0</v>
          </cell>
          <cell r="V32833">
            <v>0</v>
          </cell>
          <cell r="W32833">
            <v>0</v>
          </cell>
          <cell r="X32833">
            <v>0</v>
          </cell>
          <cell r="Y32833">
            <v>0</v>
          </cell>
          <cell r="Z32833">
            <v>0</v>
          </cell>
          <cell r="AA32833">
            <v>0</v>
          </cell>
          <cell r="AB32833">
            <v>0</v>
          </cell>
        </row>
        <row r="32837">
          <cell r="E32837">
            <v>0</v>
          </cell>
          <cell r="F32837">
            <v>0</v>
          </cell>
          <cell r="G32837">
            <v>0</v>
          </cell>
          <cell r="H32837">
            <v>0</v>
          </cell>
          <cell r="I32837">
            <v>0</v>
          </cell>
          <cell r="J32837">
            <v>0</v>
          </cell>
          <cell r="K32837">
            <v>0</v>
          </cell>
          <cell r="Q32837">
            <v>0</v>
          </cell>
          <cell r="R32837">
            <v>0</v>
          </cell>
          <cell r="S32837">
            <v>0</v>
          </cell>
          <cell r="T32837">
            <v>0</v>
          </cell>
          <cell r="U32837">
            <v>0</v>
          </cell>
          <cell r="V32837">
            <v>0</v>
          </cell>
          <cell r="W32837">
            <v>0</v>
          </cell>
          <cell r="X32837">
            <v>0</v>
          </cell>
          <cell r="Y32837">
            <v>0</v>
          </cell>
          <cell r="Z32837">
            <v>0</v>
          </cell>
          <cell r="AA32837">
            <v>0</v>
          </cell>
          <cell r="AB32837">
            <v>0</v>
          </cell>
        </row>
        <row r="32898">
          <cell r="E32898">
            <v>0</v>
          </cell>
          <cell r="F32898">
            <v>0</v>
          </cell>
          <cell r="G32898">
            <v>0</v>
          </cell>
          <cell r="H32898">
            <v>0</v>
          </cell>
          <cell r="I32898">
            <v>0</v>
          </cell>
          <cell r="J32898">
            <v>0</v>
          </cell>
          <cell r="K32898">
            <v>0</v>
          </cell>
          <cell r="L32898">
            <v>0</v>
          </cell>
          <cell r="M32898">
            <v>0</v>
          </cell>
          <cell r="N32898">
            <v>0</v>
          </cell>
          <cell r="O32898">
            <v>0</v>
          </cell>
          <cell r="P32898">
            <v>0</v>
          </cell>
          <cell r="Q32898">
            <v>0</v>
          </cell>
          <cell r="R32898">
            <v>0</v>
          </cell>
          <cell r="S32898">
            <v>0</v>
          </cell>
          <cell r="T32898">
            <v>0</v>
          </cell>
          <cell r="U32898">
            <v>0</v>
          </cell>
          <cell r="V32898">
            <v>0</v>
          </cell>
          <cell r="W32898">
            <v>0</v>
          </cell>
          <cell r="X32898">
            <v>0</v>
          </cell>
          <cell r="Y32898">
            <v>0</v>
          </cell>
          <cell r="Z32898">
            <v>0</v>
          </cell>
          <cell r="AA32898">
            <v>0</v>
          </cell>
          <cell r="AB32898">
            <v>0</v>
          </cell>
        </row>
        <row r="33011">
          <cell r="E33011">
            <v>801000</v>
          </cell>
          <cell r="F33011">
            <v>0</v>
          </cell>
          <cell r="G33011">
            <v>801000</v>
          </cell>
          <cell r="H33011">
            <v>83619.56</v>
          </cell>
          <cell r="I33011">
            <v>103144.26000000001</v>
          </cell>
          <cell r="J33011">
            <v>277485.19</v>
          </cell>
          <cell r="K33011">
            <v>45518.53</v>
          </cell>
          <cell r="L33011">
            <v>0</v>
          </cell>
          <cell r="M33011">
            <v>0</v>
          </cell>
          <cell r="N33011">
            <v>0</v>
          </cell>
          <cell r="O33011">
            <v>0</v>
          </cell>
          <cell r="P33011">
            <v>0</v>
          </cell>
          <cell r="Q33011">
            <v>33575</v>
          </cell>
          <cell r="R33011">
            <v>33295.21</v>
          </cell>
          <cell r="S33011">
            <v>16749.349999999999</v>
          </cell>
          <cell r="T33011">
            <v>19487.5</v>
          </cell>
          <cell r="U33011">
            <v>22113.13</v>
          </cell>
          <cell r="V33011">
            <v>61543.630000000012</v>
          </cell>
          <cell r="W33011">
            <v>166030.32999999999</v>
          </cell>
          <cell r="X33011">
            <v>63079.92</v>
          </cell>
          <cell r="Y33011">
            <v>48374.94</v>
          </cell>
          <cell r="Z33011">
            <v>45518.53</v>
          </cell>
          <cell r="AA33011">
            <v>0</v>
          </cell>
          <cell r="AB33011">
            <v>0</v>
          </cell>
        </row>
        <row r="33017">
          <cell r="E33017">
            <v>0</v>
          </cell>
          <cell r="F33017">
            <v>0</v>
          </cell>
          <cell r="G33017">
            <v>0</v>
          </cell>
          <cell r="H33017">
            <v>0</v>
          </cell>
          <cell r="I33017">
            <v>0</v>
          </cell>
          <cell r="J33017">
            <v>0</v>
          </cell>
          <cell r="K33017">
            <v>0</v>
          </cell>
          <cell r="L33017">
            <v>0</v>
          </cell>
          <cell r="M33017">
            <v>0</v>
          </cell>
          <cell r="N33017">
            <v>0</v>
          </cell>
          <cell r="O33017">
            <v>0</v>
          </cell>
          <cell r="P33017">
            <v>0</v>
          </cell>
          <cell r="Q33017">
            <v>0</v>
          </cell>
          <cell r="R33017">
            <v>0</v>
          </cell>
          <cell r="S33017">
            <v>0</v>
          </cell>
          <cell r="T33017">
            <v>0</v>
          </cell>
          <cell r="U33017">
            <v>0</v>
          </cell>
          <cell r="V33017">
            <v>0</v>
          </cell>
          <cell r="W33017">
            <v>0</v>
          </cell>
          <cell r="X33017">
            <v>0</v>
          </cell>
          <cell r="Y33017">
            <v>0</v>
          </cell>
          <cell r="Z33017">
            <v>0</v>
          </cell>
          <cell r="AA33017">
            <v>0</v>
          </cell>
          <cell r="AB33017">
            <v>0</v>
          </cell>
        </row>
        <row r="33046">
          <cell r="E33046">
            <v>0</v>
          </cell>
          <cell r="F33046">
            <v>0</v>
          </cell>
          <cell r="G33046">
            <v>0</v>
          </cell>
          <cell r="H33046">
            <v>0</v>
          </cell>
          <cell r="I33046">
            <v>0</v>
          </cell>
          <cell r="J33046">
            <v>0</v>
          </cell>
          <cell r="K33046">
            <v>0</v>
          </cell>
          <cell r="L33046">
            <v>0</v>
          </cell>
          <cell r="M33046">
            <v>0</v>
          </cell>
          <cell r="N33046">
            <v>0</v>
          </cell>
          <cell r="O33046">
            <v>0</v>
          </cell>
          <cell r="P33046">
            <v>0</v>
          </cell>
          <cell r="Q33046">
            <v>0</v>
          </cell>
          <cell r="R33046">
            <v>0</v>
          </cell>
          <cell r="S33046">
            <v>0</v>
          </cell>
          <cell r="T33046">
            <v>0</v>
          </cell>
          <cell r="U33046">
            <v>0</v>
          </cell>
          <cell r="V33046">
            <v>0</v>
          </cell>
          <cell r="W33046">
            <v>0</v>
          </cell>
          <cell r="X33046">
            <v>0</v>
          </cell>
          <cell r="Y33046">
            <v>0</v>
          </cell>
          <cell r="Z33046">
            <v>0</v>
          </cell>
          <cell r="AA33046">
            <v>0</v>
          </cell>
          <cell r="AB33046">
            <v>0</v>
          </cell>
        </row>
        <row r="33050">
          <cell r="E33050">
            <v>0</v>
          </cell>
          <cell r="F33050">
            <v>0</v>
          </cell>
          <cell r="G33050">
            <v>0</v>
          </cell>
          <cell r="H33050">
            <v>0</v>
          </cell>
          <cell r="I33050">
            <v>0</v>
          </cell>
          <cell r="J33050">
            <v>0</v>
          </cell>
          <cell r="K33050">
            <v>0</v>
          </cell>
          <cell r="Q33050">
            <v>0</v>
          </cell>
          <cell r="R33050">
            <v>0</v>
          </cell>
          <cell r="S33050">
            <v>0</v>
          </cell>
          <cell r="T33050">
            <v>0</v>
          </cell>
          <cell r="U33050">
            <v>0</v>
          </cell>
          <cell r="V33050">
            <v>0</v>
          </cell>
          <cell r="W33050">
            <v>0</v>
          </cell>
          <cell r="X33050">
            <v>0</v>
          </cell>
          <cell r="Y33050">
            <v>0</v>
          </cell>
          <cell r="Z33050">
            <v>0</v>
          </cell>
          <cell r="AA33050">
            <v>0</v>
          </cell>
          <cell r="AB33050">
            <v>0</v>
          </cell>
        </row>
        <row r="33111">
          <cell r="E33111">
            <v>0</v>
          </cell>
          <cell r="F33111">
            <v>0</v>
          </cell>
          <cell r="G33111">
            <v>0</v>
          </cell>
          <cell r="H33111">
            <v>0</v>
          </cell>
          <cell r="I33111">
            <v>0</v>
          </cell>
          <cell r="J33111">
            <v>0</v>
          </cell>
          <cell r="K33111">
            <v>0</v>
          </cell>
          <cell r="L33111">
            <v>0</v>
          </cell>
          <cell r="M33111">
            <v>0</v>
          </cell>
          <cell r="N33111">
            <v>0</v>
          </cell>
          <cell r="O33111">
            <v>0</v>
          </cell>
          <cell r="P33111">
            <v>0</v>
          </cell>
          <cell r="Q33111">
            <v>0</v>
          </cell>
          <cell r="R33111">
            <v>0</v>
          </cell>
          <cell r="S33111">
            <v>0</v>
          </cell>
          <cell r="T33111">
            <v>0</v>
          </cell>
          <cell r="U33111">
            <v>0</v>
          </cell>
          <cell r="V33111">
            <v>0</v>
          </cell>
          <cell r="W33111">
            <v>0</v>
          </cell>
          <cell r="X33111">
            <v>0</v>
          </cell>
          <cell r="Y33111">
            <v>0</v>
          </cell>
          <cell r="Z33111">
            <v>0</v>
          </cell>
          <cell r="AA33111">
            <v>0</v>
          </cell>
          <cell r="AB33111">
            <v>0</v>
          </cell>
        </row>
        <row r="33224">
          <cell r="E33224">
            <v>729000</v>
          </cell>
          <cell r="F33224">
            <v>0</v>
          </cell>
          <cell r="G33224">
            <v>729000</v>
          </cell>
          <cell r="H33224">
            <v>239138.39</v>
          </cell>
          <cell r="I33224">
            <v>-135786.84999999998</v>
          </cell>
          <cell r="J33224">
            <v>30000</v>
          </cell>
          <cell r="K33224">
            <v>143669.81000000003</v>
          </cell>
          <cell r="L33224">
            <v>0</v>
          </cell>
          <cell r="M33224">
            <v>0</v>
          </cell>
          <cell r="N33224">
            <v>0</v>
          </cell>
          <cell r="O33224">
            <v>0</v>
          </cell>
          <cell r="P33224">
            <v>0</v>
          </cell>
          <cell r="Q33224">
            <v>206393.76</v>
          </cell>
          <cell r="R33224">
            <v>28044.63</v>
          </cell>
          <cell r="S33224">
            <v>4700</v>
          </cell>
          <cell r="T33224">
            <v>-1630.86</v>
          </cell>
          <cell r="U33224">
            <v>-134155.99</v>
          </cell>
          <cell r="V33224">
            <v>0</v>
          </cell>
          <cell r="W33224">
            <v>30000</v>
          </cell>
          <cell r="X33224">
            <v>0</v>
          </cell>
          <cell r="Y33224">
            <v>0</v>
          </cell>
          <cell r="Z33224">
            <v>143669.81000000003</v>
          </cell>
          <cell r="AA33224">
            <v>0</v>
          </cell>
          <cell r="AB33224">
            <v>0</v>
          </cell>
        </row>
        <row r="33230">
          <cell r="E33230">
            <v>0</v>
          </cell>
          <cell r="F33230">
            <v>0</v>
          </cell>
          <cell r="G33230">
            <v>0</v>
          </cell>
          <cell r="H33230">
            <v>0</v>
          </cell>
          <cell r="I33230">
            <v>0</v>
          </cell>
          <cell r="J33230">
            <v>0</v>
          </cell>
          <cell r="K33230">
            <v>0</v>
          </cell>
          <cell r="L33230">
            <v>0</v>
          </cell>
          <cell r="M33230">
            <v>0</v>
          </cell>
          <cell r="N33230">
            <v>0</v>
          </cell>
          <cell r="O33230">
            <v>0</v>
          </cell>
          <cell r="P33230">
            <v>0</v>
          </cell>
          <cell r="Q33230">
            <v>0</v>
          </cell>
          <cell r="R33230">
            <v>0</v>
          </cell>
          <cell r="S33230">
            <v>0</v>
          </cell>
          <cell r="T33230">
            <v>0</v>
          </cell>
          <cell r="U33230">
            <v>0</v>
          </cell>
          <cell r="V33230">
            <v>0</v>
          </cell>
          <cell r="W33230">
            <v>0</v>
          </cell>
          <cell r="X33230">
            <v>0</v>
          </cell>
          <cell r="Y33230">
            <v>0</v>
          </cell>
          <cell r="Z33230">
            <v>0</v>
          </cell>
          <cell r="AA33230">
            <v>0</v>
          </cell>
          <cell r="AB33230">
            <v>0</v>
          </cell>
        </row>
        <row r="33259">
          <cell r="E33259">
            <v>0</v>
          </cell>
          <cell r="F33259">
            <v>0</v>
          </cell>
          <cell r="G33259">
            <v>0</v>
          </cell>
          <cell r="H33259">
            <v>0</v>
          </cell>
          <cell r="I33259">
            <v>0</v>
          </cell>
          <cell r="J33259">
            <v>0</v>
          </cell>
          <cell r="K33259">
            <v>0</v>
          </cell>
          <cell r="L33259">
            <v>0</v>
          </cell>
          <cell r="M33259">
            <v>0</v>
          </cell>
          <cell r="N33259">
            <v>0</v>
          </cell>
          <cell r="O33259">
            <v>0</v>
          </cell>
          <cell r="P33259">
            <v>0</v>
          </cell>
          <cell r="Q33259">
            <v>0</v>
          </cell>
          <cell r="R33259">
            <v>0</v>
          </cell>
          <cell r="S33259">
            <v>0</v>
          </cell>
          <cell r="T33259">
            <v>0</v>
          </cell>
          <cell r="U33259">
            <v>0</v>
          </cell>
          <cell r="V33259">
            <v>0</v>
          </cell>
          <cell r="W33259">
            <v>0</v>
          </cell>
          <cell r="X33259">
            <v>0</v>
          </cell>
          <cell r="Y33259">
            <v>0</v>
          </cell>
          <cell r="Z33259">
            <v>0</v>
          </cell>
          <cell r="AA33259">
            <v>0</v>
          </cell>
          <cell r="AB33259">
            <v>0</v>
          </cell>
        </row>
        <row r="33263">
          <cell r="E33263">
            <v>0</v>
          </cell>
          <cell r="F33263">
            <v>0</v>
          </cell>
          <cell r="G33263">
            <v>0</v>
          </cell>
          <cell r="H33263">
            <v>0</v>
          </cell>
          <cell r="I33263">
            <v>0</v>
          </cell>
          <cell r="J33263">
            <v>0</v>
          </cell>
          <cell r="K33263">
            <v>0</v>
          </cell>
          <cell r="Q33263">
            <v>0</v>
          </cell>
          <cell r="R33263">
            <v>0</v>
          </cell>
          <cell r="S33263">
            <v>0</v>
          </cell>
          <cell r="T33263">
            <v>0</v>
          </cell>
          <cell r="U33263">
            <v>0</v>
          </cell>
          <cell r="V33263">
            <v>0</v>
          </cell>
          <cell r="W33263">
            <v>0</v>
          </cell>
          <cell r="X33263">
            <v>0</v>
          </cell>
          <cell r="Y33263">
            <v>0</v>
          </cell>
          <cell r="Z33263">
            <v>0</v>
          </cell>
          <cell r="AA33263">
            <v>0</v>
          </cell>
          <cell r="AB33263">
            <v>0</v>
          </cell>
        </row>
        <row r="33324">
          <cell r="E33324">
            <v>0</v>
          </cell>
          <cell r="F33324">
            <v>0</v>
          </cell>
          <cell r="G33324">
            <v>0</v>
          </cell>
          <cell r="H33324">
            <v>0</v>
          </cell>
          <cell r="I33324">
            <v>0</v>
          </cell>
          <cell r="J33324">
            <v>0</v>
          </cell>
          <cell r="K33324">
            <v>0</v>
          </cell>
          <cell r="L33324">
            <v>0</v>
          </cell>
          <cell r="M33324">
            <v>0</v>
          </cell>
          <cell r="N33324">
            <v>0</v>
          </cell>
          <cell r="O33324">
            <v>0</v>
          </cell>
          <cell r="P33324">
            <v>0</v>
          </cell>
          <cell r="Q33324">
            <v>0</v>
          </cell>
          <cell r="R33324">
            <v>0</v>
          </cell>
          <cell r="S33324">
            <v>0</v>
          </cell>
          <cell r="T33324">
            <v>0</v>
          </cell>
          <cell r="U33324">
            <v>0</v>
          </cell>
          <cell r="V33324">
            <v>0</v>
          </cell>
          <cell r="W33324">
            <v>0</v>
          </cell>
          <cell r="X33324">
            <v>0</v>
          </cell>
          <cell r="Y33324">
            <v>0</v>
          </cell>
          <cell r="Z33324">
            <v>0</v>
          </cell>
          <cell r="AA33324">
            <v>0</v>
          </cell>
          <cell r="AB33324">
            <v>0</v>
          </cell>
        </row>
        <row r="33437">
          <cell r="E33437">
            <v>937000</v>
          </cell>
          <cell r="F33437">
            <v>0</v>
          </cell>
          <cell r="G33437">
            <v>937000</v>
          </cell>
          <cell r="H33437">
            <v>33338.500000000007</v>
          </cell>
          <cell r="I33437">
            <v>392497.45</v>
          </cell>
          <cell r="J33437">
            <v>86397.540000000008</v>
          </cell>
          <cell r="K33437">
            <v>106000</v>
          </cell>
          <cell r="L33437">
            <v>0</v>
          </cell>
          <cell r="M33437">
            <v>0</v>
          </cell>
          <cell r="N33437">
            <v>0</v>
          </cell>
          <cell r="O33437">
            <v>0</v>
          </cell>
          <cell r="P33437">
            <v>0</v>
          </cell>
          <cell r="Q33437">
            <v>26675.02</v>
          </cell>
          <cell r="R33437">
            <v>63374.66</v>
          </cell>
          <cell r="S33437">
            <v>-56711.18</v>
          </cell>
          <cell r="T33437">
            <v>28336.289999999994</v>
          </cell>
          <cell r="U33437">
            <v>358716.16000000003</v>
          </cell>
          <cell r="V33437">
            <v>5445</v>
          </cell>
          <cell r="W33437">
            <v>50000</v>
          </cell>
          <cell r="X33437">
            <v>16397.54</v>
          </cell>
          <cell r="Y33437">
            <v>20000</v>
          </cell>
          <cell r="Z33437">
            <v>106000</v>
          </cell>
          <cell r="AA33437">
            <v>0</v>
          </cell>
          <cell r="AB33437">
            <v>0</v>
          </cell>
        </row>
        <row r="33443">
          <cell r="E33443">
            <v>0</v>
          </cell>
          <cell r="F33443">
            <v>0</v>
          </cell>
          <cell r="G33443">
            <v>0</v>
          </cell>
          <cell r="H33443">
            <v>0</v>
          </cell>
          <cell r="I33443">
            <v>0</v>
          </cell>
          <cell r="J33443">
            <v>0</v>
          </cell>
          <cell r="K33443">
            <v>0</v>
          </cell>
          <cell r="L33443">
            <v>0</v>
          </cell>
          <cell r="M33443">
            <v>0</v>
          </cell>
          <cell r="N33443">
            <v>0</v>
          </cell>
          <cell r="O33443">
            <v>0</v>
          </cell>
          <cell r="P33443">
            <v>0</v>
          </cell>
          <cell r="Q33443">
            <v>0</v>
          </cell>
          <cell r="R33443">
            <v>0</v>
          </cell>
          <cell r="S33443">
            <v>0</v>
          </cell>
          <cell r="T33443">
            <v>0</v>
          </cell>
          <cell r="U33443">
            <v>0</v>
          </cell>
          <cell r="V33443">
            <v>0</v>
          </cell>
          <cell r="W33443">
            <v>0</v>
          </cell>
          <cell r="X33443">
            <v>0</v>
          </cell>
          <cell r="Y33443">
            <v>0</v>
          </cell>
          <cell r="Z33443">
            <v>0</v>
          </cell>
          <cell r="AA33443">
            <v>0</v>
          </cell>
          <cell r="AB33443">
            <v>0</v>
          </cell>
        </row>
        <row r="33472">
          <cell r="E33472">
            <v>0</v>
          </cell>
          <cell r="F33472">
            <v>0</v>
          </cell>
          <cell r="G33472">
            <v>0</v>
          </cell>
          <cell r="H33472">
            <v>0</v>
          </cell>
          <cell r="I33472">
            <v>0</v>
          </cell>
          <cell r="J33472">
            <v>0</v>
          </cell>
          <cell r="K33472">
            <v>0</v>
          </cell>
          <cell r="L33472">
            <v>0</v>
          </cell>
          <cell r="M33472">
            <v>0</v>
          </cell>
          <cell r="N33472">
            <v>0</v>
          </cell>
          <cell r="O33472">
            <v>0</v>
          </cell>
          <cell r="P33472">
            <v>0</v>
          </cell>
          <cell r="Q33472">
            <v>0</v>
          </cell>
          <cell r="R33472">
            <v>0</v>
          </cell>
          <cell r="S33472">
            <v>0</v>
          </cell>
          <cell r="T33472">
            <v>0</v>
          </cell>
          <cell r="U33472">
            <v>0</v>
          </cell>
          <cell r="V33472">
            <v>0</v>
          </cell>
          <cell r="W33472">
            <v>0</v>
          </cell>
          <cell r="X33472">
            <v>0</v>
          </cell>
          <cell r="Y33472">
            <v>0</v>
          </cell>
          <cell r="Z33472">
            <v>0</v>
          </cell>
          <cell r="AA33472">
            <v>0</v>
          </cell>
          <cell r="AB33472">
            <v>0</v>
          </cell>
        </row>
        <row r="33476">
          <cell r="E33476">
            <v>0</v>
          </cell>
          <cell r="F33476">
            <v>0</v>
          </cell>
          <cell r="G33476">
            <v>0</v>
          </cell>
          <cell r="H33476">
            <v>0</v>
          </cell>
          <cell r="I33476">
            <v>0</v>
          </cell>
          <cell r="J33476">
            <v>0</v>
          </cell>
          <cell r="K33476">
            <v>0</v>
          </cell>
          <cell r="Q33476">
            <v>0</v>
          </cell>
          <cell r="R33476">
            <v>0</v>
          </cell>
          <cell r="S33476">
            <v>0</v>
          </cell>
          <cell r="T33476">
            <v>0</v>
          </cell>
          <cell r="U33476">
            <v>0</v>
          </cell>
          <cell r="V33476">
            <v>0</v>
          </cell>
          <cell r="W33476">
            <v>0</v>
          </cell>
          <cell r="X33476">
            <v>0</v>
          </cell>
          <cell r="Y33476">
            <v>0</v>
          </cell>
          <cell r="Z33476">
            <v>0</v>
          </cell>
          <cell r="AA33476">
            <v>0</v>
          </cell>
          <cell r="AB33476">
            <v>0</v>
          </cell>
        </row>
        <row r="33537">
          <cell r="E33537">
            <v>0</v>
          </cell>
          <cell r="F33537">
            <v>0</v>
          </cell>
          <cell r="G33537">
            <v>0</v>
          </cell>
          <cell r="H33537">
            <v>0</v>
          </cell>
          <cell r="I33537">
            <v>0</v>
          </cell>
          <cell r="J33537">
            <v>0</v>
          </cell>
          <cell r="K33537">
            <v>0</v>
          </cell>
          <cell r="L33537">
            <v>0</v>
          </cell>
          <cell r="M33537">
            <v>0</v>
          </cell>
          <cell r="N33537">
            <v>0</v>
          </cell>
          <cell r="O33537">
            <v>0</v>
          </cell>
          <cell r="P33537">
            <v>0</v>
          </cell>
          <cell r="Q33537">
            <v>0</v>
          </cell>
          <cell r="R33537">
            <v>0</v>
          </cell>
          <cell r="S33537">
            <v>0</v>
          </cell>
          <cell r="T33537">
            <v>0</v>
          </cell>
          <cell r="U33537">
            <v>0</v>
          </cell>
          <cell r="V33537">
            <v>0</v>
          </cell>
          <cell r="W33537">
            <v>0</v>
          </cell>
          <cell r="X33537">
            <v>0</v>
          </cell>
          <cell r="Y33537">
            <v>0</v>
          </cell>
          <cell r="Z33537">
            <v>0</v>
          </cell>
          <cell r="AA33537">
            <v>0</v>
          </cell>
          <cell r="AB33537">
            <v>0</v>
          </cell>
        </row>
        <row r="33650">
          <cell r="E33650">
            <v>806000</v>
          </cell>
          <cell r="F33650">
            <v>0</v>
          </cell>
          <cell r="G33650">
            <v>806000</v>
          </cell>
          <cell r="H33650">
            <v>0</v>
          </cell>
          <cell r="I33650">
            <v>18983</v>
          </cell>
          <cell r="J33650">
            <v>198514.72</v>
          </cell>
          <cell r="K33650">
            <v>40000</v>
          </cell>
          <cell r="L33650">
            <v>0</v>
          </cell>
          <cell r="M33650">
            <v>0</v>
          </cell>
          <cell r="N33650">
            <v>0</v>
          </cell>
          <cell r="O33650">
            <v>0</v>
          </cell>
          <cell r="P33650">
            <v>0</v>
          </cell>
          <cell r="Q33650">
            <v>0</v>
          </cell>
          <cell r="R33650">
            <v>0</v>
          </cell>
          <cell r="S33650">
            <v>0</v>
          </cell>
          <cell r="T33650">
            <v>0</v>
          </cell>
          <cell r="U33650">
            <v>19283</v>
          </cell>
          <cell r="V33650">
            <v>-300</v>
          </cell>
          <cell r="W33650">
            <v>0</v>
          </cell>
          <cell r="X33650">
            <v>175156.9</v>
          </cell>
          <cell r="Y33650">
            <v>23357.82</v>
          </cell>
          <cell r="Z33650">
            <v>40000</v>
          </cell>
          <cell r="AA33650">
            <v>0</v>
          </cell>
          <cell r="AB33650">
            <v>0</v>
          </cell>
        </row>
        <row r="33656">
          <cell r="E33656">
            <v>0</v>
          </cell>
          <cell r="F33656">
            <v>0</v>
          </cell>
          <cell r="G33656">
            <v>0</v>
          </cell>
          <cell r="H33656">
            <v>0</v>
          </cell>
          <cell r="I33656">
            <v>0</v>
          </cell>
          <cell r="J33656">
            <v>0</v>
          </cell>
          <cell r="K33656">
            <v>0</v>
          </cell>
          <cell r="L33656">
            <v>0</v>
          </cell>
          <cell r="M33656">
            <v>0</v>
          </cell>
          <cell r="N33656">
            <v>0</v>
          </cell>
          <cell r="O33656">
            <v>0</v>
          </cell>
          <cell r="P33656">
            <v>0</v>
          </cell>
          <cell r="Q33656">
            <v>0</v>
          </cell>
          <cell r="R33656">
            <v>0</v>
          </cell>
          <cell r="S33656">
            <v>0</v>
          </cell>
          <cell r="T33656">
            <v>0</v>
          </cell>
          <cell r="U33656">
            <v>0</v>
          </cell>
          <cell r="V33656">
            <v>0</v>
          </cell>
          <cell r="W33656">
            <v>0</v>
          </cell>
          <cell r="X33656">
            <v>0</v>
          </cell>
          <cell r="Y33656">
            <v>0</v>
          </cell>
          <cell r="Z33656">
            <v>0</v>
          </cell>
          <cell r="AA33656">
            <v>0</v>
          </cell>
          <cell r="AB33656">
            <v>0</v>
          </cell>
        </row>
        <row r="33685">
          <cell r="E33685">
            <v>0</v>
          </cell>
          <cell r="F33685">
            <v>0</v>
          </cell>
          <cell r="G33685">
            <v>0</v>
          </cell>
          <cell r="H33685">
            <v>0</v>
          </cell>
          <cell r="I33685">
            <v>0</v>
          </cell>
          <cell r="J33685">
            <v>0</v>
          </cell>
          <cell r="K33685">
            <v>0</v>
          </cell>
          <cell r="L33685">
            <v>0</v>
          </cell>
          <cell r="M33685">
            <v>0</v>
          </cell>
          <cell r="N33685">
            <v>0</v>
          </cell>
          <cell r="O33685">
            <v>0</v>
          </cell>
          <cell r="P33685">
            <v>0</v>
          </cell>
          <cell r="Q33685">
            <v>0</v>
          </cell>
          <cell r="R33685">
            <v>0</v>
          </cell>
          <cell r="S33685">
            <v>0</v>
          </cell>
          <cell r="T33685">
            <v>0</v>
          </cell>
          <cell r="U33685">
            <v>0</v>
          </cell>
          <cell r="V33685">
            <v>0</v>
          </cell>
          <cell r="W33685">
            <v>0</v>
          </cell>
          <cell r="X33685">
            <v>0</v>
          </cell>
          <cell r="Y33685">
            <v>0</v>
          </cell>
          <cell r="Z33685">
            <v>0</v>
          </cell>
          <cell r="AA33685">
            <v>0</v>
          </cell>
          <cell r="AB33685">
            <v>0</v>
          </cell>
        </row>
        <row r="33689">
          <cell r="E33689">
            <v>0</v>
          </cell>
          <cell r="F33689">
            <v>0</v>
          </cell>
          <cell r="G33689">
            <v>0</v>
          </cell>
          <cell r="H33689">
            <v>0</v>
          </cell>
          <cell r="I33689">
            <v>0</v>
          </cell>
          <cell r="J33689">
            <v>0</v>
          </cell>
          <cell r="K33689">
            <v>0</v>
          </cell>
          <cell r="Q33689">
            <v>0</v>
          </cell>
          <cell r="R33689">
            <v>0</v>
          </cell>
          <cell r="S33689">
            <v>0</v>
          </cell>
          <cell r="T33689">
            <v>0</v>
          </cell>
          <cell r="U33689">
            <v>0</v>
          </cell>
          <cell r="V33689">
            <v>0</v>
          </cell>
          <cell r="W33689">
            <v>0</v>
          </cell>
          <cell r="X33689">
            <v>0</v>
          </cell>
          <cell r="Y33689">
            <v>0</v>
          </cell>
          <cell r="Z33689">
            <v>0</v>
          </cell>
          <cell r="AA33689">
            <v>0</v>
          </cell>
          <cell r="AB33689">
            <v>0</v>
          </cell>
        </row>
        <row r="33750">
          <cell r="E33750">
            <v>0</v>
          </cell>
          <cell r="F33750">
            <v>0</v>
          </cell>
          <cell r="G33750">
            <v>0</v>
          </cell>
          <cell r="H33750">
            <v>0</v>
          </cell>
          <cell r="I33750">
            <v>0</v>
          </cell>
          <cell r="J33750">
            <v>0</v>
          </cell>
          <cell r="K33750">
            <v>0</v>
          </cell>
          <cell r="L33750">
            <v>0</v>
          </cell>
          <cell r="M33750">
            <v>0</v>
          </cell>
          <cell r="N33750">
            <v>0</v>
          </cell>
          <cell r="O33750">
            <v>0</v>
          </cell>
          <cell r="P33750">
            <v>0</v>
          </cell>
          <cell r="Q33750">
            <v>0</v>
          </cell>
          <cell r="R33750">
            <v>0</v>
          </cell>
          <cell r="S33750">
            <v>0</v>
          </cell>
          <cell r="T33750">
            <v>0</v>
          </cell>
          <cell r="U33750">
            <v>0</v>
          </cell>
          <cell r="V33750">
            <v>0</v>
          </cell>
          <cell r="W33750">
            <v>0</v>
          </cell>
          <cell r="X33750">
            <v>0</v>
          </cell>
          <cell r="Y33750">
            <v>0</v>
          </cell>
          <cell r="Z33750">
            <v>0</v>
          </cell>
          <cell r="AA33750">
            <v>0</v>
          </cell>
          <cell r="AB33750">
            <v>0</v>
          </cell>
        </row>
        <row r="33863">
          <cell r="E33863">
            <v>699000</v>
          </cell>
          <cell r="F33863">
            <v>0</v>
          </cell>
          <cell r="G33863">
            <v>699000</v>
          </cell>
          <cell r="H33863">
            <v>429113.37</v>
          </cell>
          <cell r="I33863">
            <v>-5700.25</v>
          </cell>
          <cell r="J33863">
            <v>50726</v>
          </cell>
          <cell r="K33863">
            <v>12840</v>
          </cell>
          <cell r="L33863">
            <v>0</v>
          </cell>
          <cell r="M33863">
            <v>0</v>
          </cell>
          <cell r="N33863">
            <v>0</v>
          </cell>
          <cell r="O33863">
            <v>0</v>
          </cell>
          <cell r="P33863">
            <v>0</v>
          </cell>
          <cell r="Q33863">
            <v>33575</v>
          </cell>
          <cell r="R33863">
            <v>264527.71999999997</v>
          </cell>
          <cell r="S33863">
            <v>131010.65</v>
          </cell>
          <cell r="T33863">
            <v>15900</v>
          </cell>
          <cell r="U33863">
            <v>24599.75</v>
          </cell>
          <cell r="V33863">
            <v>-46200</v>
          </cell>
          <cell r="W33863">
            <v>48926</v>
          </cell>
          <cell r="X33863">
            <v>1800</v>
          </cell>
          <cell r="Y33863">
            <v>0</v>
          </cell>
          <cell r="Z33863">
            <v>12840</v>
          </cell>
          <cell r="AA33863">
            <v>0</v>
          </cell>
          <cell r="AB33863">
            <v>0</v>
          </cell>
        </row>
        <row r="33869">
          <cell r="E33869">
            <v>0</v>
          </cell>
          <cell r="F33869">
            <v>0</v>
          </cell>
          <cell r="G33869">
            <v>0</v>
          </cell>
          <cell r="H33869">
            <v>0</v>
          </cell>
          <cell r="I33869">
            <v>0</v>
          </cell>
          <cell r="J33869">
            <v>0</v>
          </cell>
          <cell r="K33869">
            <v>0</v>
          </cell>
          <cell r="L33869">
            <v>0</v>
          </cell>
          <cell r="M33869">
            <v>0</v>
          </cell>
          <cell r="N33869">
            <v>0</v>
          </cell>
          <cell r="O33869">
            <v>0</v>
          </cell>
          <cell r="P33869">
            <v>0</v>
          </cell>
          <cell r="Q33869">
            <v>0</v>
          </cell>
          <cell r="R33869">
            <v>0</v>
          </cell>
          <cell r="S33869">
            <v>0</v>
          </cell>
          <cell r="T33869">
            <v>0</v>
          </cell>
          <cell r="U33869">
            <v>0</v>
          </cell>
          <cell r="V33869">
            <v>0</v>
          </cell>
          <cell r="W33869">
            <v>0</v>
          </cell>
          <cell r="X33869">
            <v>0</v>
          </cell>
          <cell r="Y33869">
            <v>0</v>
          </cell>
          <cell r="Z33869">
            <v>0</v>
          </cell>
          <cell r="AA33869">
            <v>0</v>
          </cell>
          <cell r="AB33869">
            <v>0</v>
          </cell>
        </row>
        <row r="33898">
          <cell r="E33898">
            <v>0</v>
          </cell>
          <cell r="F33898">
            <v>0</v>
          </cell>
          <cell r="G33898">
            <v>0</v>
          </cell>
          <cell r="H33898">
            <v>0</v>
          </cell>
          <cell r="I33898">
            <v>0</v>
          </cell>
          <cell r="J33898">
            <v>0</v>
          </cell>
          <cell r="K33898">
            <v>0</v>
          </cell>
          <cell r="L33898">
            <v>0</v>
          </cell>
          <cell r="M33898">
            <v>0</v>
          </cell>
          <cell r="N33898">
            <v>0</v>
          </cell>
          <cell r="O33898">
            <v>0</v>
          </cell>
          <cell r="P33898">
            <v>0</v>
          </cell>
          <cell r="Q33898">
            <v>0</v>
          </cell>
          <cell r="R33898">
            <v>0</v>
          </cell>
          <cell r="S33898">
            <v>0</v>
          </cell>
          <cell r="T33898">
            <v>0</v>
          </cell>
          <cell r="U33898">
            <v>0</v>
          </cell>
          <cell r="V33898">
            <v>0</v>
          </cell>
          <cell r="W33898">
            <v>0</v>
          </cell>
          <cell r="X33898">
            <v>0</v>
          </cell>
          <cell r="Y33898">
            <v>0</v>
          </cell>
          <cell r="Z33898">
            <v>0</v>
          </cell>
          <cell r="AA33898">
            <v>0</v>
          </cell>
          <cell r="AB33898">
            <v>0</v>
          </cell>
        </row>
        <row r="33902">
          <cell r="E33902">
            <v>0</v>
          </cell>
          <cell r="F33902">
            <v>0</v>
          </cell>
          <cell r="G33902">
            <v>0</v>
          </cell>
          <cell r="H33902">
            <v>0</v>
          </cell>
          <cell r="I33902">
            <v>0</v>
          </cell>
          <cell r="J33902">
            <v>0</v>
          </cell>
          <cell r="K33902">
            <v>0</v>
          </cell>
          <cell r="Q33902">
            <v>0</v>
          </cell>
          <cell r="R33902">
            <v>0</v>
          </cell>
          <cell r="S33902">
            <v>0</v>
          </cell>
          <cell r="T33902">
            <v>0</v>
          </cell>
          <cell r="U33902">
            <v>0</v>
          </cell>
          <cell r="V33902">
            <v>0</v>
          </cell>
          <cell r="W33902">
            <v>0</v>
          </cell>
          <cell r="X33902">
            <v>0</v>
          </cell>
          <cell r="Y33902">
            <v>0</v>
          </cell>
          <cell r="Z33902">
            <v>0</v>
          </cell>
          <cell r="AA33902">
            <v>0</v>
          </cell>
          <cell r="AB33902">
            <v>0</v>
          </cell>
        </row>
        <row r="33963">
          <cell r="E33963">
            <v>0</v>
          </cell>
          <cell r="F33963">
            <v>0</v>
          </cell>
          <cell r="G33963">
            <v>0</v>
          </cell>
          <cell r="H33963">
            <v>0</v>
          </cell>
          <cell r="I33963">
            <v>0</v>
          </cell>
          <cell r="J33963">
            <v>0</v>
          </cell>
          <cell r="K33963">
            <v>0</v>
          </cell>
          <cell r="L33963">
            <v>0</v>
          </cell>
          <cell r="M33963">
            <v>0</v>
          </cell>
          <cell r="N33963">
            <v>0</v>
          </cell>
          <cell r="O33963">
            <v>0</v>
          </cell>
          <cell r="P33963">
            <v>0</v>
          </cell>
          <cell r="Q33963">
            <v>0</v>
          </cell>
          <cell r="R33963">
            <v>0</v>
          </cell>
          <cell r="S33963">
            <v>0</v>
          </cell>
          <cell r="T33963">
            <v>0</v>
          </cell>
          <cell r="U33963">
            <v>0</v>
          </cell>
          <cell r="V33963">
            <v>0</v>
          </cell>
          <cell r="W33963">
            <v>0</v>
          </cell>
          <cell r="X33963">
            <v>0</v>
          </cell>
          <cell r="Y33963">
            <v>0</v>
          </cell>
          <cell r="Z33963">
            <v>0</v>
          </cell>
          <cell r="AA33963">
            <v>0</v>
          </cell>
          <cell r="AB33963">
            <v>0</v>
          </cell>
        </row>
        <row r="34076">
          <cell r="E34076">
            <v>785000</v>
          </cell>
          <cell r="F34076">
            <v>0</v>
          </cell>
          <cell r="G34076">
            <v>785000</v>
          </cell>
          <cell r="H34076">
            <v>55600</v>
          </cell>
          <cell r="I34076">
            <v>298635.01</v>
          </cell>
          <cell r="J34076">
            <v>181980.31</v>
          </cell>
          <cell r="K34076">
            <v>49833.08</v>
          </cell>
          <cell r="L34076">
            <v>0</v>
          </cell>
          <cell r="M34076">
            <v>0</v>
          </cell>
          <cell r="N34076">
            <v>0</v>
          </cell>
          <cell r="O34076">
            <v>0</v>
          </cell>
          <cell r="P34076">
            <v>0</v>
          </cell>
          <cell r="Q34076">
            <v>0</v>
          </cell>
          <cell r="R34076">
            <v>39700</v>
          </cell>
          <cell r="S34076">
            <v>15900</v>
          </cell>
          <cell r="T34076">
            <v>93798.07</v>
          </cell>
          <cell r="U34076">
            <v>143235.58000000002</v>
          </cell>
          <cell r="V34076">
            <v>61601.36</v>
          </cell>
          <cell r="W34076">
            <v>41507.089999999997</v>
          </cell>
          <cell r="X34076">
            <v>53455.32</v>
          </cell>
          <cell r="Y34076">
            <v>87017.9</v>
          </cell>
          <cell r="Z34076">
            <v>49833.08</v>
          </cell>
          <cell r="AA34076">
            <v>0</v>
          </cell>
          <cell r="AB34076">
            <v>0</v>
          </cell>
        </row>
        <row r="34082">
          <cell r="E34082">
            <v>0</v>
          </cell>
          <cell r="F34082">
            <v>0</v>
          </cell>
          <cell r="G34082">
            <v>0</v>
          </cell>
          <cell r="H34082">
            <v>0</v>
          </cell>
          <cell r="I34082">
            <v>0</v>
          </cell>
          <cell r="J34082">
            <v>0</v>
          </cell>
          <cell r="K34082">
            <v>0</v>
          </cell>
          <cell r="L34082">
            <v>0</v>
          </cell>
          <cell r="M34082">
            <v>0</v>
          </cell>
          <cell r="N34082">
            <v>0</v>
          </cell>
          <cell r="O34082">
            <v>0</v>
          </cell>
          <cell r="P34082">
            <v>0</v>
          </cell>
          <cell r="Q34082">
            <v>0</v>
          </cell>
          <cell r="R34082">
            <v>0</v>
          </cell>
          <cell r="S34082">
            <v>0</v>
          </cell>
          <cell r="T34082">
            <v>0</v>
          </cell>
          <cell r="U34082">
            <v>0</v>
          </cell>
          <cell r="V34082">
            <v>0</v>
          </cell>
          <cell r="W34082">
            <v>0</v>
          </cell>
          <cell r="X34082">
            <v>0</v>
          </cell>
          <cell r="Y34082">
            <v>0</v>
          </cell>
          <cell r="Z34082">
            <v>0</v>
          </cell>
          <cell r="AA34082">
            <v>0</v>
          </cell>
          <cell r="AB34082">
            <v>0</v>
          </cell>
        </row>
        <row r="34111">
          <cell r="E34111">
            <v>0</v>
          </cell>
          <cell r="F34111">
            <v>0</v>
          </cell>
          <cell r="G34111">
            <v>0</v>
          </cell>
          <cell r="H34111">
            <v>0</v>
          </cell>
          <cell r="I34111">
            <v>0</v>
          </cell>
          <cell r="J34111">
            <v>0</v>
          </cell>
          <cell r="K34111">
            <v>0</v>
          </cell>
          <cell r="L34111">
            <v>0</v>
          </cell>
          <cell r="M34111">
            <v>0</v>
          </cell>
          <cell r="N34111">
            <v>0</v>
          </cell>
          <cell r="O34111">
            <v>0</v>
          </cell>
          <cell r="P34111">
            <v>0</v>
          </cell>
          <cell r="Q34111">
            <v>0</v>
          </cell>
          <cell r="R34111">
            <v>0</v>
          </cell>
          <cell r="S34111">
            <v>0</v>
          </cell>
          <cell r="T34111">
            <v>0</v>
          </cell>
          <cell r="U34111">
            <v>0</v>
          </cell>
          <cell r="V34111">
            <v>0</v>
          </cell>
          <cell r="W34111">
            <v>0</v>
          </cell>
          <cell r="X34111">
            <v>0</v>
          </cell>
          <cell r="Y34111">
            <v>0</v>
          </cell>
          <cell r="Z34111">
            <v>0</v>
          </cell>
          <cell r="AA34111">
            <v>0</v>
          </cell>
          <cell r="AB34111">
            <v>0</v>
          </cell>
        </row>
        <row r="34115">
          <cell r="E34115">
            <v>0</v>
          </cell>
          <cell r="F34115">
            <v>0</v>
          </cell>
          <cell r="G34115">
            <v>0</v>
          </cell>
          <cell r="H34115">
            <v>0</v>
          </cell>
          <cell r="I34115">
            <v>0</v>
          </cell>
          <cell r="J34115">
            <v>0</v>
          </cell>
          <cell r="K34115">
            <v>0</v>
          </cell>
          <cell r="Q34115">
            <v>0</v>
          </cell>
          <cell r="R34115">
            <v>0</v>
          </cell>
          <cell r="S34115">
            <v>0</v>
          </cell>
          <cell r="T34115">
            <v>0</v>
          </cell>
          <cell r="U34115">
            <v>0</v>
          </cell>
          <cell r="V34115">
            <v>0</v>
          </cell>
          <cell r="W34115">
            <v>0</v>
          </cell>
          <cell r="X34115">
            <v>0</v>
          </cell>
          <cell r="Y34115">
            <v>0</v>
          </cell>
          <cell r="Z34115">
            <v>0</v>
          </cell>
          <cell r="AA34115">
            <v>0</v>
          </cell>
          <cell r="AB34115">
            <v>0</v>
          </cell>
        </row>
        <row r="34176">
          <cell r="E34176">
            <v>0</v>
          </cell>
          <cell r="F34176">
            <v>0</v>
          </cell>
          <cell r="G34176">
            <v>0</v>
          </cell>
          <cell r="H34176">
            <v>0</v>
          </cell>
          <cell r="I34176">
            <v>0</v>
          </cell>
          <cell r="J34176">
            <v>0</v>
          </cell>
          <cell r="K34176">
            <v>0</v>
          </cell>
          <cell r="L34176">
            <v>0</v>
          </cell>
          <cell r="M34176">
            <v>0</v>
          </cell>
          <cell r="N34176">
            <v>0</v>
          </cell>
          <cell r="O34176">
            <v>0</v>
          </cell>
          <cell r="P34176">
            <v>0</v>
          </cell>
          <cell r="Q34176">
            <v>0</v>
          </cell>
          <cell r="R34176">
            <v>0</v>
          </cell>
          <cell r="S34176">
            <v>0</v>
          </cell>
          <cell r="T34176">
            <v>0</v>
          </cell>
          <cell r="U34176">
            <v>0</v>
          </cell>
          <cell r="V34176">
            <v>0</v>
          </cell>
          <cell r="W34176">
            <v>0</v>
          </cell>
          <cell r="X34176">
            <v>0</v>
          </cell>
          <cell r="Y34176">
            <v>0</v>
          </cell>
          <cell r="Z34176">
            <v>0</v>
          </cell>
          <cell r="AA34176">
            <v>0</v>
          </cell>
          <cell r="AB34176">
            <v>0</v>
          </cell>
        </row>
        <row r="34289">
          <cell r="E34289">
            <v>931000</v>
          </cell>
          <cell r="F34289">
            <v>0</v>
          </cell>
          <cell r="G34289">
            <v>931000</v>
          </cell>
          <cell r="H34289">
            <v>235372.72</v>
          </cell>
          <cell r="I34289">
            <v>219839.18</v>
          </cell>
          <cell r="J34289">
            <v>242604.16</v>
          </cell>
          <cell r="K34289">
            <v>27507.7</v>
          </cell>
          <cell r="L34289">
            <v>0</v>
          </cell>
          <cell r="M34289">
            <v>0</v>
          </cell>
          <cell r="N34289">
            <v>0</v>
          </cell>
          <cell r="O34289">
            <v>0</v>
          </cell>
          <cell r="P34289">
            <v>0</v>
          </cell>
          <cell r="Q34289">
            <v>56787.5</v>
          </cell>
          <cell r="R34289">
            <v>65522.720000000001</v>
          </cell>
          <cell r="S34289">
            <v>113062.5</v>
          </cell>
          <cell r="T34289">
            <v>40261.360000000001</v>
          </cell>
          <cell r="U34289">
            <v>48441.46</v>
          </cell>
          <cell r="V34289">
            <v>131136.35999999999</v>
          </cell>
          <cell r="W34289">
            <v>105286.66</v>
          </cell>
          <cell r="X34289">
            <v>58575</v>
          </cell>
          <cell r="Y34289">
            <v>78742.5</v>
          </cell>
          <cell r="Z34289">
            <v>27507.7</v>
          </cell>
          <cell r="AA34289">
            <v>0</v>
          </cell>
          <cell r="AB34289">
            <v>0</v>
          </cell>
        </row>
        <row r="34295">
          <cell r="E34295">
            <v>0</v>
          </cell>
          <cell r="F34295">
            <v>0</v>
          </cell>
          <cell r="G34295">
            <v>0</v>
          </cell>
          <cell r="H34295">
            <v>0</v>
          </cell>
          <cell r="I34295">
            <v>0</v>
          </cell>
          <cell r="J34295">
            <v>0</v>
          </cell>
          <cell r="K34295">
            <v>0</v>
          </cell>
          <cell r="L34295">
            <v>0</v>
          </cell>
          <cell r="M34295">
            <v>0</v>
          </cell>
          <cell r="N34295">
            <v>0</v>
          </cell>
          <cell r="O34295">
            <v>0</v>
          </cell>
          <cell r="P34295">
            <v>0</v>
          </cell>
          <cell r="Q34295">
            <v>0</v>
          </cell>
          <cell r="R34295">
            <v>0</v>
          </cell>
          <cell r="S34295">
            <v>0</v>
          </cell>
          <cell r="T34295">
            <v>0</v>
          </cell>
          <cell r="U34295">
            <v>0</v>
          </cell>
          <cell r="V34295">
            <v>0</v>
          </cell>
          <cell r="W34295">
            <v>0</v>
          </cell>
          <cell r="X34295">
            <v>0</v>
          </cell>
          <cell r="Y34295">
            <v>0</v>
          </cell>
          <cell r="Z34295">
            <v>0</v>
          </cell>
          <cell r="AA34295">
            <v>0</v>
          </cell>
          <cell r="AB34295">
            <v>0</v>
          </cell>
        </row>
        <row r="34324">
          <cell r="E34324">
            <v>0</v>
          </cell>
          <cell r="F34324">
            <v>0</v>
          </cell>
          <cell r="G34324">
            <v>0</v>
          </cell>
          <cell r="H34324">
            <v>0</v>
          </cell>
          <cell r="I34324">
            <v>0</v>
          </cell>
          <cell r="J34324">
            <v>0</v>
          </cell>
          <cell r="K34324">
            <v>0</v>
          </cell>
          <cell r="L34324">
            <v>0</v>
          </cell>
          <cell r="M34324">
            <v>0</v>
          </cell>
          <cell r="N34324">
            <v>0</v>
          </cell>
          <cell r="O34324">
            <v>0</v>
          </cell>
          <cell r="P34324">
            <v>0</v>
          </cell>
          <cell r="Q34324">
            <v>0</v>
          </cell>
          <cell r="R34324">
            <v>0</v>
          </cell>
          <cell r="S34324">
            <v>0</v>
          </cell>
          <cell r="T34324">
            <v>0</v>
          </cell>
          <cell r="U34324">
            <v>0</v>
          </cell>
          <cell r="V34324">
            <v>0</v>
          </cell>
          <cell r="W34324">
            <v>0</v>
          </cell>
          <cell r="X34324">
            <v>0</v>
          </cell>
          <cell r="Y34324">
            <v>0</v>
          </cell>
          <cell r="Z34324">
            <v>0</v>
          </cell>
          <cell r="AA34324">
            <v>0</v>
          </cell>
          <cell r="AB34324">
            <v>0</v>
          </cell>
        </row>
        <row r="34328">
          <cell r="E34328">
            <v>0</v>
          </cell>
          <cell r="F34328">
            <v>0</v>
          </cell>
          <cell r="G34328">
            <v>0</v>
          </cell>
          <cell r="H34328">
            <v>0</v>
          </cell>
          <cell r="I34328">
            <v>0</v>
          </cell>
          <cell r="J34328">
            <v>0</v>
          </cell>
          <cell r="K34328">
            <v>0</v>
          </cell>
          <cell r="Q34328">
            <v>0</v>
          </cell>
          <cell r="R34328">
            <v>0</v>
          </cell>
          <cell r="S34328">
            <v>0</v>
          </cell>
          <cell r="T34328">
            <v>0</v>
          </cell>
          <cell r="U34328">
            <v>0</v>
          </cell>
          <cell r="V34328">
            <v>0</v>
          </cell>
          <cell r="W34328">
            <v>0</v>
          </cell>
          <cell r="X34328">
            <v>0</v>
          </cell>
          <cell r="Y34328">
            <v>0</v>
          </cell>
          <cell r="Z34328">
            <v>0</v>
          </cell>
          <cell r="AA34328">
            <v>0</v>
          </cell>
          <cell r="AB34328">
            <v>0</v>
          </cell>
        </row>
        <row r="34389">
          <cell r="E34389">
            <v>0</v>
          </cell>
          <cell r="F34389">
            <v>0</v>
          </cell>
          <cell r="G34389">
            <v>0</v>
          </cell>
          <cell r="H34389">
            <v>0</v>
          </cell>
          <cell r="I34389">
            <v>0</v>
          </cell>
          <cell r="J34389">
            <v>0</v>
          </cell>
          <cell r="K34389">
            <v>0</v>
          </cell>
          <cell r="L34389">
            <v>0</v>
          </cell>
          <cell r="M34389">
            <v>0</v>
          </cell>
          <cell r="N34389">
            <v>0</v>
          </cell>
          <cell r="O34389">
            <v>0</v>
          </cell>
          <cell r="P34389">
            <v>0</v>
          </cell>
          <cell r="Q34389">
            <v>0</v>
          </cell>
          <cell r="R34389">
            <v>0</v>
          </cell>
          <cell r="S34389">
            <v>0</v>
          </cell>
          <cell r="T34389">
            <v>0</v>
          </cell>
          <cell r="U34389">
            <v>0</v>
          </cell>
          <cell r="V34389">
            <v>0</v>
          </cell>
          <cell r="W34389">
            <v>0</v>
          </cell>
          <cell r="X34389">
            <v>0</v>
          </cell>
          <cell r="Y34389">
            <v>0</v>
          </cell>
          <cell r="Z34389">
            <v>0</v>
          </cell>
          <cell r="AA34389">
            <v>0</v>
          </cell>
          <cell r="AB34389">
            <v>0</v>
          </cell>
        </row>
        <row r="34502">
          <cell r="E34502">
            <v>960000</v>
          </cell>
          <cell r="F34502">
            <v>0</v>
          </cell>
          <cell r="G34502">
            <v>960000</v>
          </cell>
          <cell r="H34502">
            <v>467469.02</v>
          </cell>
          <cell r="I34502">
            <v>394963.72</v>
          </cell>
          <cell r="J34502">
            <v>21863.449999999983</v>
          </cell>
          <cell r="K34502">
            <v>47529</v>
          </cell>
          <cell r="L34502">
            <v>0</v>
          </cell>
          <cell r="M34502">
            <v>0</v>
          </cell>
          <cell r="N34502">
            <v>0</v>
          </cell>
          <cell r="O34502">
            <v>0</v>
          </cell>
          <cell r="P34502">
            <v>0</v>
          </cell>
          <cell r="Q34502">
            <v>34852.57</v>
          </cell>
          <cell r="R34502">
            <v>379616.45</v>
          </cell>
          <cell r="S34502">
            <v>53000</v>
          </cell>
          <cell r="T34502">
            <v>148299</v>
          </cell>
          <cell r="U34502">
            <v>133617.32</v>
          </cell>
          <cell r="V34502">
            <v>113047.4</v>
          </cell>
          <cell r="W34502">
            <v>26702.5</v>
          </cell>
          <cell r="X34502">
            <v>-21339.050000000017</v>
          </cell>
          <cell r="Y34502">
            <v>16500</v>
          </cell>
          <cell r="Z34502">
            <v>47529</v>
          </cell>
          <cell r="AA34502">
            <v>0</v>
          </cell>
          <cell r="AB34502">
            <v>0</v>
          </cell>
        </row>
        <row r="34508">
          <cell r="E34508">
            <v>0</v>
          </cell>
          <cell r="F34508">
            <v>0</v>
          </cell>
          <cell r="G34508">
            <v>0</v>
          </cell>
          <cell r="H34508">
            <v>0</v>
          </cell>
          <cell r="I34508">
            <v>0</v>
          </cell>
          <cell r="J34508">
            <v>0</v>
          </cell>
          <cell r="K34508">
            <v>0</v>
          </cell>
          <cell r="L34508">
            <v>0</v>
          </cell>
          <cell r="M34508">
            <v>0</v>
          </cell>
          <cell r="N34508">
            <v>0</v>
          </cell>
          <cell r="O34508">
            <v>0</v>
          </cell>
          <cell r="P34508">
            <v>0</v>
          </cell>
          <cell r="Q34508">
            <v>0</v>
          </cell>
          <cell r="R34508">
            <v>0</v>
          </cell>
          <cell r="S34508">
            <v>0</v>
          </cell>
          <cell r="T34508">
            <v>0</v>
          </cell>
          <cell r="U34508">
            <v>0</v>
          </cell>
          <cell r="V34508">
            <v>0</v>
          </cell>
          <cell r="W34508">
            <v>0</v>
          </cell>
          <cell r="X34508">
            <v>0</v>
          </cell>
          <cell r="Y34508">
            <v>0</v>
          </cell>
          <cell r="Z34508">
            <v>0</v>
          </cell>
          <cell r="AA34508">
            <v>0</v>
          </cell>
          <cell r="AB34508">
            <v>0</v>
          </cell>
        </row>
        <row r="34537">
          <cell r="E34537">
            <v>0</v>
          </cell>
          <cell r="F34537">
            <v>0</v>
          </cell>
          <cell r="G34537">
            <v>0</v>
          </cell>
          <cell r="H34537">
            <v>0</v>
          </cell>
          <cell r="I34537">
            <v>0</v>
          </cell>
          <cell r="J34537">
            <v>0</v>
          </cell>
          <cell r="K34537">
            <v>0</v>
          </cell>
          <cell r="L34537">
            <v>0</v>
          </cell>
          <cell r="M34537">
            <v>0</v>
          </cell>
          <cell r="N34537">
            <v>0</v>
          </cell>
          <cell r="O34537">
            <v>0</v>
          </cell>
          <cell r="P34537">
            <v>0</v>
          </cell>
          <cell r="Q34537">
            <v>0</v>
          </cell>
          <cell r="R34537">
            <v>0</v>
          </cell>
          <cell r="S34537">
            <v>0</v>
          </cell>
          <cell r="T34537">
            <v>0</v>
          </cell>
          <cell r="U34537">
            <v>0</v>
          </cell>
          <cell r="V34537">
            <v>0</v>
          </cell>
          <cell r="W34537">
            <v>0</v>
          </cell>
          <cell r="X34537">
            <v>0</v>
          </cell>
          <cell r="Y34537">
            <v>0</v>
          </cell>
          <cell r="Z34537">
            <v>0</v>
          </cell>
          <cell r="AA34537">
            <v>0</v>
          </cell>
          <cell r="AB34537">
            <v>0</v>
          </cell>
        </row>
        <row r="34541">
          <cell r="E34541">
            <v>0</v>
          </cell>
          <cell r="F34541">
            <v>0</v>
          </cell>
          <cell r="G34541">
            <v>0</v>
          </cell>
          <cell r="H34541">
            <v>0</v>
          </cell>
          <cell r="I34541">
            <v>0</v>
          </cell>
          <cell r="J34541">
            <v>0</v>
          </cell>
          <cell r="K34541">
            <v>0</v>
          </cell>
          <cell r="Q34541">
            <v>0</v>
          </cell>
          <cell r="R34541">
            <v>0</v>
          </cell>
          <cell r="S34541">
            <v>0</v>
          </cell>
          <cell r="T34541">
            <v>0</v>
          </cell>
          <cell r="U34541">
            <v>0</v>
          </cell>
          <cell r="V34541">
            <v>0</v>
          </cell>
          <cell r="W34541">
            <v>0</v>
          </cell>
          <cell r="X34541">
            <v>0</v>
          </cell>
          <cell r="Y34541">
            <v>0</v>
          </cell>
          <cell r="Z34541">
            <v>0</v>
          </cell>
          <cell r="AA34541">
            <v>0</v>
          </cell>
          <cell r="AB34541">
            <v>0</v>
          </cell>
        </row>
        <row r="34602">
          <cell r="E34602">
            <v>0</v>
          </cell>
          <cell r="F34602">
            <v>0</v>
          </cell>
          <cell r="G34602">
            <v>0</v>
          </cell>
          <cell r="H34602">
            <v>0</v>
          </cell>
          <cell r="I34602">
            <v>0</v>
          </cell>
          <cell r="J34602">
            <v>0</v>
          </cell>
          <cell r="K34602">
            <v>0</v>
          </cell>
          <cell r="L34602">
            <v>0</v>
          </cell>
          <cell r="M34602">
            <v>0</v>
          </cell>
          <cell r="N34602">
            <v>0</v>
          </cell>
          <cell r="O34602">
            <v>0</v>
          </cell>
          <cell r="P34602">
            <v>0</v>
          </cell>
          <cell r="Q34602">
            <v>0</v>
          </cell>
          <cell r="R34602">
            <v>0</v>
          </cell>
          <cell r="S34602">
            <v>0</v>
          </cell>
          <cell r="T34602">
            <v>0</v>
          </cell>
          <cell r="U34602">
            <v>0</v>
          </cell>
          <cell r="V34602">
            <v>0</v>
          </cell>
          <cell r="W34602">
            <v>0</v>
          </cell>
          <cell r="X34602">
            <v>0</v>
          </cell>
          <cell r="Y34602">
            <v>0</v>
          </cell>
          <cell r="Z34602">
            <v>0</v>
          </cell>
          <cell r="AA34602">
            <v>0</v>
          </cell>
          <cell r="AB34602">
            <v>0</v>
          </cell>
        </row>
        <row r="34715">
          <cell r="E34715">
            <v>896000</v>
          </cell>
          <cell r="F34715">
            <v>0</v>
          </cell>
          <cell r="G34715">
            <v>896000</v>
          </cell>
          <cell r="H34715">
            <v>36084.43</v>
          </cell>
          <cell r="I34715">
            <v>251832.16999999998</v>
          </cell>
          <cell r="J34715">
            <v>199025.61</v>
          </cell>
          <cell r="K34715">
            <v>15000</v>
          </cell>
          <cell r="L34715">
            <v>0</v>
          </cell>
          <cell r="M34715">
            <v>0</v>
          </cell>
          <cell r="N34715">
            <v>0</v>
          </cell>
          <cell r="O34715">
            <v>0</v>
          </cell>
          <cell r="P34715">
            <v>0</v>
          </cell>
          <cell r="Q34715">
            <v>0</v>
          </cell>
          <cell r="R34715">
            <v>0</v>
          </cell>
          <cell r="S34715">
            <v>36084.43</v>
          </cell>
          <cell r="T34715">
            <v>154381.26</v>
          </cell>
          <cell r="U34715">
            <v>16774.78</v>
          </cell>
          <cell r="V34715">
            <v>80676.13</v>
          </cell>
          <cell r="W34715">
            <v>70926.92</v>
          </cell>
          <cell r="X34715">
            <v>32080.61</v>
          </cell>
          <cell r="Y34715">
            <v>96018.08</v>
          </cell>
          <cell r="Z34715">
            <v>15000</v>
          </cell>
          <cell r="AA34715">
            <v>0</v>
          </cell>
          <cell r="AB34715">
            <v>0</v>
          </cell>
        </row>
        <row r="34721">
          <cell r="E34721">
            <v>0</v>
          </cell>
          <cell r="F34721">
            <v>0</v>
          </cell>
          <cell r="G34721">
            <v>0</v>
          </cell>
          <cell r="H34721">
            <v>0</v>
          </cell>
          <cell r="I34721">
            <v>0</v>
          </cell>
          <cell r="J34721">
            <v>0</v>
          </cell>
          <cell r="K34721">
            <v>0</v>
          </cell>
          <cell r="L34721">
            <v>0</v>
          </cell>
          <cell r="M34721">
            <v>0</v>
          </cell>
          <cell r="N34721">
            <v>0</v>
          </cell>
          <cell r="O34721">
            <v>0</v>
          </cell>
          <cell r="P34721">
            <v>0</v>
          </cell>
          <cell r="Q34721">
            <v>0</v>
          </cell>
          <cell r="R34721">
            <v>0</v>
          </cell>
          <cell r="S34721">
            <v>0</v>
          </cell>
          <cell r="T34721">
            <v>0</v>
          </cell>
          <cell r="U34721">
            <v>0</v>
          </cell>
          <cell r="V34721">
            <v>0</v>
          </cell>
          <cell r="W34721">
            <v>0</v>
          </cell>
          <cell r="X34721">
            <v>0</v>
          </cell>
          <cell r="Y34721">
            <v>0</v>
          </cell>
          <cell r="Z34721">
            <v>0</v>
          </cell>
          <cell r="AA34721">
            <v>0</v>
          </cell>
          <cell r="AB34721">
            <v>0</v>
          </cell>
        </row>
        <row r="34750">
          <cell r="E34750">
            <v>0</v>
          </cell>
          <cell r="F34750">
            <v>0</v>
          </cell>
          <cell r="G34750">
            <v>0</v>
          </cell>
          <cell r="H34750">
            <v>0</v>
          </cell>
          <cell r="I34750">
            <v>0</v>
          </cell>
          <cell r="J34750">
            <v>0</v>
          </cell>
          <cell r="K34750">
            <v>0</v>
          </cell>
          <cell r="L34750">
            <v>0</v>
          </cell>
          <cell r="M34750">
            <v>0</v>
          </cell>
          <cell r="N34750">
            <v>0</v>
          </cell>
          <cell r="O34750">
            <v>0</v>
          </cell>
          <cell r="P34750">
            <v>0</v>
          </cell>
          <cell r="Q34750">
            <v>0</v>
          </cell>
          <cell r="R34750">
            <v>0</v>
          </cell>
          <cell r="S34750">
            <v>0</v>
          </cell>
          <cell r="T34750">
            <v>0</v>
          </cell>
          <cell r="U34750">
            <v>0</v>
          </cell>
          <cell r="V34750">
            <v>0</v>
          </cell>
          <cell r="W34750">
            <v>0</v>
          </cell>
          <cell r="X34750">
            <v>0</v>
          </cell>
          <cell r="Y34750">
            <v>0</v>
          </cell>
          <cell r="Z34750">
            <v>0</v>
          </cell>
          <cell r="AA34750">
            <v>0</v>
          </cell>
          <cell r="AB34750">
            <v>0</v>
          </cell>
        </row>
        <row r="34754">
          <cell r="E34754">
            <v>0</v>
          </cell>
          <cell r="F34754">
            <v>0</v>
          </cell>
          <cell r="G34754">
            <v>0</v>
          </cell>
          <cell r="H34754">
            <v>0</v>
          </cell>
          <cell r="I34754">
            <v>0</v>
          </cell>
          <cell r="J34754">
            <v>0</v>
          </cell>
          <cell r="K34754">
            <v>0</v>
          </cell>
          <cell r="Q34754">
            <v>0</v>
          </cell>
          <cell r="R34754">
            <v>0</v>
          </cell>
          <cell r="S34754">
            <v>0</v>
          </cell>
          <cell r="T34754">
            <v>0</v>
          </cell>
          <cell r="U34754">
            <v>0</v>
          </cell>
          <cell r="V34754">
            <v>0</v>
          </cell>
          <cell r="W34754">
            <v>0</v>
          </cell>
          <cell r="X34754">
            <v>0</v>
          </cell>
          <cell r="Y34754">
            <v>0</v>
          </cell>
          <cell r="Z34754">
            <v>0</v>
          </cell>
          <cell r="AA34754">
            <v>0</v>
          </cell>
          <cell r="AB34754">
            <v>0</v>
          </cell>
        </row>
        <row r="34815">
          <cell r="E34815">
            <v>0</v>
          </cell>
          <cell r="F34815">
            <v>0</v>
          </cell>
          <cell r="G34815">
            <v>0</v>
          </cell>
          <cell r="H34815">
            <v>0</v>
          </cell>
          <cell r="I34815">
            <v>0</v>
          </cell>
          <cell r="J34815">
            <v>0</v>
          </cell>
          <cell r="K34815">
            <v>0</v>
          </cell>
          <cell r="L34815">
            <v>0</v>
          </cell>
          <cell r="M34815">
            <v>0</v>
          </cell>
          <cell r="N34815">
            <v>0</v>
          </cell>
          <cell r="O34815">
            <v>0</v>
          </cell>
          <cell r="P34815">
            <v>0</v>
          </cell>
          <cell r="Q34815">
            <v>0</v>
          </cell>
          <cell r="R34815">
            <v>0</v>
          </cell>
          <cell r="S34815">
            <v>0</v>
          </cell>
          <cell r="T34815">
            <v>0</v>
          </cell>
          <cell r="U34815">
            <v>0</v>
          </cell>
          <cell r="V34815">
            <v>0</v>
          </cell>
          <cell r="W34815">
            <v>0</v>
          </cell>
          <cell r="X34815">
            <v>0</v>
          </cell>
          <cell r="Y34815">
            <v>0</v>
          </cell>
          <cell r="Z34815">
            <v>0</v>
          </cell>
          <cell r="AA34815">
            <v>0</v>
          </cell>
          <cell r="AB34815">
            <v>0</v>
          </cell>
        </row>
        <row r="34928">
          <cell r="E34928">
            <v>1112000</v>
          </cell>
          <cell r="F34928">
            <v>0</v>
          </cell>
          <cell r="G34928">
            <v>1112000</v>
          </cell>
          <cell r="H34928">
            <v>95000</v>
          </cell>
          <cell r="I34928">
            <v>38631.949999999997</v>
          </cell>
          <cell r="J34928">
            <v>311394</v>
          </cell>
          <cell r="K34928">
            <v>23500</v>
          </cell>
          <cell r="L34928">
            <v>0</v>
          </cell>
          <cell r="M34928">
            <v>0</v>
          </cell>
          <cell r="N34928">
            <v>0</v>
          </cell>
          <cell r="O34928">
            <v>0</v>
          </cell>
          <cell r="P34928">
            <v>0</v>
          </cell>
          <cell r="Q34928">
            <v>0</v>
          </cell>
          <cell r="R34928">
            <v>95000</v>
          </cell>
          <cell r="S34928">
            <v>0</v>
          </cell>
          <cell r="T34928">
            <v>29500</v>
          </cell>
          <cell r="U34928">
            <v>0</v>
          </cell>
          <cell r="V34928">
            <v>9131.9500000000007</v>
          </cell>
          <cell r="W34928">
            <v>142594</v>
          </cell>
          <cell r="X34928">
            <v>85750</v>
          </cell>
          <cell r="Y34928">
            <v>83050</v>
          </cell>
          <cell r="Z34928">
            <v>23500</v>
          </cell>
          <cell r="AA34928">
            <v>0</v>
          </cell>
          <cell r="AB34928">
            <v>0</v>
          </cell>
        </row>
        <row r="34934">
          <cell r="E34934">
            <v>0</v>
          </cell>
          <cell r="F34934">
            <v>0</v>
          </cell>
          <cell r="G34934">
            <v>0</v>
          </cell>
          <cell r="H34934">
            <v>0</v>
          </cell>
          <cell r="I34934">
            <v>0</v>
          </cell>
          <cell r="J34934">
            <v>0</v>
          </cell>
          <cell r="K34934">
            <v>0</v>
          </cell>
          <cell r="L34934">
            <v>0</v>
          </cell>
          <cell r="M34934">
            <v>0</v>
          </cell>
          <cell r="N34934">
            <v>0</v>
          </cell>
          <cell r="O34934">
            <v>0</v>
          </cell>
          <cell r="P34934">
            <v>0</v>
          </cell>
          <cell r="Q34934">
            <v>0</v>
          </cell>
          <cell r="R34934">
            <v>0</v>
          </cell>
          <cell r="S34934">
            <v>0</v>
          </cell>
          <cell r="T34934">
            <v>0</v>
          </cell>
          <cell r="U34934">
            <v>0</v>
          </cell>
          <cell r="V34934">
            <v>0</v>
          </cell>
          <cell r="W34934">
            <v>0</v>
          </cell>
          <cell r="X34934">
            <v>0</v>
          </cell>
          <cell r="Y34934">
            <v>0</v>
          </cell>
          <cell r="Z34934">
            <v>0</v>
          </cell>
          <cell r="AA34934">
            <v>0</v>
          </cell>
          <cell r="AB34934">
            <v>0</v>
          </cell>
        </row>
        <row r="34963">
          <cell r="E34963">
            <v>0</v>
          </cell>
          <cell r="F34963">
            <v>0</v>
          </cell>
          <cell r="G34963">
            <v>0</v>
          </cell>
          <cell r="H34963">
            <v>0</v>
          </cell>
          <cell r="I34963">
            <v>0</v>
          </cell>
          <cell r="J34963">
            <v>0</v>
          </cell>
          <cell r="K34963">
            <v>0</v>
          </cell>
          <cell r="L34963">
            <v>0</v>
          </cell>
          <cell r="M34963">
            <v>0</v>
          </cell>
          <cell r="N34963">
            <v>0</v>
          </cell>
          <cell r="O34963">
            <v>0</v>
          </cell>
          <cell r="P34963">
            <v>0</v>
          </cell>
          <cell r="Q34963">
            <v>0</v>
          </cell>
          <cell r="R34963">
            <v>0</v>
          </cell>
          <cell r="S34963">
            <v>0</v>
          </cell>
          <cell r="T34963">
            <v>0</v>
          </cell>
          <cell r="U34963">
            <v>0</v>
          </cell>
          <cell r="V34963">
            <v>0</v>
          </cell>
          <cell r="W34963">
            <v>0</v>
          </cell>
          <cell r="X34963">
            <v>0</v>
          </cell>
          <cell r="Y34963">
            <v>0</v>
          </cell>
          <cell r="Z34963">
            <v>0</v>
          </cell>
          <cell r="AA34963">
            <v>0</v>
          </cell>
          <cell r="AB34963">
            <v>0</v>
          </cell>
        </row>
        <row r="34967">
          <cell r="E34967">
            <v>0</v>
          </cell>
          <cell r="F34967">
            <v>0</v>
          </cell>
          <cell r="G34967">
            <v>0</v>
          </cell>
          <cell r="H34967">
            <v>0</v>
          </cell>
          <cell r="I34967">
            <v>0</v>
          </cell>
          <cell r="J34967">
            <v>0</v>
          </cell>
          <cell r="K34967">
            <v>0</v>
          </cell>
          <cell r="Q34967">
            <v>0</v>
          </cell>
          <cell r="R34967">
            <v>0</v>
          </cell>
          <cell r="S34967">
            <v>0</v>
          </cell>
          <cell r="T34967">
            <v>0</v>
          </cell>
          <cell r="U34967">
            <v>0</v>
          </cell>
          <cell r="V34967">
            <v>0</v>
          </cell>
          <cell r="W34967">
            <v>0</v>
          </cell>
          <cell r="X34967">
            <v>0</v>
          </cell>
          <cell r="Y34967">
            <v>0</v>
          </cell>
          <cell r="Z34967">
            <v>0</v>
          </cell>
          <cell r="AA34967">
            <v>0</v>
          </cell>
          <cell r="AB34967">
            <v>0</v>
          </cell>
        </row>
        <row r="35028">
          <cell r="E35028">
            <v>0</v>
          </cell>
          <cell r="F35028">
            <v>0</v>
          </cell>
          <cell r="G35028">
            <v>0</v>
          </cell>
          <cell r="H35028">
            <v>0</v>
          </cell>
          <cell r="I35028">
            <v>0</v>
          </cell>
          <cell r="J35028">
            <v>0</v>
          </cell>
          <cell r="K35028">
            <v>0</v>
          </cell>
          <cell r="L35028">
            <v>0</v>
          </cell>
          <cell r="M35028">
            <v>0</v>
          </cell>
          <cell r="N35028">
            <v>0</v>
          </cell>
          <cell r="O35028">
            <v>0</v>
          </cell>
          <cell r="P35028">
            <v>0</v>
          </cell>
          <cell r="Q35028">
            <v>0</v>
          </cell>
          <cell r="R35028">
            <v>0</v>
          </cell>
          <cell r="S35028">
            <v>0</v>
          </cell>
          <cell r="T35028">
            <v>0</v>
          </cell>
          <cell r="U35028">
            <v>0</v>
          </cell>
          <cell r="V35028">
            <v>0</v>
          </cell>
          <cell r="W35028">
            <v>0</v>
          </cell>
          <cell r="X35028">
            <v>0</v>
          </cell>
          <cell r="Y35028">
            <v>0</v>
          </cell>
          <cell r="Z35028">
            <v>0</v>
          </cell>
          <cell r="AA35028">
            <v>0</v>
          </cell>
          <cell r="AB35028">
            <v>0</v>
          </cell>
        </row>
        <row r="35141">
          <cell r="E35141">
            <v>820000</v>
          </cell>
          <cell r="F35141">
            <v>0</v>
          </cell>
          <cell r="G35141">
            <v>820000</v>
          </cell>
          <cell r="H35141">
            <v>197803.16</v>
          </cell>
          <cell r="I35141">
            <v>293920</v>
          </cell>
          <cell r="J35141">
            <v>17820</v>
          </cell>
          <cell r="K35141">
            <v>10395.82</v>
          </cell>
          <cell r="L35141">
            <v>0</v>
          </cell>
          <cell r="M35141">
            <v>0</v>
          </cell>
          <cell r="N35141">
            <v>0</v>
          </cell>
          <cell r="O35141">
            <v>0</v>
          </cell>
          <cell r="P35141">
            <v>0</v>
          </cell>
          <cell r="Q35141">
            <v>0</v>
          </cell>
          <cell r="R35141">
            <v>132309.66</v>
          </cell>
          <cell r="S35141">
            <v>65493.5</v>
          </cell>
          <cell r="T35141">
            <v>96100</v>
          </cell>
          <cell r="U35141">
            <v>3500</v>
          </cell>
          <cell r="V35141">
            <v>194320</v>
          </cell>
          <cell r="W35141">
            <v>14720</v>
          </cell>
          <cell r="X35141">
            <v>3100</v>
          </cell>
          <cell r="Y35141">
            <v>0</v>
          </cell>
          <cell r="Z35141">
            <v>10395.82</v>
          </cell>
          <cell r="AA35141">
            <v>0</v>
          </cell>
          <cell r="AB35141">
            <v>0</v>
          </cell>
        </row>
        <row r="35147">
          <cell r="E35147">
            <v>0</v>
          </cell>
          <cell r="F35147">
            <v>0</v>
          </cell>
          <cell r="G35147">
            <v>0</v>
          </cell>
          <cell r="H35147">
            <v>0</v>
          </cell>
          <cell r="I35147">
            <v>0</v>
          </cell>
          <cell r="J35147">
            <v>0</v>
          </cell>
          <cell r="K35147">
            <v>0</v>
          </cell>
          <cell r="L35147">
            <v>0</v>
          </cell>
          <cell r="M35147">
            <v>0</v>
          </cell>
          <cell r="N35147">
            <v>0</v>
          </cell>
          <cell r="O35147">
            <v>0</v>
          </cell>
          <cell r="P35147">
            <v>0</v>
          </cell>
          <cell r="Q35147">
            <v>0</v>
          </cell>
          <cell r="R35147">
            <v>0</v>
          </cell>
          <cell r="S35147">
            <v>0</v>
          </cell>
          <cell r="T35147">
            <v>0</v>
          </cell>
          <cell r="U35147">
            <v>0</v>
          </cell>
          <cell r="V35147">
            <v>0</v>
          </cell>
          <cell r="W35147">
            <v>0</v>
          </cell>
          <cell r="X35147">
            <v>0</v>
          </cell>
          <cell r="Y35147">
            <v>0</v>
          </cell>
          <cell r="Z35147">
            <v>0</v>
          </cell>
          <cell r="AA35147">
            <v>0</v>
          </cell>
          <cell r="AB35147">
            <v>0</v>
          </cell>
        </row>
        <row r="35176">
          <cell r="E35176">
            <v>0</v>
          </cell>
          <cell r="F35176">
            <v>0</v>
          </cell>
          <cell r="G35176">
            <v>0</v>
          </cell>
          <cell r="H35176">
            <v>0</v>
          </cell>
          <cell r="I35176">
            <v>0</v>
          </cell>
          <cell r="J35176">
            <v>0</v>
          </cell>
          <cell r="K35176">
            <v>0</v>
          </cell>
          <cell r="L35176">
            <v>0</v>
          </cell>
          <cell r="M35176">
            <v>0</v>
          </cell>
          <cell r="N35176">
            <v>0</v>
          </cell>
          <cell r="O35176">
            <v>0</v>
          </cell>
          <cell r="P35176">
            <v>0</v>
          </cell>
          <cell r="Q35176">
            <v>0</v>
          </cell>
          <cell r="R35176">
            <v>0</v>
          </cell>
          <cell r="S35176">
            <v>0</v>
          </cell>
          <cell r="T35176">
            <v>0</v>
          </cell>
          <cell r="U35176">
            <v>0</v>
          </cell>
          <cell r="V35176">
            <v>0</v>
          </cell>
          <cell r="W35176">
            <v>0</v>
          </cell>
          <cell r="X35176">
            <v>0</v>
          </cell>
          <cell r="Y35176">
            <v>0</v>
          </cell>
          <cell r="Z35176">
            <v>0</v>
          </cell>
          <cell r="AA35176">
            <v>0</v>
          </cell>
          <cell r="AB35176">
            <v>0</v>
          </cell>
        </row>
        <row r="35180">
          <cell r="E35180">
            <v>0</v>
          </cell>
          <cell r="F35180">
            <v>0</v>
          </cell>
          <cell r="G35180">
            <v>0</v>
          </cell>
          <cell r="H35180">
            <v>0</v>
          </cell>
          <cell r="I35180">
            <v>0</v>
          </cell>
          <cell r="J35180">
            <v>0</v>
          </cell>
          <cell r="K35180">
            <v>0</v>
          </cell>
          <cell r="Q35180">
            <v>0</v>
          </cell>
          <cell r="R35180">
            <v>0</v>
          </cell>
          <cell r="S35180">
            <v>0</v>
          </cell>
          <cell r="T35180">
            <v>0</v>
          </cell>
          <cell r="U35180">
            <v>0</v>
          </cell>
          <cell r="V35180">
            <v>0</v>
          </cell>
          <cell r="W35180">
            <v>0</v>
          </cell>
          <cell r="X35180">
            <v>0</v>
          </cell>
          <cell r="Y35180">
            <v>0</v>
          </cell>
          <cell r="Z35180">
            <v>0</v>
          </cell>
          <cell r="AA35180">
            <v>0</v>
          </cell>
          <cell r="AB35180">
            <v>0</v>
          </cell>
        </row>
        <row r="35241">
          <cell r="E35241">
            <v>0</v>
          </cell>
          <cell r="F35241">
            <v>0</v>
          </cell>
          <cell r="G35241">
            <v>0</v>
          </cell>
          <cell r="H35241">
            <v>0</v>
          </cell>
          <cell r="I35241">
            <v>0</v>
          </cell>
          <cell r="J35241">
            <v>0</v>
          </cell>
          <cell r="K35241">
            <v>0</v>
          </cell>
          <cell r="L35241">
            <v>0</v>
          </cell>
          <cell r="M35241">
            <v>0</v>
          </cell>
          <cell r="N35241">
            <v>0</v>
          </cell>
          <cell r="O35241">
            <v>0</v>
          </cell>
          <cell r="P35241">
            <v>0</v>
          </cell>
          <cell r="Q35241">
            <v>0</v>
          </cell>
          <cell r="R35241">
            <v>0</v>
          </cell>
          <cell r="S35241">
            <v>0</v>
          </cell>
          <cell r="T35241">
            <v>0</v>
          </cell>
          <cell r="U35241">
            <v>0</v>
          </cell>
          <cell r="V35241">
            <v>0</v>
          </cell>
          <cell r="W35241">
            <v>0</v>
          </cell>
          <cell r="X35241">
            <v>0</v>
          </cell>
          <cell r="Y35241">
            <v>0</v>
          </cell>
          <cell r="Z35241">
            <v>0</v>
          </cell>
          <cell r="AA35241">
            <v>0</v>
          </cell>
          <cell r="AB35241">
            <v>0</v>
          </cell>
        </row>
        <row r="35354">
          <cell r="E35354">
            <v>1031000</v>
          </cell>
          <cell r="F35354">
            <v>0</v>
          </cell>
          <cell r="G35354">
            <v>1031000</v>
          </cell>
          <cell r="H35354">
            <v>547132</v>
          </cell>
          <cell r="I35354">
            <v>90130</v>
          </cell>
          <cell r="J35354">
            <v>191958</v>
          </cell>
          <cell r="K35354">
            <v>1062</v>
          </cell>
          <cell r="L35354">
            <v>0</v>
          </cell>
          <cell r="M35354">
            <v>0</v>
          </cell>
          <cell r="N35354">
            <v>0</v>
          </cell>
          <cell r="O35354">
            <v>0</v>
          </cell>
          <cell r="P35354">
            <v>0</v>
          </cell>
          <cell r="Q35354">
            <v>514884</v>
          </cell>
          <cell r="R35354">
            <v>7200</v>
          </cell>
          <cell r="S35354">
            <v>25048</v>
          </cell>
          <cell r="T35354">
            <v>1430</v>
          </cell>
          <cell r="U35354">
            <v>82400</v>
          </cell>
          <cell r="V35354">
            <v>6300</v>
          </cell>
          <cell r="W35354">
            <v>11058</v>
          </cell>
          <cell r="X35354">
            <v>900</v>
          </cell>
          <cell r="Y35354">
            <v>180000</v>
          </cell>
          <cell r="Z35354">
            <v>1062</v>
          </cell>
          <cell r="AA35354">
            <v>0</v>
          </cell>
          <cell r="AB35354">
            <v>0</v>
          </cell>
        </row>
        <row r="35360">
          <cell r="E35360">
            <v>0</v>
          </cell>
          <cell r="F35360">
            <v>0</v>
          </cell>
          <cell r="G35360">
            <v>0</v>
          </cell>
          <cell r="H35360">
            <v>0</v>
          </cell>
          <cell r="I35360">
            <v>0</v>
          </cell>
          <cell r="J35360">
            <v>0</v>
          </cell>
          <cell r="K35360">
            <v>0</v>
          </cell>
          <cell r="L35360">
            <v>0</v>
          </cell>
          <cell r="M35360">
            <v>0</v>
          </cell>
          <cell r="N35360">
            <v>0</v>
          </cell>
          <cell r="O35360">
            <v>0</v>
          </cell>
          <cell r="P35360">
            <v>0</v>
          </cell>
          <cell r="Q35360">
            <v>0</v>
          </cell>
          <cell r="R35360">
            <v>0</v>
          </cell>
          <cell r="S35360">
            <v>0</v>
          </cell>
          <cell r="T35360">
            <v>0</v>
          </cell>
          <cell r="U35360">
            <v>0</v>
          </cell>
          <cell r="V35360">
            <v>0</v>
          </cell>
          <cell r="W35360">
            <v>0</v>
          </cell>
          <cell r="X35360">
            <v>0</v>
          </cell>
          <cell r="Y35360">
            <v>0</v>
          </cell>
          <cell r="Z35360">
            <v>0</v>
          </cell>
          <cell r="AA35360">
            <v>0</v>
          </cell>
          <cell r="AB35360">
            <v>0</v>
          </cell>
        </row>
        <row r="35389">
          <cell r="E35389">
            <v>0</v>
          </cell>
          <cell r="F35389">
            <v>0</v>
          </cell>
          <cell r="G35389">
            <v>0</v>
          </cell>
          <cell r="H35389">
            <v>0</v>
          </cell>
          <cell r="I35389">
            <v>0</v>
          </cell>
          <cell r="J35389">
            <v>0</v>
          </cell>
          <cell r="K35389">
            <v>0</v>
          </cell>
          <cell r="L35389">
            <v>0</v>
          </cell>
          <cell r="M35389">
            <v>0</v>
          </cell>
          <cell r="N35389">
            <v>0</v>
          </cell>
          <cell r="O35389">
            <v>0</v>
          </cell>
          <cell r="P35389">
            <v>0</v>
          </cell>
          <cell r="Q35389">
            <v>0</v>
          </cell>
          <cell r="R35389">
            <v>0</v>
          </cell>
          <cell r="S35389">
            <v>0</v>
          </cell>
          <cell r="T35389">
            <v>0</v>
          </cell>
          <cell r="U35389">
            <v>0</v>
          </cell>
          <cell r="V35389">
            <v>0</v>
          </cell>
          <cell r="W35389">
            <v>0</v>
          </cell>
          <cell r="X35389">
            <v>0</v>
          </cell>
          <cell r="Y35389">
            <v>0</v>
          </cell>
          <cell r="Z35389">
            <v>0</v>
          </cell>
          <cell r="AA35389">
            <v>0</v>
          </cell>
          <cell r="AB35389">
            <v>0</v>
          </cell>
        </row>
        <row r="35393">
          <cell r="E35393">
            <v>0</v>
          </cell>
          <cell r="F35393">
            <v>0</v>
          </cell>
          <cell r="G35393">
            <v>0</v>
          </cell>
          <cell r="H35393">
            <v>0</v>
          </cell>
          <cell r="I35393">
            <v>0</v>
          </cell>
          <cell r="J35393">
            <v>0</v>
          </cell>
          <cell r="K35393">
            <v>0</v>
          </cell>
          <cell r="Q35393">
            <v>0</v>
          </cell>
          <cell r="R35393">
            <v>0</v>
          </cell>
          <cell r="S35393">
            <v>0</v>
          </cell>
          <cell r="T35393">
            <v>0</v>
          </cell>
          <cell r="U35393">
            <v>0</v>
          </cell>
          <cell r="V35393">
            <v>0</v>
          </cell>
          <cell r="W35393">
            <v>0</v>
          </cell>
          <cell r="X35393">
            <v>0</v>
          </cell>
          <cell r="Y35393">
            <v>0</v>
          </cell>
          <cell r="Z35393">
            <v>0</v>
          </cell>
          <cell r="AA35393">
            <v>0</v>
          </cell>
          <cell r="AB35393">
            <v>0</v>
          </cell>
        </row>
        <row r="35454">
          <cell r="E35454">
            <v>0</v>
          </cell>
          <cell r="F35454">
            <v>0</v>
          </cell>
          <cell r="G35454">
            <v>0</v>
          </cell>
          <cell r="H35454">
            <v>0</v>
          </cell>
          <cell r="I35454">
            <v>0</v>
          </cell>
          <cell r="J35454">
            <v>0</v>
          </cell>
          <cell r="K35454">
            <v>0</v>
          </cell>
          <cell r="L35454">
            <v>0</v>
          </cell>
          <cell r="M35454">
            <v>0</v>
          </cell>
          <cell r="N35454">
            <v>0</v>
          </cell>
          <cell r="O35454">
            <v>0</v>
          </cell>
          <cell r="P35454">
            <v>0</v>
          </cell>
          <cell r="Q35454">
            <v>0</v>
          </cell>
          <cell r="R35454">
            <v>0</v>
          </cell>
          <cell r="S35454">
            <v>0</v>
          </cell>
          <cell r="T35454">
            <v>0</v>
          </cell>
          <cell r="U35454">
            <v>0</v>
          </cell>
          <cell r="V35454">
            <v>0</v>
          </cell>
          <cell r="W35454">
            <v>0</v>
          </cell>
          <cell r="X35454">
            <v>0</v>
          </cell>
          <cell r="Y35454">
            <v>0</v>
          </cell>
          <cell r="Z35454">
            <v>0</v>
          </cell>
          <cell r="AA35454">
            <v>0</v>
          </cell>
          <cell r="AB35454">
            <v>0</v>
          </cell>
        </row>
        <row r="35567">
          <cell r="E35567">
            <v>1003000</v>
          </cell>
          <cell r="F35567">
            <v>0</v>
          </cell>
          <cell r="G35567">
            <v>1003000</v>
          </cell>
          <cell r="H35567">
            <v>96823.26</v>
          </cell>
          <cell r="I35567">
            <v>111384.37000000001</v>
          </cell>
          <cell r="J35567">
            <v>154732.95000000001</v>
          </cell>
          <cell r="K35567">
            <v>44553.880000000005</v>
          </cell>
          <cell r="L35567">
            <v>0</v>
          </cell>
          <cell r="M35567">
            <v>0</v>
          </cell>
          <cell r="N35567">
            <v>0</v>
          </cell>
          <cell r="O35567">
            <v>0</v>
          </cell>
          <cell r="P35567">
            <v>0</v>
          </cell>
          <cell r="Q35567">
            <v>16542.689999999999</v>
          </cell>
          <cell r="R35567">
            <v>40577.31</v>
          </cell>
          <cell r="S35567">
            <v>39703.259999999995</v>
          </cell>
          <cell r="T35567">
            <v>16787.5</v>
          </cell>
          <cell r="U35567">
            <v>61095.000000000015</v>
          </cell>
          <cell r="V35567">
            <v>33501.869999999995</v>
          </cell>
          <cell r="W35567">
            <v>51464.489999999991</v>
          </cell>
          <cell r="X35567">
            <v>47323.820000000007</v>
          </cell>
          <cell r="Y35567">
            <v>55944.640000000014</v>
          </cell>
          <cell r="Z35567">
            <v>44553.880000000005</v>
          </cell>
          <cell r="AA35567">
            <v>0</v>
          </cell>
          <cell r="AB35567">
            <v>0</v>
          </cell>
        </row>
        <row r="35573">
          <cell r="E35573">
            <v>0</v>
          </cell>
          <cell r="F35573">
            <v>0</v>
          </cell>
          <cell r="G35573">
            <v>0</v>
          </cell>
          <cell r="H35573">
            <v>0</v>
          </cell>
          <cell r="I35573">
            <v>0</v>
          </cell>
          <cell r="J35573">
            <v>0</v>
          </cell>
          <cell r="K35573">
            <v>0</v>
          </cell>
          <cell r="L35573">
            <v>0</v>
          </cell>
          <cell r="M35573">
            <v>0</v>
          </cell>
          <cell r="N35573">
            <v>0</v>
          </cell>
          <cell r="O35573">
            <v>0</v>
          </cell>
          <cell r="P35573">
            <v>0</v>
          </cell>
          <cell r="Q35573">
            <v>0</v>
          </cell>
          <cell r="R35573">
            <v>0</v>
          </cell>
          <cell r="S35573">
            <v>0</v>
          </cell>
          <cell r="T35573">
            <v>0</v>
          </cell>
          <cell r="U35573">
            <v>0</v>
          </cell>
          <cell r="V35573">
            <v>0</v>
          </cell>
          <cell r="W35573">
            <v>0</v>
          </cell>
          <cell r="X35573">
            <v>0</v>
          </cell>
          <cell r="Y35573">
            <v>0</v>
          </cell>
          <cell r="Z35573">
            <v>0</v>
          </cell>
          <cell r="AA35573">
            <v>0</v>
          </cell>
          <cell r="AB35573">
            <v>0</v>
          </cell>
        </row>
        <row r="35602">
          <cell r="E35602">
            <v>0</v>
          </cell>
          <cell r="F35602">
            <v>0</v>
          </cell>
          <cell r="G35602">
            <v>0</v>
          </cell>
          <cell r="H35602">
            <v>0</v>
          </cell>
          <cell r="I35602">
            <v>0</v>
          </cell>
          <cell r="J35602">
            <v>0</v>
          </cell>
          <cell r="K35602">
            <v>0</v>
          </cell>
          <cell r="L35602">
            <v>0</v>
          </cell>
          <cell r="M35602">
            <v>0</v>
          </cell>
          <cell r="N35602">
            <v>0</v>
          </cell>
          <cell r="O35602">
            <v>0</v>
          </cell>
          <cell r="P35602">
            <v>0</v>
          </cell>
          <cell r="Q35602">
            <v>0</v>
          </cell>
          <cell r="R35602">
            <v>0</v>
          </cell>
          <cell r="S35602">
            <v>0</v>
          </cell>
          <cell r="T35602">
            <v>0</v>
          </cell>
          <cell r="U35602">
            <v>0</v>
          </cell>
          <cell r="V35602">
            <v>0</v>
          </cell>
          <cell r="W35602">
            <v>0</v>
          </cell>
          <cell r="X35602">
            <v>0</v>
          </cell>
          <cell r="Y35602">
            <v>0</v>
          </cell>
          <cell r="Z35602">
            <v>0</v>
          </cell>
          <cell r="AA35602">
            <v>0</v>
          </cell>
          <cell r="AB35602">
            <v>0</v>
          </cell>
        </row>
        <row r="35606">
          <cell r="E35606">
            <v>0</v>
          </cell>
          <cell r="F35606">
            <v>0</v>
          </cell>
          <cell r="G35606">
            <v>0</v>
          </cell>
          <cell r="H35606">
            <v>0</v>
          </cell>
          <cell r="I35606">
            <v>0</v>
          </cell>
          <cell r="J35606">
            <v>0</v>
          </cell>
          <cell r="K35606">
            <v>0</v>
          </cell>
          <cell r="Q35606">
            <v>0</v>
          </cell>
          <cell r="R35606">
            <v>0</v>
          </cell>
          <cell r="S35606">
            <v>0</v>
          </cell>
          <cell r="T35606">
            <v>0</v>
          </cell>
          <cell r="U35606">
            <v>0</v>
          </cell>
          <cell r="V35606">
            <v>0</v>
          </cell>
          <cell r="W35606">
            <v>0</v>
          </cell>
          <cell r="X35606">
            <v>0</v>
          </cell>
          <cell r="Y35606">
            <v>0</v>
          </cell>
          <cell r="Z35606">
            <v>0</v>
          </cell>
          <cell r="AA35606">
            <v>0</v>
          </cell>
          <cell r="AB35606">
            <v>0</v>
          </cell>
        </row>
        <row r="35667">
          <cell r="E35667">
            <v>0</v>
          </cell>
          <cell r="F35667">
            <v>0</v>
          </cell>
          <cell r="G35667">
            <v>0</v>
          </cell>
          <cell r="H35667">
            <v>0</v>
          </cell>
          <cell r="I35667">
            <v>0</v>
          </cell>
          <cell r="J35667">
            <v>0</v>
          </cell>
          <cell r="K35667">
            <v>0</v>
          </cell>
          <cell r="L35667">
            <v>0</v>
          </cell>
          <cell r="M35667">
            <v>0</v>
          </cell>
          <cell r="N35667">
            <v>0</v>
          </cell>
          <cell r="O35667">
            <v>0</v>
          </cell>
          <cell r="P35667">
            <v>0</v>
          </cell>
          <cell r="Q35667">
            <v>0</v>
          </cell>
          <cell r="R35667">
            <v>0</v>
          </cell>
          <cell r="S35667">
            <v>0</v>
          </cell>
          <cell r="T35667">
            <v>0</v>
          </cell>
          <cell r="U35667">
            <v>0</v>
          </cell>
          <cell r="V35667">
            <v>0</v>
          </cell>
          <cell r="W35667">
            <v>0</v>
          </cell>
          <cell r="X35667">
            <v>0</v>
          </cell>
          <cell r="Y35667">
            <v>0</v>
          </cell>
          <cell r="Z35667">
            <v>0</v>
          </cell>
          <cell r="AA35667">
            <v>0</v>
          </cell>
          <cell r="AB35667">
            <v>0</v>
          </cell>
        </row>
        <row r="35780">
          <cell r="E35780">
            <v>1250000</v>
          </cell>
          <cell r="F35780">
            <v>0</v>
          </cell>
          <cell r="G35780">
            <v>1250000</v>
          </cell>
          <cell r="H35780">
            <v>234924.41999999998</v>
          </cell>
          <cell r="I35780">
            <v>255854.66</v>
          </cell>
          <cell r="J35780">
            <v>247010.45</v>
          </cell>
          <cell r="K35780">
            <v>247415</v>
          </cell>
          <cell r="L35780">
            <v>0</v>
          </cell>
          <cell r="M35780">
            <v>0</v>
          </cell>
          <cell r="N35780">
            <v>0</v>
          </cell>
          <cell r="O35780">
            <v>0</v>
          </cell>
          <cell r="P35780">
            <v>0</v>
          </cell>
          <cell r="Q35780">
            <v>33463.72</v>
          </cell>
          <cell r="R35780">
            <v>169265.29</v>
          </cell>
          <cell r="S35780">
            <v>32195.41</v>
          </cell>
          <cell r="T35780">
            <v>14871.61</v>
          </cell>
          <cell r="U35780">
            <v>15483.05</v>
          </cell>
          <cell r="V35780">
            <v>225500</v>
          </cell>
          <cell r="W35780">
            <v>4220</v>
          </cell>
          <cell r="X35780">
            <v>38174.46</v>
          </cell>
          <cell r="Y35780">
            <v>204615.99</v>
          </cell>
          <cell r="Z35780">
            <v>247415</v>
          </cell>
          <cell r="AA35780">
            <v>0</v>
          </cell>
          <cell r="AB35780">
            <v>0</v>
          </cell>
        </row>
        <row r="35786">
          <cell r="E35786">
            <v>0</v>
          </cell>
          <cell r="F35786">
            <v>0</v>
          </cell>
          <cell r="G35786">
            <v>0</v>
          </cell>
          <cell r="H35786">
            <v>0</v>
          </cell>
          <cell r="I35786">
            <v>0</v>
          </cell>
          <cell r="J35786">
            <v>0</v>
          </cell>
          <cell r="K35786">
            <v>0</v>
          </cell>
          <cell r="L35786">
            <v>0</v>
          </cell>
          <cell r="M35786">
            <v>0</v>
          </cell>
          <cell r="N35786">
            <v>0</v>
          </cell>
          <cell r="O35786">
            <v>0</v>
          </cell>
          <cell r="P35786">
            <v>0</v>
          </cell>
          <cell r="Q35786">
            <v>0</v>
          </cell>
          <cell r="R35786">
            <v>0</v>
          </cell>
          <cell r="S35786">
            <v>0</v>
          </cell>
          <cell r="T35786">
            <v>0</v>
          </cell>
          <cell r="U35786">
            <v>0</v>
          </cell>
          <cell r="V35786">
            <v>0</v>
          </cell>
          <cell r="W35786">
            <v>0</v>
          </cell>
          <cell r="X35786">
            <v>0</v>
          </cell>
          <cell r="Y35786">
            <v>0</v>
          </cell>
          <cell r="Z35786">
            <v>0</v>
          </cell>
          <cell r="AA35786">
            <v>0</v>
          </cell>
          <cell r="AB35786">
            <v>0</v>
          </cell>
        </row>
        <row r="35815">
          <cell r="E35815">
            <v>0</v>
          </cell>
          <cell r="F35815">
            <v>0</v>
          </cell>
          <cell r="G35815">
            <v>0</v>
          </cell>
          <cell r="H35815">
            <v>0</v>
          </cell>
          <cell r="I35815">
            <v>0</v>
          </cell>
          <cell r="J35815">
            <v>0</v>
          </cell>
          <cell r="K35815">
            <v>0</v>
          </cell>
          <cell r="L35815">
            <v>0</v>
          </cell>
          <cell r="M35815">
            <v>0</v>
          </cell>
          <cell r="N35815">
            <v>0</v>
          </cell>
          <cell r="O35815">
            <v>0</v>
          </cell>
          <cell r="P35815">
            <v>0</v>
          </cell>
          <cell r="Q35815">
            <v>0</v>
          </cell>
          <cell r="R35815">
            <v>0</v>
          </cell>
          <cell r="S35815">
            <v>0</v>
          </cell>
          <cell r="T35815">
            <v>0</v>
          </cell>
          <cell r="U35815">
            <v>0</v>
          </cell>
          <cell r="V35815">
            <v>0</v>
          </cell>
          <cell r="W35815">
            <v>0</v>
          </cell>
          <cell r="X35815">
            <v>0</v>
          </cell>
          <cell r="Y35815">
            <v>0</v>
          </cell>
          <cell r="Z35815">
            <v>0</v>
          </cell>
          <cell r="AA35815">
            <v>0</v>
          </cell>
          <cell r="AB35815">
            <v>0</v>
          </cell>
        </row>
        <row r="35819">
          <cell r="E35819">
            <v>0</v>
          </cell>
          <cell r="F35819">
            <v>0</v>
          </cell>
          <cell r="G35819">
            <v>0</v>
          </cell>
          <cell r="H35819">
            <v>0</v>
          </cell>
          <cell r="I35819">
            <v>0</v>
          </cell>
          <cell r="J35819">
            <v>0</v>
          </cell>
          <cell r="K35819">
            <v>0</v>
          </cell>
          <cell r="Q35819">
            <v>0</v>
          </cell>
          <cell r="R35819">
            <v>0</v>
          </cell>
          <cell r="S35819">
            <v>0</v>
          </cell>
          <cell r="T35819">
            <v>0</v>
          </cell>
          <cell r="U35819">
            <v>0</v>
          </cell>
          <cell r="V35819">
            <v>0</v>
          </cell>
          <cell r="W35819">
            <v>0</v>
          </cell>
          <cell r="X35819">
            <v>0</v>
          </cell>
          <cell r="Y35819">
            <v>0</v>
          </cell>
          <cell r="Z35819">
            <v>0</v>
          </cell>
          <cell r="AA35819">
            <v>0</v>
          </cell>
          <cell r="AB35819">
            <v>0</v>
          </cell>
        </row>
        <row r="36247">
          <cell r="AC36247">
            <v>3561985222.0800004</v>
          </cell>
        </row>
        <row r="36306">
          <cell r="E36306">
            <v>0</v>
          </cell>
          <cell r="F36306">
            <v>0</v>
          </cell>
          <cell r="G36306">
            <v>0</v>
          </cell>
          <cell r="H36306">
            <v>0</v>
          </cell>
          <cell r="I36306">
            <v>0</v>
          </cell>
          <cell r="J36306">
            <v>0</v>
          </cell>
          <cell r="K36306">
            <v>0</v>
          </cell>
          <cell r="L36306">
            <v>0</v>
          </cell>
          <cell r="M36306">
            <v>0</v>
          </cell>
          <cell r="N36306">
            <v>0</v>
          </cell>
          <cell r="O36306">
            <v>0</v>
          </cell>
          <cell r="P36306">
            <v>0</v>
          </cell>
          <cell r="Q36306">
            <v>0</v>
          </cell>
          <cell r="R36306">
            <v>0</v>
          </cell>
          <cell r="S36306">
            <v>0</v>
          </cell>
          <cell r="T36306">
            <v>0</v>
          </cell>
          <cell r="U36306">
            <v>0</v>
          </cell>
          <cell r="V36306">
            <v>0</v>
          </cell>
          <cell r="W36306">
            <v>0</v>
          </cell>
          <cell r="X36306">
            <v>0</v>
          </cell>
          <cell r="Y36306">
            <v>0</v>
          </cell>
          <cell r="Z36306">
            <v>0</v>
          </cell>
          <cell r="AA36306">
            <v>0</v>
          </cell>
          <cell r="AB36306">
            <v>0</v>
          </cell>
        </row>
        <row r="36419">
          <cell r="E36419">
            <v>2056741000</v>
          </cell>
          <cell r="F36419">
            <v>4.6566128730773926E-9</v>
          </cell>
          <cell r="G36419">
            <v>2056741000</v>
          </cell>
          <cell r="H36419">
            <v>288318811.16000003</v>
          </cell>
          <cell r="I36419">
            <v>755396130.91000009</v>
          </cell>
          <cell r="J36419">
            <v>564250099.47000003</v>
          </cell>
          <cell r="K36419">
            <v>2150.91</v>
          </cell>
          <cell r="L36419">
            <v>246028715.62</v>
          </cell>
          <cell r="M36419">
            <v>753531253.05000007</v>
          </cell>
          <cell r="N36419">
            <v>563868830.84000003</v>
          </cell>
          <cell r="O36419">
            <v>0</v>
          </cell>
          <cell r="P36419">
            <v>1688349760.9699998</v>
          </cell>
          <cell r="Q36419">
            <v>39397067.759999998</v>
          </cell>
          <cell r="R36419">
            <v>2476567.4700000002</v>
          </cell>
          <cell r="S36419">
            <v>416460.31</v>
          </cell>
          <cell r="T36419">
            <v>353626.33999999997</v>
          </cell>
          <cell r="U36419">
            <v>1019172.73</v>
          </cell>
          <cell r="V36419">
            <v>492078.79000000004</v>
          </cell>
          <cell r="W36419">
            <v>192768.63</v>
          </cell>
          <cell r="X36419">
            <v>51000</v>
          </cell>
          <cell r="Y36419">
            <v>137500</v>
          </cell>
          <cell r="Z36419">
            <v>2150.91</v>
          </cell>
          <cell r="AA36419">
            <v>0</v>
          </cell>
          <cell r="AB36419">
            <v>0</v>
          </cell>
        </row>
        <row r="36425">
          <cell r="E36425">
            <v>0</v>
          </cell>
          <cell r="F36425">
            <v>0</v>
          </cell>
          <cell r="G36425">
            <v>0</v>
          </cell>
          <cell r="H36425">
            <v>0</v>
          </cell>
          <cell r="I36425">
            <v>0</v>
          </cell>
          <cell r="J36425">
            <v>0</v>
          </cell>
          <cell r="K36425">
            <v>0</v>
          </cell>
          <cell r="L36425">
            <v>0</v>
          </cell>
          <cell r="M36425">
            <v>0</v>
          </cell>
          <cell r="N36425">
            <v>0</v>
          </cell>
          <cell r="O36425">
            <v>0</v>
          </cell>
          <cell r="P36425">
            <v>0</v>
          </cell>
          <cell r="Q36425">
            <v>0</v>
          </cell>
          <cell r="R36425">
            <v>0</v>
          </cell>
          <cell r="S36425">
            <v>0</v>
          </cell>
          <cell r="T36425">
            <v>0</v>
          </cell>
          <cell r="U36425">
            <v>0</v>
          </cell>
          <cell r="V36425">
            <v>0</v>
          </cell>
          <cell r="W36425">
            <v>0</v>
          </cell>
          <cell r="X36425">
            <v>0</v>
          </cell>
          <cell r="Y36425">
            <v>0</v>
          </cell>
          <cell r="Z36425">
            <v>0</v>
          </cell>
          <cell r="AA36425">
            <v>0</v>
          </cell>
          <cell r="AB36425">
            <v>0</v>
          </cell>
        </row>
        <row r="36454">
          <cell r="E36454">
            <v>0</v>
          </cell>
          <cell r="F36454">
            <v>0</v>
          </cell>
          <cell r="G36454">
            <v>0</v>
          </cell>
          <cell r="H36454">
            <v>0</v>
          </cell>
          <cell r="I36454">
            <v>0</v>
          </cell>
          <cell r="J36454">
            <v>0</v>
          </cell>
          <cell r="K36454">
            <v>0</v>
          </cell>
          <cell r="L36454">
            <v>0</v>
          </cell>
          <cell r="M36454">
            <v>0</v>
          </cell>
          <cell r="N36454">
            <v>0</v>
          </cell>
          <cell r="O36454">
            <v>0</v>
          </cell>
          <cell r="P36454">
            <v>0</v>
          </cell>
          <cell r="Q36454">
            <v>0</v>
          </cell>
          <cell r="R36454">
            <v>0</v>
          </cell>
          <cell r="S36454">
            <v>0</v>
          </cell>
          <cell r="T36454">
            <v>0</v>
          </cell>
          <cell r="U36454">
            <v>0</v>
          </cell>
          <cell r="V36454">
            <v>0</v>
          </cell>
          <cell r="W36454">
            <v>0</v>
          </cell>
          <cell r="X36454">
            <v>0</v>
          </cell>
          <cell r="Y36454">
            <v>0</v>
          </cell>
          <cell r="Z36454">
            <v>0</v>
          </cell>
          <cell r="AA36454">
            <v>0</v>
          </cell>
          <cell r="AB36454">
            <v>0</v>
          </cell>
        </row>
        <row r="36458">
          <cell r="E36458">
            <v>0</v>
          </cell>
          <cell r="F36458">
            <v>0</v>
          </cell>
          <cell r="G36458">
            <v>0</v>
          </cell>
          <cell r="H36458">
            <v>0</v>
          </cell>
          <cell r="I36458">
            <v>0</v>
          </cell>
          <cell r="J36458">
            <v>0</v>
          </cell>
          <cell r="K36458">
            <v>0</v>
          </cell>
          <cell r="L36458">
            <v>0</v>
          </cell>
          <cell r="M36458">
            <v>0</v>
          </cell>
          <cell r="N36458">
            <v>0</v>
          </cell>
          <cell r="O36458">
            <v>0</v>
          </cell>
          <cell r="P36458">
            <v>0</v>
          </cell>
          <cell r="Q36458">
            <v>0</v>
          </cell>
          <cell r="R36458">
            <v>0</v>
          </cell>
          <cell r="S36458">
            <v>0</v>
          </cell>
          <cell r="T36458">
            <v>0</v>
          </cell>
          <cell r="U36458">
            <v>0</v>
          </cell>
          <cell r="V36458">
            <v>0</v>
          </cell>
          <cell r="W36458">
            <v>0</v>
          </cell>
          <cell r="X36458">
            <v>0</v>
          </cell>
          <cell r="Y36458">
            <v>0</v>
          </cell>
          <cell r="Z36458">
            <v>0</v>
          </cell>
          <cell r="AA36458">
            <v>0</v>
          </cell>
          <cell r="AB36458">
            <v>0</v>
          </cell>
        </row>
        <row r="36519">
          <cell r="E36519">
            <v>0</v>
          </cell>
          <cell r="F36519">
            <v>0</v>
          </cell>
          <cell r="G36519">
            <v>0</v>
          </cell>
          <cell r="H36519">
            <v>0</v>
          </cell>
          <cell r="I36519">
            <v>0</v>
          </cell>
          <cell r="J36519">
            <v>0</v>
          </cell>
          <cell r="K36519">
            <v>0</v>
          </cell>
          <cell r="L36519">
            <v>0</v>
          </cell>
          <cell r="M36519">
            <v>0</v>
          </cell>
          <cell r="N36519">
            <v>0</v>
          </cell>
          <cell r="O36519">
            <v>0</v>
          </cell>
          <cell r="P36519">
            <v>0</v>
          </cell>
          <cell r="Q36519">
            <v>0</v>
          </cell>
          <cell r="R36519">
            <v>0</v>
          </cell>
          <cell r="S36519">
            <v>0</v>
          </cell>
          <cell r="T36519">
            <v>0</v>
          </cell>
          <cell r="U36519">
            <v>0</v>
          </cell>
          <cell r="V36519">
            <v>0</v>
          </cell>
          <cell r="W36519">
            <v>0</v>
          </cell>
          <cell r="X36519">
            <v>0</v>
          </cell>
          <cell r="Y36519">
            <v>0</v>
          </cell>
          <cell r="Z36519">
            <v>0</v>
          </cell>
          <cell r="AA36519">
            <v>0</v>
          </cell>
          <cell r="AB36519">
            <v>0</v>
          </cell>
        </row>
        <row r="36632">
          <cell r="E36632">
            <v>47372000</v>
          </cell>
          <cell r="F36632">
            <v>0</v>
          </cell>
          <cell r="G36632">
            <v>47372000.000000007</v>
          </cell>
          <cell r="H36632">
            <v>23973996.310000002</v>
          </cell>
          <cell r="I36632">
            <v>7586576.7899999982</v>
          </cell>
          <cell r="J36632">
            <v>6441236.3200000012</v>
          </cell>
          <cell r="K36632">
            <v>1559646.7999999998</v>
          </cell>
          <cell r="L36632">
            <v>6451666.8100000005</v>
          </cell>
          <cell r="M36632">
            <v>6693835.3499999987</v>
          </cell>
          <cell r="N36632">
            <v>3333639.1900000009</v>
          </cell>
          <cell r="O36632">
            <v>0</v>
          </cell>
          <cell r="P36632">
            <v>16765399.559999999</v>
          </cell>
          <cell r="Q36632">
            <v>3439708.72</v>
          </cell>
          <cell r="R36632">
            <v>14052886.039999999</v>
          </cell>
          <cell r="S36632">
            <v>29734.739999999998</v>
          </cell>
          <cell r="T36632">
            <v>720345.55</v>
          </cell>
          <cell r="U36632">
            <v>23091.51</v>
          </cell>
          <cell r="V36632">
            <v>149304.38</v>
          </cell>
          <cell r="W36632">
            <v>1077036.93</v>
          </cell>
          <cell r="X36632">
            <v>843306.25</v>
          </cell>
          <cell r="Y36632">
            <v>1187253.95</v>
          </cell>
          <cell r="Z36632">
            <v>1559646.7999999998</v>
          </cell>
          <cell r="AA36632">
            <v>0</v>
          </cell>
          <cell r="AB36632">
            <v>0</v>
          </cell>
        </row>
        <row r="36638">
          <cell r="E36638">
            <v>0</v>
          </cell>
          <cell r="F36638">
            <v>0</v>
          </cell>
          <cell r="G36638">
            <v>0</v>
          </cell>
          <cell r="H36638">
            <v>0</v>
          </cell>
          <cell r="I36638">
            <v>0</v>
          </cell>
          <cell r="J36638">
            <v>0</v>
          </cell>
          <cell r="K36638">
            <v>0</v>
          </cell>
          <cell r="L36638">
            <v>0</v>
          </cell>
          <cell r="M36638">
            <v>0</v>
          </cell>
          <cell r="N36638">
            <v>0</v>
          </cell>
          <cell r="O36638">
            <v>0</v>
          </cell>
          <cell r="P36638">
            <v>0</v>
          </cell>
          <cell r="Q36638">
            <v>0</v>
          </cell>
          <cell r="R36638">
            <v>0</v>
          </cell>
          <cell r="S36638">
            <v>0</v>
          </cell>
          <cell r="T36638">
            <v>0</v>
          </cell>
          <cell r="U36638">
            <v>0</v>
          </cell>
          <cell r="V36638">
            <v>0</v>
          </cell>
          <cell r="W36638">
            <v>0</v>
          </cell>
          <cell r="X36638">
            <v>0</v>
          </cell>
          <cell r="Y36638">
            <v>0</v>
          </cell>
          <cell r="Z36638">
            <v>0</v>
          </cell>
          <cell r="AA36638">
            <v>0</v>
          </cell>
          <cell r="AB36638">
            <v>0</v>
          </cell>
        </row>
        <row r="36667">
          <cell r="E36667">
            <v>0</v>
          </cell>
          <cell r="F36667">
            <v>0</v>
          </cell>
          <cell r="G36667">
            <v>0</v>
          </cell>
          <cell r="H36667">
            <v>0</v>
          </cell>
          <cell r="I36667">
            <v>0</v>
          </cell>
          <cell r="J36667">
            <v>0</v>
          </cell>
          <cell r="K36667">
            <v>0</v>
          </cell>
          <cell r="L36667">
            <v>0</v>
          </cell>
          <cell r="M36667">
            <v>0</v>
          </cell>
          <cell r="N36667">
            <v>0</v>
          </cell>
          <cell r="O36667">
            <v>0</v>
          </cell>
          <cell r="P36667">
            <v>0</v>
          </cell>
          <cell r="Q36667">
            <v>0</v>
          </cell>
          <cell r="R36667">
            <v>0</v>
          </cell>
          <cell r="S36667">
            <v>0</v>
          </cell>
          <cell r="T36667">
            <v>0</v>
          </cell>
          <cell r="U36667">
            <v>0</v>
          </cell>
          <cell r="V36667">
            <v>0</v>
          </cell>
          <cell r="W36667">
            <v>0</v>
          </cell>
          <cell r="X36667">
            <v>0</v>
          </cell>
          <cell r="Y36667">
            <v>0</v>
          </cell>
          <cell r="Z36667">
            <v>0</v>
          </cell>
          <cell r="AA36667">
            <v>0</v>
          </cell>
          <cell r="AB36667">
            <v>0</v>
          </cell>
        </row>
        <row r="36671">
          <cell r="E36671">
            <v>0</v>
          </cell>
          <cell r="F36671">
            <v>0</v>
          </cell>
          <cell r="G36671">
            <v>0</v>
          </cell>
          <cell r="H36671">
            <v>0</v>
          </cell>
          <cell r="I36671">
            <v>0</v>
          </cell>
          <cell r="J36671">
            <v>0</v>
          </cell>
          <cell r="K36671">
            <v>0</v>
          </cell>
          <cell r="L36671">
            <v>0</v>
          </cell>
          <cell r="M36671">
            <v>0</v>
          </cell>
          <cell r="N36671">
            <v>0</v>
          </cell>
          <cell r="O36671">
            <v>0</v>
          </cell>
          <cell r="P36671">
            <v>0</v>
          </cell>
          <cell r="Q36671">
            <v>0</v>
          </cell>
          <cell r="R36671">
            <v>0</v>
          </cell>
          <cell r="S36671">
            <v>0</v>
          </cell>
          <cell r="T36671">
            <v>0</v>
          </cell>
          <cell r="U36671">
            <v>0</v>
          </cell>
          <cell r="V36671">
            <v>0</v>
          </cell>
          <cell r="W36671">
            <v>0</v>
          </cell>
          <cell r="X36671">
            <v>0</v>
          </cell>
          <cell r="Y36671">
            <v>0</v>
          </cell>
          <cell r="Z36671">
            <v>0</v>
          </cell>
          <cell r="AA36671">
            <v>0</v>
          </cell>
          <cell r="AB36671">
            <v>0</v>
          </cell>
        </row>
        <row r="36732">
          <cell r="E36732">
            <v>0</v>
          </cell>
          <cell r="F36732">
            <v>0</v>
          </cell>
          <cell r="G36732">
            <v>0</v>
          </cell>
          <cell r="H36732">
            <v>0</v>
          </cell>
          <cell r="I36732">
            <v>0</v>
          </cell>
          <cell r="J36732">
            <v>0</v>
          </cell>
          <cell r="K36732">
            <v>0</v>
          </cell>
          <cell r="L36732">
            <v>0</v>
          </cell>
          <cell r="M36732">
            <v>0</v>
          </cell>
          <cell r="N36732">
            <v>0</v>
          </cell>
          <cell r="O36732">
            <v>0</v>
          </cell>
          <cell r="P36732">
            <v>0</v>
          </cell>
          <cell r="Q36732">
            <v>0</v>
          </cell>
          <cell r="R36732">
            <v>0</v>
          </cell>
          <cell r="S36732">
            <v>0</v>
          </cell>
          <cell r="T36732">
            <v>0</v>
          </cell>
          <cell r="U36732">
            <v>0</v>
          </cell>
          <cell r="V36732">
            <v>0</v>
          </cell>
          <cell r="W36732">
            <v>0</v>
          </cell>
          <cell r="X36732">
            <v>0</v>
          </cell>
          <cell r="Y36732">
            <v>0</v>
          </cell>
          <cell r="Z36732">
            <v>0</v>
          </cell>
          <cell r="AA36732">
            <v>0</v>
          </cell>
          <cell r="AB36732">
            <v>0</v>
          </cell>
        </row>
        <row r="36845">
          <cell r="E36845">
            <v>1250000000</v>
          </cell>
          <cell r="F36845">
            <v>0</v>
          </cell>
          <cell r="G36845">
            <v>1250000000</v>
          </cell>
          <cell r="H36845">
            <v>117837682.14</v>
          </cell>
          <cell r="I36845">
            <v>474784249.58999997</v>
          </cell>
          <cell r="J36845">
            <v>576772204.68000007</v>
          </cell>
          <cell r="K36845">
            <v>128900</v>
          </cell>
          <cell r="L36845">
            <v>93797330.140000001</v>
          </cell>
          <cell r="M36845">
            <v>273062053.95999998</v>
          </cell>
          <cell r="N36845">
            <v>489024032.43000001</v>
          </cell>
          <cell r="O36845">
            <v>0</v>
          </cell>
          <cell r="P36845">
            <v>853285683.1099999</v>
          </cell>
          <cell r="Q36845">
            <v>61280</v>
          </cell>
          <cell r="R36845">
            <v>74600</v>
          </cell>
          <cell r="S36845">
            <v>23904472</v>
          </cell>
          <cell r="T36845">
            <v>45940870</v>
          </cell>
          <cell r="U36845">
            <v>91155728.129999995</v>
          </cell>
          <cell r="V36845">
            <v>64625597.5</v>
          </cell>
          <cell r="W36845">
            <v>56626700.75</v>
          </cell>
          <cell r="X36845">
            <v>27313770.5</v>
          </cell>
          <cell r="Y36845">
            <v>3807701</v>
          </cell>
          <cell r="Z36845">
            <v>128900</v>
          </cell>
          <cell r="AA36845">
            <v>0</v>
          </cell>
          <cell r="AB36845">
            <v>0</v>
          </cell>
        </row>
        <row r="36851">
          <cell r="E36851">
            <v>0</v>
          </cell>
          <cell r="F36851">
            <v>0</v>
          </cell>
          <cell r="G36851">
            <v>0</v>
          </cell>
          <cell r="H36851">
            <v>0</v>
          </cell>
          <cell r="I36851">
            <v>0</v>
          </cell>
          <cell r="J36851">
            <v>0</v>
          </cell>
          <cell r="K36851">
            <v>0</v>
          </cell>
          <cell r="L36851">
            <v>0</v>
          </cell>
          <cell r="M36851">
            <v>0</v>
          </cell>
          <cell r="N36851">
            <v>0</v>
          </cell>
          <cell r="O36851">
            <v>0</v>
          </cell>
          <cell r="P36851">
            <v>0</v>
          </cell>
          <cell r="Q36851">
            <v>0</v>
          </cell>
          <cell r="R36851">
            <v>0</v>
          </cell>
          <cell r="S36851">
            <v>0</v>
          </cell>
          <cell r="T36851">
            <v>0</v>
          </cell>
          <cell r="U36851">
            <v>0</v>
          </cell>
          <cell r="V36851">
            <v>0</v>
          </cell>
          <cell r="W36851">
            <v>0</v>
          </cell>
          <cell r="X36851">
            <v>0</v>
          </cell>
          <cell r="Y36851">
            <v>0</v>
          </cell>
          <cell r="Z36851">
            <v>0</v>
          </cell>
          <cell r="AA36851">
            <v>0</v>
          </cell>
          <cell r="AB36851">
            <v>0</v>
          </cell>
        </row>
        <row r="36880">
          <cell r="E36880">
            <v>0</v>
          </cell>
          <cell r="F36880">
            <v>0</v>
          </cell>
          <cell r="G36880">
            <v>0</v>
          </cell>
          <cell r="H36880">
            <v>0</v>
          </cell>
          <cell r="I36880">
            <v>0</v>
          </cell>
          <cell r="J36880">
            <v>0</v>
          </cell>
          <cell r="K36880">
            <v>0</v>
          </cell>
          <cell r="L36880">
            <v>0</v>
          </cell>
          <cell r="M36880">
            <v>0</v>
          </cell>
          <cell r="N36880">
            <v>0</v>
          </cell>
          <cell r="O36880">
            <v>0</v>
          </cell>
          <cell r="P36880">
            <v>0</v>
          </cell>
          <cell r="Q36880">
            <v>0</v>
          </cell>
          <cell r="R36880">
            <v>0</v>
          </cell>
          <cell r="S36880">
            <v>0</v>
          </cell>
          <cell r="T36880">
            <v>0</v>
          </cell>
          <cell r="U36880">
            <v>0</v>
          </cell>
          <cell r="V36880">
            <v>0</v>
          </cell>
          <cell r="W36880">
            <v>0</v>
          </cell>
          <cell r="X36880">
            <v>0</v>
          </cell>
          <cell r="Y36880">
            <v>0</v>
          </cell>
          <cell r="Z36880">
            <v>0</v>
          </cell>
          <cell r="AA36880">
            <v>0</v>
          </cell>
          <cell r="AB36880">
            <v>0</v>
          </cell>
        </row>
        <row r="36884">
          <cell r="E36884">
            <v>0</v>
          </cell>
          <cell r="F36884">
            <v>0</v>
          </cell>
          <cell r="G36884">
            <v>0</v>
          </cell>
          <cell r="H36884">
            <v>0</v>
          </cell>
          <cell r="I36884">
            <v>0</v>
          </cell>
          <cell r="J36884">
            <v>0</v>
          </cell>
          <cell r="K36884">
            <v>0</v>
          </cell>
          <cell r="L36884">
            <v>0</v>
          </cell>
          <cell r="M36884">
            <v>0</v>
          </cell>
          <cell r="N36884">
            <v>0</v>
          </cell>
          <cell r="O36884">
            <v>0</v>
          </cell>
          <cell r="P36884">
            <v>0</v>
          </cell>
          <cell r="Q36884">
            <v>0</v>
          </cell>
          <cell r="R36884">
            <v>0</v>
          </cell>
          <cell r="S36884">
            <v>0</v>
          </cell>
          <cell r="T36884">
            <v>0</v>
          </cell>
          <cell r="U36884">
            <v>0</v>
          </cell>
          <cell r="V36884">
            <v>0</v>
          </cell>
          <cell r="W36884">
            <v>0</v>
          </cell>
          <cell r="X36884">
            <v>0</v>
          </cell>
          <cell r="Y36884">
            <v>0</v>
          </cell>
          <cell r="Z36884">
            <v>0</v>
          </cell>
          <cell r="AA36884">
            <v>0</v>
          </cell>
          <cell r="AB36884">
            <v>0</v>
          </cell>
        </row>
        <row r="36945">
          <cell r="E36945">
            <v>0</v>
          </cell>
          <cell r="F36945">
            <v>0</v>
          </cell>
          <cell r="G36945">
            <v>0</v>
          </cell>
          <cell r="H36945">
            <v>0</v>
          </cell>
          <cell r="I36945">
            <v>0</v>
          </cell>
          <cell r="J36945">
            <v>0</v>
          </cell>
          <cell r="K36945">
            <v>0</v>
          </cell>
          <cell r="L36945">
            <v>0</v>
          </cell>
          <cell r="M36945">
            <v>0</v>
          </cell>
          <cell r="N36945">
            <v>0</v>
          </cell>
          <cell r="O36945">
            <v>0</v>
          </cell>
          <cell r="P36945">
            <v>0</v>
          </cell>
          <cell r="Q36945">
            <v>0</v>
          </cell>
          <cell r="R36945">
            <v>0</v>
          </cell>
          <cell r="S36945">
            <v>0</v>
          </cell>
          <cell r="T36945">
            <v>0</v>
          </cell>
          <cell r="U36945">
            <v>0</v>
          </cell>
          <cell r="V36945">
            <v>0</v>
          </cell>
          <cell r="W36945">
            <v>0</v>
          </cell>
          <cell r="X36945">
            <v>0</v>
          </cell>
          <cell r="Y36945">
            <v>0</v>
          </cell>
          <cell r="Z36945">
            <v>0</v>
          </cell>
          <cell r="AA36945">
            <v>0</v>
          </cell>
          <cell r="AB36945">
            <v>0</v>
          </cell>
        </row>
        <row r="37058">
          <cell r="E37058">
            <v>0</v>
          </cell>
          <cell r="F37058">
            <v>0</v>
          </cell>
          <cell r="G37058">
            <v>0</v>
          </cell>
          <cell r="H37058">
            <v>0</v>
          </cell>
          <cell r="I37058">
            <v>0</v>
          </cell>
          <cell r="J37058">
            <v>0</v>
          </cell>
          <cell r="K37058">
            <v>0</v>
          </cell>
          <cell r="L37058">
            <v>0</v>
          </cell>
          <cell r="M37058">
            <v>0</v>
          </cell>
          <cell r="N37058">
            <v>0</v>
          </cell>
          <cell r="O37058">
            <v>0</v>
          </cell>
          <cell r="P37058">
            <v>0</v>
          </cell>
          <cell r="Q37058">
            <v>0</v>
          </cell>
          <cell r="R37058">
            <v>0</v>
          </cell>
          <cell r="S37058">
            <v>0</v>
          </cell>
          <cell r="T37058">
            <v>0</v>
          </cell>
          <cell r="U37058">
            <v>0</v>
          </cell>
          <cell r="V37058">
            <v>0</v>
          </cell>
          <cell r="W37058">
            <v>0</v>
          </cell>
          <cell r="X37058">
            <v>0</v>
          </cell>
          <cell r="Y37058">
            <v>0</v>
          </cell>
          <cell r="Z37058">
            <v>0</v>
          </cell>
          <cell r="AA37058">
            <v>0</v>
          </cell>
          <cell r="AB37058">
            <v>0</v>
          </cell>
        </row>
        <row r="37064">
          <cell r="E37064">
            <v>0</v>
          </cell>
          <cell r="F37064">
            <v>0</v>
          </cell>
          <cell r="G37064">
            <v>0</v>
          </cell>
          <cell r="H37064">
            <v>0</v>
          </cell>
          <cell r="I37064">
            <v>0</v>
          </cell>
          <cell r="J37064">
            <v>0</v>
          </cell>
          <cell r="K37064">
            <v>0</v>
          </cell>
          <cell r="L37064">
            <v>0</v>
          </cell>
          <cell r="M37064">
            <v>0</v>
          </cell>
          <cell r="N37064">
            <v>0</v>
          </cell>
          <cell r="O37064">
            <v>0</v>
          </cell>
          <cell r="P37064">
            <v>0</v>
          </cell>
          <cell r="Q37064">
            <v>0</v>
          </cell>
          <cell r="R37064">
            <v>0</v>
          </cell>
          <cell r="S37064">
            <v>0</v>
          </cell>
          <cell r="T37064">
            <v>0</v>
          </cell>
          <cell r="U37064">
            <v>0</v>
          </cell>
          <cell r="V37064">
            <v>0</v>
          </cell>
          <cell r="W37064">
            <v>0</v>
          </cell>
          <cell r="X37064">
            <v>0</v>
          </cell>
          <cell r="Y37064">
            <v>0</v>
          </cell>
          <cell r="Z37064">
            <v>0</v>
          </cell>
          <cell r="AA37064">
            <v>0</v>
          </cell>
          <cell r="AB37064">
            <v>0</v>
          </cell>
        </row>
        <row r="37093">
          <cell r="E37093">
            <v>0</v>
          </cell>
          <cell r="F37093">
            <v>0</v>
          </cell>
          <cell r="G37093">
            <v>0</v>
          </cell>
          <cell r="H37093">
            <v>0</v>
          </cell>
          <cell r="I37093">
            <v>0</v>
          </cell>
          <cell r="J37093">
            <v>0</v>
          </cell>
          <cell r="K37093">
            <v>0</v>
          </cell>
          <cell r="L37093">
            <v>0</v>
          </cell>
          <cell r="M37093">
            <v>0</v>
          </cell>
          <cell r="N37093">
            <v>0</v>
          </cell>
          <cell r="O37093">
            <v>0</v>
          </cell>
          <cell r="P37093">
            <v>0</v>
          </cell>
          <cell r="Q37093">
            <v>0</v>
          </cell>
          <cell r="R37093">
            <v>0</v>
          </cell>
          <cell r="S37093">
            <v>0</v>
          </cell>
          <cell r="T37093">
            <v>0</v>
          </cell>
          <cell r="U37093">
            <v>0</v>
          </cell>
          <cell r="V37093">
            <v>0</v>
          </cell>
          <cell r="W37093">
            <v>0</v>
          </cell>
          <cell r="X37093">
            <v>0</v>
          </cell>
          <cell r="Y37093">
            <v>0</v>
          </cell>
          <cell r="Z37093">
            <v>0</v>
          </cell>
          <cell r="AA37093">
            <v>0</v>
          </cell>
          <cell r="AB37093">
            <v>0</v>
          </cell>
        </row>
        <row r="37097">
          <cell r="E37097">
            <v>0</v>
          </cell>
          <cell r="F37097">
            <v>0</v>
          </cell>
          <cell r="G37097">
            <v>0</v>
          </cell>
          <cell r="H37097">
            <v>0</v>
          </cell>
          <cell r="I37097">
            <v>0</v>
          </cell>
          <cell r="J37097">
            <v>0</v>
          </cell>
          <cell r="K37097">
            <v>0</v>
          </cell>
          <cell r="L37097">
            <v>0</v>
          </cell>
          <cell r="M37097">
            <v>0</v>
          </cell>
          <cell r="N37097">
            <v>0</v>
          </cell>
          <cell r="O37097">
            <v>0</v>
          </cell>
          <cell r="P37097">
            <v>0</v>
          </cell>
          <cell r="Q37097">
            <v>0</v>
          </cell>
          <cell r="R37097">
            <v>0</v>
          </cell>
          <cell r="S37097">
            <v>0</v>
          </cell>
          <cell r="T37097">
            <v>0</v>
          </cell>
          <cell r="U37097">
            <v>0</v>
          </cell>
          <cell r="V37097">
            <v>0</v>
          </cell>
          <cell r="W37097">
            <v>0</v>
          </cell>
          <cell r="X37097">
            <v>0</v>
          </cell>
          <cell r="Y37097">
            <v>0</v>
          </cell>
          <cell r="Z37097">
            <v>0</v>
          </cell>
          <cell r="AA37097">
            <v>0</v>
          </cell>
          <cell r="AB37097">
            <v>0</v>
          </cell>
        </row>
        <row r="37158">
          <cell r="E37158">
            <v>0</v>
          </cell>
          <cell r="F37158">
            <v>0</v>
          </cell>
          <cell r="G37158">
            <v>0</v>
          </cell>
          <cell r="H37158">
            <v>0</v>
          </cell>
          <cell r="I37158">
            <v>0</v>
          </cell>
          <cell r="J37158">
            <v>0</v>
          </cell>
          <cell r="K37158">
            <v>0</v>
          </cell>
          <cell r="L37158">
            <v>0</v>
          </cell>
          <cell r="M37158">
            <v>0</v>
          </cell>
          <cell r="N37158">
            <v>0</v>
          </cell>
          <cell r="O37158">
            <v>0</v>
          </cell>
          <cell r="P37158">
            <v>0</v>
          </cell>
          <cell r="Q37158">
            <v>0</v>
          </cell>
          <cell r="R37158">
            <v>0</v>
          </cell>
          <cell r="S37158">
            <v>0</v>
          </cell>
          <cell r="T37158">
            <v>0</v>
          </cell>
          <cell r="U37158">
            <v>0</v>
          </cell>
          <cell r="V37158">
            <v>0</v>
          </cell>
          <cell r="W37158">
            <v>0</v>
          </cell>
          <cell r="X37158">
            <v>0</v>
          </cell>
          <cell r="Y37158">
            <v>0</v>
          </cell>
          <cell r="Z37158">
            <v>0</v>
          </cell>
          <cell r="AA37158">
            <v>0</v>
          </cell>
          <cell r="AB37158">
            <v>0</v>
          </cell>
        </row>
        <row r="37271">
          <cell r="E37271">
            <v>960917000</v>
          </cell>
          <cell r="F37271">
            <v>-7.4505805969238281E-9</v>
          </cell>
          <cell r="G37271">
            <v>960917000.00000012</v>
          </cell>
          <cell r="H37271">
            <v>75607811.460000008</v>
          </cell>
          <cell r="I37271">
            <v>254055955.65000001</v>
          </cell>
          <cell r="J37271">
            <v>268043742.92000002</v>
          </cell>
          <cell r="K37271">
            <v>60352.600000000006</v>
          </cell>
          <cell r="L37271">
            <v>75607251.460000008</v>
          </cell>
          <cell r="M37271">
            <v>254052765.65000001</v>
          </cell>
          <cell r="N37271">
            <v>267963968.93000001</v>
          </cell>
          <cell r="O37271">
            <v>0</v>
          </cell>
          <cell r="P37271">
            <v>622180174.16000009</v>
          </cell>
          <cell r="Q37271">
            <v>0</v>
          </cell>
          <cell r="R37271">
            <v>560</v>
          </cell>
          <cell r="S37271">
            <v>0</v>
          </cell>
          <cell r="T37271">
            <v>0</v>
          </cell>
          <cell r="U37271">
            <v>0</v>
          </cell>
          <cell r="V37271">
            <v>3190</v>
          </cell>
          <cell r="W37271">
            <v>0</v>
          </cell>
          <cell r="X37271">
            <v>33699.449999999997</v>
          </cell>
          <cell r="Y37271">
            <v>46074.54</v>
          </cell>
          <cell r="Z37271">
            <v>60352.600000000006</v>
          </cell>
          <cell r="AA37271">
            <v>0</v>
          </cell>
          <cell r="AB37271">
            <v>0</v>
          </cell>
        </row>
        <row r="37277">
          <cell r="E37277">
            <v>0</v>
          </cell>
          <cell r="F37277">
            <v>0</v>
          </cell>
          <cell r="G37277">
            <v>0</v>
          </cell>
          <cell r="H37277">
            <v>0</v>
          </cell>
          <cell r="I37277">
            <v>0</v>
          </cell>
          <cell r="J37277">
            <v>0</v>
          </cell>
          <cell r="K37277">
            <v>0</v>
          </cell>
          <cell r="L37277">
            <v>0</v>
          </cell>
          <cell r="M37277">
            <v>0</v>
          </cell>
          <cell r="N37277">
            <v>0</v>
          </cell>
          <cell r="O37277">
            <v>0</v>
          </cell>
          <cell r="P37277">
            <v>0</v>
          </cell>
          <cell r="Q37277">
            <v>0</v>
          </cell>
          <cell r="R37277">
            <v>0</v>
          </cell>
          <cell r="S37277">
            <v>0</v>
          </cell>
          <cell r="T37277">
            <v>0</v>
          </cell>
          <cell r="U37277">
            <v>0</v>
          </cell>
          <cell r="V37277">
            <v>0</v>
          </cell>
          <cell r="W37277">
            <v>0</v>
          </cell>
          <cell r="X37277">
            <v>0</v>
          </cell>
          <cell r="Y37277">
            <v>0</v>
          </cell>
          <cell r="Z37277">
            <v>0</v>
          </cell>
          <cell r="AA37277">
            <v>0</v>
          </cell>
          <cell r="AB37277">
            <v>0</v>
          </cell>
        </row>
        <row r="37306">
          <cell r="E37306">
            <v>0</v>
          </cell>
          <cell r="F37306">
            <v>0</v>
          </cell>
          <cell r="G37306">
            <v>0</v>
          </cell>
          <cell r="H37306">
            <v>0</v>
          </cell>
          <cell r="I37306">
            <v>0</v>
          </cell>
          <cell r="J37306">
            <v>0</v>
          </cell>
          <cell r="K37306">
            <v>0</v>
          </cell>
          <cell r="L37306">
            <v>0</v>
          </cell>
          <cell r="M37306">
            <v>0</v>
          </cell>
          <cell r="N37306">
            <v>0</v>
          </cell>
          <cell r="O37306">
            <v>0</v>
          </cell>
          <cell r="P37306">
            <v>0</v>
          </cell>
          <cell r="Q37306">
            <v>0</v>
          </cell>
          <cell r="R37306">
            <v>0</v>
          </cell>
          <cell r="S37306">
            <v>0</v>
          </cell>
          <cell r="T37306">
            <v>0</v>
          </cell>
          <cell r="U37306">
            <v>0</v>
          </cell>
          <cell r="V37306">
            <v>0</v>
          </cell>
          <cell r="W37306">
            <v>0</v>
          </cell>
          <cell r="X37306">
            <v>0</v>
          </cell>
          <cell r="Y37306">
            <v>0</v>
          </cell>
          <cell r="Z37306">
            <v>0</v>
          </cell>
          <cell r="AA37306">
            <v>0</v>
          </cell>
          <cell r="AB37306">
            <v>0</v>
          </cell>
        </row>
        <row r="37310">
          <cell r="E37310">
            <v>0</v>
          </cell>
          <cell r="F37310">
            <v>0</v>
          </cell>
          <cell r="G37310">
            <v>0</v>
          </cell>
          <cell r="H37310">
            <v>0</v>
          </cell>
          <cell r="I37310">
            <v>0</v>
          </cell>
          <cell r="J37310">
            <v>0</v>
          </cell>
          <cell r="K37310">
            <v>0</v>
          </cell>
          <cell r="L37310">
            <v>0</v>
          </cell>
          <cell r="M37310">
            <v>0</v>
          </cell>
          <cell r="N37310">
            <v>0</v>
          </cell>
          <cell r="O37310">
            <v>0</v>
          </cell>
          <cell r="P37310">
            <v>0</v>
          </cell>
          <cell r="Q37310">
            <v>0</v>
          </cell>
          <cell r="R37310">
            <v>0</v>
          </cell>
          <cell r="S37310">
            <v>0</v>
          </cell>
          <cell r="T37310">
            <v>0</v>
          </cell>
          <cell r="U37310">
            <v>0</v>
          </cell>
          <cell r="V37310">
            <v>0</v>
          </cell>
          <cell r="W37310">
            <v>0</v>
          </cell>
          <cell r="X37310">
            <v>0</v>
          </cell>
          <cell r="Y37310">
            <v>0</v>
          </cell>
          <cell r="Z37310">
            <v>0</v>
          </cell>
          <cell r="AA37310">
            <v>0</v>
          </cell>
          <cell r="AB37310">
            <v>0</v>
          </cell>
        </row>
        <row r="37371">
          <cell r="E37371">
            <v>0</v>
          </cell>
          <cell r="F37371">
            <v>0</v>
          </cell>
          <cell r="G37371">
            <v>0</v>
          </cell>
          <cell r="H37371">
            <v>0</v>
          </cell>
          <cell r="I37371">
            <v>0</v>
          </cell>
          <cell r="J37371">
            <v>0</v>
          </cell>
          <cell r="K37371">
            <v>0</v>
          </cell>
          <cell r="L37371">
            <v>0</v>
          </cell>
          <cell r="M37371">
            <v>0</v>
          </cell>
          <cell r="N37371">
            <v>0</v>
          </cell>
          <cell r="O37371">
            <v>0</v>
          </cell>
          <cell r="P37371">
            <v>0</v>
          </cell>
          <cell r="Q37371">
            <v>0</v>
          </cell>
          <cell r="R37371">
            <v>0</v>
          </cell>
          <cell r="S37371">
            <v>0</v>
          </cell>
          <cell r="T37371">
            <v>0</v>
          </cell>
          <cell r="U37371">
            <v>0</v>
          </cell>
          <cell r="V37371">
            <v>0</v>
          </cell>
          <cell r="W37371">
            <v>0</v>
          </cell>
          <cell r="X37371">
            <v>0</v>
          </cell>
          <cell r="Y37371">
            <v>0</v>
          </cell>
          <cell r="Z37371">
            <v>0</v>
          </cell>
          <cell r="AA37371">
            <v>0</v>
          </cell>
          <cell r="AB37371">
            <v>0</v>
          </cell>
        </row>
        <row r="37484">
          <cell r="E37484">
            <v>0</v>
          </cell>
          <cell r="F37484">
            <v>0</v>
          </cell>
          <cell r="G37484">
            <v>0</v>
          </cell>
          <cell r="H37484">
            <v>0</v>
          </cell>
          <cell r="I37484">
            <v>0</v>
          </cell>
          <cell r="J37484">
            <v>0</v>
          </cell>
          <cell r="K37484">
            <v>0</v>
          </cell>
          <cell r="L37484">
            <v>0</v>
          </cell>
          <cell r="M37484">
            <v>0</v>
          </cell>
          <cell r="N37484">
            <v>0</v>
          </cell>
          <cell r="O37484">
            <v>0</v>
          </cell>
          <cell r="P37484">
            <v>0</v>
          </cell>
          <cell r="Q37484">
            <v>0</v>
          </cell>
          <cell r="R37484">
            <v>0</v>
          </cell>
          <cell r="S37484">
            <v>0</v>
          </cell>
          <cell r="T37484">
            <v>0</v>
          </cell>
          <cell r="U37484">
            <v>0</v>
          </cell>
          <cell r="V37484">
            <v>0</v>
          </cell>
          <cell r="W37484">
            <v>0</v>
          </cell>
          <cell r="X37484">
            <v>0</v>
          </cell>
          <cell r="Y37484">
            <v>0</v>
          </cell>
          <cell r="Z37484">
            <v>0</v>
          </cell>
          <cell r="AA37484">
            <v>0</v>
          </cell>
          <cell r="AB37484">
            <v>0</v>
          </cell>
        </row>
        <row r="37490">
          <cell r="E37490">
            <v>0</v>
          </cell>
          <cell r="F37490">
            <v>0</v>
          </cell>
          <cell r="G37490">
            <v>0</v>
          </cell>
          <cell r="H37490">
            <v>0</v>
          </cell>
          <cell r="I37490">
            <v>0</v>
          </cell>
          <cell r="J37490">
            <v>0</v>
          </cell>
          <cell r="K37490">
            <v>0</v>
          </cell>
          <cell r="L37490">
            <v>0</v>
          </cell>
          <cell r="M37490">
            <v>0</v>
          </cell>
          <cell r="N37490">
            <v>0</v>
          </cell>
          <cell r="O37490">
            <v>0</v>
          </cell>
          <cell r="P37490">
            <v>0</v>
          </cell>
          <cell r="Q37490">
            <v>0</v>
          </cell>
          <cell r="R37490">
            <v>0</v>
          </cell>
          <cell r="S37490">
            <v>0</v>
          </cell>
          <cell r="T37490">
            <v>0</v>
          </cell>
          <cell r="U37490">
            <v>0</v>
          </cell>
          <cell r="V37490">
            <v>0</v>
          </cell>
          <cell r="W37490">
            <v>0</v>
          </cell>
          <cell r="X37490">
            <v>0</v>
          </cell>
          <cell r="Y37490">
            <v>0</v>
          </cell>
          <cell r="Z37490">
            <v>0</v>
          </cell>
          <cell r="AA37490">
            <v>0</v>
          </cell>
          <cell r="AB37490">
            <v>0</v>
          </cell>
        </row>
        <row r="37519">
          <cell r="E37519">
            <v>0</v>
          </cell>
          <cell r="F37519">
            <v>0</v>
          </cell>
          <cell r="G37519">
            <v>0</v>
          </cell>
          <cell r="H37519">
            <v>0</v>
          </cell>
          <cell r="I37519">
            <v>0</v>
          </cell>
          <cell r="J37519">
            <v>0</v>
          </cell>
          <cell r="K37519">
            <v>0</v>
          </cell>
          <cell r="L37519">
            <v>0</v>
          </cell>
          <cell r="M37519">
            <v>0</v>
          </cell>
          <cell r="N37519">
            <v>0</v>
          </cell>
          <cell r="O37519">
            <v>0</v>
          </cell>
          <cell r="P37519">
            <v>0</v>
          </cell>
          <cell r="Q37519">
            <v>0</v>
          </cell>
          <cell r="R37519">
            <v>0</v>
          </cell>
          <cell r="S37519">
            <v>0</v>
          </cell>
          <cell r="T37519">
            <v>0</v>
          </cell>
          <cell r="U37519">
            <v>0</v>
          </cell>
          <cell r="V37519">
            <v>0</v>
          </cell>
          <cell r="W37519">
            <v>0</v>
          </cell>
          <cell r="X37519">
            <v>0</v>
          </cell>
          <cell r="Y37519">
            <v>0</v>
          </cell>
          <cell r="Z37519">
            <v>0</v>
          </cell>
          <cell r="AA37519">
            <v>0</v>
          </cell>
          <cell r="AB37519">
            <v>0</v>
          </cell>
        </row>
        <row r="37523">
          <cell r="E37523">
            <v>0</v>
          </cell>
          <cell r="F37523">
            <v>0</v>
          </cell>
          <cell r="G37523">
            <v>0</v>
          </cell>
          <cell r="H37523">
            <v>0</v>
          </cell>
          <cell r="I37523">
            <v>0</v>
          </cell>
          <cell r="J37523">
            <v>0</v>
          </cell>
          <cell r="K37523">
            <v>0</v>
          </cell>
          <cell r="L37523">
            <v>0</v>
          </cell>
          <cell r="M37523">
            <v>0</v>
          </cell>
          <cell r="N37523">
            <v>0</v>
          </cell>
          <cell r="O37523">
            <v>0</v>
          </cell>
          <cell r="P37523">
            <v>0</v>
          </cell>
          <cell r="Q37523">
            <v>0</v>
          </cell>
          <cell r="R37523">
            <v>0</v>
          </cell>
          <cell r="S37523">
            <v>0</v>
          </cell>
          <cell r="T37523">
            <v>0</v>
          </cell>
          <cell r="U37523">
            <v>0</v>
          </cell>
          <cell r="V37523">
            <v>0</v>
          </cell>
          <cell r="W37523">
            <v>0</v>
          </cell>
          <cell r="X37523">
            <v>0</v>
          </cell>
          <cell r="Y37523">
            <v>0</v>
          </cell>
          <cell r="Z37523">
            <v>0</v>
          </cell>
          <cell r="AA37523">
            <v>0</v>
          </cell>
          <cell r="AB37523">
            <v>0</v>
          </cell>
        </row>
        <row r="37800">
          <cell r="E37800">
            <v>22328000</v>
          </cell>
          <cell r="F37800">
            <v>-1.8189894035458565E-11</v>
          </cell>
          <cell r="G37800">
            <v>22328000</v>
          </cell>
          <cell r="H37800">
            <v>6109674.0999999996</v>
          </cell>
          <cell r="I37800">
            <v>5911376.5100000007</v>
          </cell>
          <cell r="J37800">
            <v>4649241.6599999992</v>
          </cell>
          <cell r="K37800">
            <v>1622835.9299999997</v>
          </cell>
          <cell r="L37800">
            <v>0</v>
          </cell>
          <cell r="M37800">
            <v>0</v>
          </cell>
          <cell r="N37800">
            <v>0</v>
          </cell>
          <cell r="O37800">
            <v>0</v>
          </cell>
          <cell r="P37800">
            <v>0</v>
          </cell>
          <cell r="Q37800">
            <v>2912872.32</v>
          </cell>
          <cell r="R37800">
            <v>136635.81</v>
          </cell>
          <cell r="S37800">
            <v>3060165.97</v>
          </cell>
          <cell r="T37800">
            <v>1487549.63</v>
          </cell>
          <cell r="U37800">
            <v>2807840.25</v>
          </cell>
          <cell r="V37800">
            <v>1615986.63</v>
          </cell>
          <cell r="W37800">
            <v>1423527.13</v>
          </cell>
          <cell r="X37800">
            <v>1601672.25</v>
          </cell>
          <cell r="Y37800">
            <v>1624042.2799999998</v>
          </cell>
          <cell r="Z37800">
            <v>1622835.9299999997</v>
          </cell>
          <cell r="AA37800">
            <v>0</v>
          </cell>
          <cell r="AB37800">
            <v>0</v>
          </cell>
        </row>
        <row r="37913">
          <cell r="E37913">
            <v>41115000</v>
          </cell>
          <cell r="F37913">
            <v>0</v>
          </cell>
          <cell r="G37913">
            <v>41115000</v>
          </cell>
          <cell r="H37913">
            <v>19533846.209999997</v>
          </cell>
          <cell r="I37913">
            <v>2842631.04</v>
          </cell>
          <cell r="J37913">
            <v>3181354.6</v>
          </cell>
          <cell r="K37913">
            <v>593381.25</v>
          </cell>
          <cell r="L37913">
            <v>1875592.83</v>
          </cell>
          <cell r="M37913">
            <v>2513660.38</v>
          </cell>
          <cell r="N37913">
            <v>3047401.0500000003</v>
          </cell>
          <cell r="O37913">
            <v>0</v>
          </cell>
          <cell r="P37913">
            <v>8532202.1500000004</v>
          </cell>
          <cell r="Q37913">
            <v>17574752</v>
          </cell>
          <cell r="R37913">
            <v>10590.15</v>
          </cell>
          <cell r="S37913">
            <v>72911.23000000001</v>
          </cell>
          <cell r="T37913">
            <v>127441.12</v>
          </cell>
          <cell r="U37913">
            <v>51104.39</v>
          </cell>
          <cell r="V37913">
            <v>150425.15</v>
          </cell>
          <cell r="W37913">
            <v>18863.400000000001</v>
          </cell>
          <cell r="X37913">
            <v>10590.15</v>
          </cell>
          <cell r="Y37913">
            <v>104500</v>
          </cell>
          <cell r="Z37913">
            <v>593381.25</v>
          </cell>
          <cell r="AA37913">
            <v>0</v>
          </cell>
          <cell r="AB37913">
            <v>0</v>
          </cell>
        </row>
        <row r="37919">
          <cell r="E37919">
            <v>0</v>
          </cell>
          <cell r="F37919">
            <v>0</v>
          </cell>
          <cell r="G37919">
            <v>0</v>
          </cell>
          <cell r="H37919">
            <v>0</v>
          </cell>
          <cell r="I37919">
            <v>0</v>
          </cell>
          <cell r="J37919">
            <v>0</v>
          </cell>
          <cell r="K37919">
            <v>0</v>
          </cell>
          <cell r="L37919">
            <v>0</v>
          </cell>
          <cell r="M37919">
            <v>0</v>
          </cell>
          <cell r="N37919">
            <v>0</v>
          </cell>
          <cell r="O37919">
            <v>0</v>
          </cell>
          <cell r="P37919">
            <v>0</v>
          </cell>
          <cell r="Q37919">
            <v>0</v>
          </cell>
          <cell r="R37919">
            <v>0</v>
          </cell>
          <cell r="S37919">
            <v>0</v>
          </cell>
          <cell r="T37919">
            <v>0</v>
          </cell>
          <cell r="U37919">
            <v>0</v>
          </cell>
          <cell r="V37919">
            <v>0</v>
          </cell>
          <cell r="W37919">
            <v>0</v>
          </cell>
          <cell r="X37919">
            <v>0</v>
          </cell>
          <cell r="Y37919">
            <v>0</v>
          </cell>
          <cell r="Z37919">
            <v>0</v>
          </cell>
          <cell r="AA37919">
            <v>0</v>
          </cell>
          <cell r="AB37919">
            <v>0</v>
          </cell>
        </row>
        <row r="37948">
          <cell r="E37948">
            <v>0</v>
          </cell>
          <cell r="F37948">
            <v>0</v>
          </cell>
          <cell r="G37948">
            <v>0</v>
          </cell>
          <cell r="H37948">
            <v>0</v>
          </cell>
          <cell r="I37948">
            <v>0</v>
          </cell>
          <cell r="J37948">
            <v>0</v>
          </cell>
          <cell r="K37948">
            <v>0</v>
          </cell>
          <cell r="L37948">
            <v>0</v>
          </cell>
          <cell r="M37948">
            <v>0</v>
          </cell>
          <cell r="N37948">
            <v>0</v>
          </cell>
          <cell r="O37948">
            <v>0</v>
          </cell>
          <cell r="P37948">
            <v>0</v>
          </cell>
          <cell r="Q37948">
            <v>0</v>
          </cell>
          <cell r="R37948">
            <v>0</v>
          </cell>
          <cell r="S37948">
            <v>0</v>
          </cell>
          <cell r="T37948">
            <v>0</v>
          </cell>
          <cell r="U37948">
            <v>0</v>
          </cell>
          <cell r="V37948">
            <v>0</v>
          </cell>
          <cell r="W37948">
            <v>0</v>
          </cell>
          <cell r="X37948">
            <v>0</v>
          </cell>
          <cell r="Y37948">
            <v>0</v>
          </cell>
          <cell r="Z37948">
            <v>0</v>
          </cell>
          <cell r="AA37948">
            <v>0</v>
          </cell>
          <cell r="AB37948">
            <v>0</v>
          </cell>
        </row>
        <row r="37952">
          <cell r="E37952">
            <v>1802000</v>
          </cell>
          <cell r="F37952">
            <v>0</v>
          </cell>
          <cell r="G37952">
            <v>1802000</v>
          </cell>
          <cell r="H37952">
            <v>483127.19999999995</v>
          </cell>
          <cell r="I37952">
            <v>314493.96000000002</v>
          </cell>
          <cell r="J37952">
            <v>460321.27</v>
          </cell>
          <cell r="K37952">
            <v>177517.22</v>
          </cell>
          <cell r="L37952">
            <v>0</v>
          </cell>
          <cell r="M37952">
            <v>0</v>
          </cell>
          <cell r="N37952">
            <v>0</v>
          </cell>
          <cell r="O37952">
            <v>0</v>
          </cell>
          <cell r="P37952">
            <v>0</v>
          </cell>
          <cell r="Q37952">
            <v>0</v>
          </cell>
          <cell r="R37952">
            <v>156135.12</v>
          </cell>
          <cell r="S37952">
            <v>326992.07999999996</v>
          </cell>
          <cell r="T37952">
            <v>0</v>
          </cell>
          <cell r="U37952">
            <v>155232.48000000001</v>
          </cell>
          <cell r="V37952">
            <v>159261.48000000001</v>
          </cell>
          <cell r="W37952">
            <v>155232.48000000001</v>
          </cell>
          <cell r="X37952">
            <v>305088.78999999998</v>
          </cell>
          <cell r="Y37952">
            <v>0</v>
          </cell>
          <cell r="Z37952">
            <v>177517.22</v>
          </cell>
          <cell r="AA37952">
            <v>0</v>
          </cell>
          <cell r="AB37952">
            <v>0</v>
          </cell>
        </row>
        <row r="37954">
          <cell r="AC37954">
            <v>46975348.839999996</v>
          </cell>
        </row>
        <row r="38442">
          <cell r="E38442">
            <v>0</v>
          </cell>
          <cell r="F38442">
            <v>0</v>
          </cell>
          <cell r="G38442">
            <v>0</v>
          </cell>
          <cell r="H38442">
            <v>0</v>
          </cell>
          <cell r="I38442">
            <v>0</v>
          </cell>
          <cell r="J38442">
            <v>0</v>
          </cell>
          <cell r="K38442">
            <v>0</v>
          </cell>
          <cell r="L38442">
            <v>0</v>
          </cell>
          <cell r="M38442">
            <v>0</v>
          </cell>
          <cell r="N38442">
            <v>0</v>
          </cell>
          <cell r="O38442">
            <v>0</v>
          </cell>
          <cell r="P38442">
            <v>0</v>
          </cell>
          <cell r="Q38442">
            <v>0</v>
          </cell>
          <cell r="R38442">
            <v>0</v>
          </cell>
          <cell r="S38442">
            <v>0</v>
          </cell>
          <cell r="T38442">
            <v>0</v>
          </cell>
          <cell r="U38442">
            <v>0</v>
          </cell>
          <cell r="V38442">
            <v>0</v>
          </cell>
          <cell r="W38442">
            <v>0</v>
          </cell>
          <cell r="X38442">
            <v>0</v>
          </cell>
          <cell r="Y38442">
            <v>0</v>
          </cell>
          <cell r="Z38442">
            <v>0</v>
          </cell>
          <cell r="AA38442">
            <v>0</v>
          </cell>
          <cell r="AB38442">
            <v>0</v>
          </cell>
        </row>
        <row r="38555">
          <cell r="E38555">
            <v>0</v>
          </cell>
          <cell r="F38555">
            <v>0</v>
          </cell>
          <cell r="G38555">
            <v>0</v>
          </cell>
          <cell r="H38555">
            <v>0</v>
          </cell>
          <cell r="I38555">
            <v>0</v>
          </cell>
          <cell r="J38555">
            <v>0</v>
          </cell>
          <cell r="K38555">
            <v>0</v>
          </cell>
          <cell r="L38555">
            <v>0</v>
          </cell>
          <cell r="M38555">
            <v>0</v>
          </cell>
          <cell r="N38555">
            <v>0</v>
          </cell>
          <cell r="O38555">
            <v>0</v>
          </cell>
          <cell r="P38555">
            <v>0</v>
          </cell>
          <cell r="Q38555">
            <v>0</v>
          </cell>
          <cell r="R38555">
            <v>0</v>
          </cell>
          <cell r="S38555">
            <v>0</v>
          </cell>
          <cell r="T38555">
            <v>0</v>
          </cell>
          <cell r="U38555">
            <v>0</v>
          </cell>
          <cell r="V38555">
            <v>0</v>
          </cell>
          <cell r="W38555">
            <v>0</v>
          </cell>
          <cell r="X38555">
            <v>0</v>
          </cell>
          <cell r="Y38555">
            <v>0</v>
          </cell>
          <cell r="Z38555">
            <v>0</v>
          </cell>
          <cell r="AA38555">
            <v>0</v>
          </cell>
          <cell r="AB38555">
            <v>0</v>
          </cell>
        </row>
        <row r="38561">
          <cell r="E38561">
            <v>0</v>
          </cell>
          <cell r="F38561">
            <v>0</v>
          </cell>
          <cell r="G38561">
            <v>0</v>
          </cell>
          <cell r="H38561">
            <v>0</v>
          </cell>
          <cell r="I38561">
            <v>0</v>
          </cell>
          <cell r="J38561">
            <v>0</v>
          </cell>
          <cell r="K38561">
            <v>0</v>
          </cell>
          <cell r="L38561">
            <v>0</v>
          </cell>
          <cell r="M38561">
            <v>0</v>
          </cell>
          <cell r="N38561">
            <v>0</v>
          </cell>
          <cell r="O38561">
            <v>0</v>
          </cell>
          <cell r="P38561">
            <v>0</v>
          </cell>
          <cell r="Q38561">
            <v>0</v>
          </cell>
          <cell r="R38561">
            <v>0</v>
          </cell>
          <cell r="S38561">
            <v>0</v>
          </cell>
          <cell r="T38561">
            <v>0</v>
          </cell>
          <cell r="U38561">
            <v>0</v>
          </cell>
          <cell r="V38561">
            <v>0</v>
          </cell>
          <cell r="W38561">
            <v>0</v>
          </cell>
          <cell r="X38561">
            <v>0</v>
          </cell>
          <cell r="Y38561">
            <v>0</v>
          </cell>
          <cell r="Z38561">
            <v>0</v>
          </cell>
          <cell r="AA38561">
            <v>0</v>
          </cell>
          <cell r="AB38561">
            <v>0</v>
          </cell>
        </row>
        <row r="38590">
          <cell r="E38590">
            <v>0</v>
          </cell>
          <cell r="F38590">
            <v>0</v>
          </cell>
          <cell r="G38590">
            <v>0</v>
          </cell>
          <cell r="H38590">
            <v>0</v>
          </cell>
          <cell r="I38590">
            <v>0</v>
          </cell>
          <cell r="J38590">
            <v>0</v>
          </cell>
          <cell r="K38590">
            <v>0</v>
          </cell>
          <cell r="L38590">
            <v>0</v>
          </cell>
          <cell r="M38590">
            <v>0</v>
          </cell>
          <cell r="N38590">
            <v>0</v>
          </cell>
          <cell r="O38590">
            <v>0</v>
          </cell>
          <cell r="P38590">
            <v>0</v>
          </cell>
          <cell r="Q38590">
            <v>0</v>
          </cell>
          <cell r="R38590">
            <v>0</v>
          </cell>
          <cell r="S38590">
            <v>0</v>
          </cell>
          <cell r="T38590">
            <v>0</v>
          </cell>
          <cell r="U38590">
            <v>0</v>
          </cell>
          <cell r="V38590">
            <v>0</v>
          </cell>
          <cell r="W38590">
            <v>0</v>
          </cell>
          <cell r="X38590">
            <v>0</v>
          </cell>
          <cell r="Y38590">
            <v>0</v>
          </cell>
          <cell r="Z38590">
            <v>0</v>
          </cell>
          <cell r="AA38590">
            <v>0</v>
          </cell>
          <cell r="AB38590">
            <v>0</v>
          </cell>
        </row>
        <row r="38594">
          <cell r="E38594">
            <v>0</v>
          </cell>
          <cell r="F38594">
            <v>0</v>
          </cell>
          <cell r="G38594">
            <v>0</v>
          </cell>
          <cell r="H38594">
            <v>0</v>
          </cell>
          <cell r="I38594">
            <v>0</v>
          </cell>
          <cell r="J38594">
            <v>0</v>
          </cell>
          <cell r="K38594">
            <v>0</v>
          </cell>
          <cell r="L38594">
            <v>0</v>
          </cell>
          <cell r="M38594">
            <v>0</v>
          </cell>
          <cell r="N38594">
            <v>0</v>
          </cell>
          <cell r="O38594">
            <v>0</v>
          </cell>
          <cell r="P38594">
            <v>0</v>
          </cell>
          <cell r="Q38594">
            <v>0</v>
          </cell>
          <cell r="R38594">
            <v>0</v>
          </cell>
          <cell r="S38594">
            <v>0</v>
          </cell>
          <cell r="T38594">
            <v>0</v>
          </cell>
          <cell r="U38594">
            <v>0</v>
          </cell>
          <cell r="V38594">
            <v>0</v>
          </cell>
          <cell r="W38594">
            <v>0</v>
          </cell>
          <cell r="X38594">
            <v>0</v>
          </cell>
          <cell r="Y38594">
            <v>0</v>
          </cell>
          <cell r="Z38594">
            <v>0</v>
          </cell>
          <cell r="AA38594">
            <v>0</v>
          </cell>
          <cell r="AB38594">
            <v>0</v>
          </cell>
        </row>
        <row r="38655">
          <cell r="E38655">
            <v>92406000</v>
          </cell>
          <cell r="F38655">
            <v>1.8917489796876907E-10</v>
          </cell>
          <cell r="G38655">
            <v>92406000</v>
          </cell>
          <cell r="H38655">
            <v>17241891.020000003</v>
          </cell>
          <cell r="I38655">
            <v>23535477.709999997</v>
          </cell>
          <cell r="J38655">
            <v>16936908.609999999</v>
          </cell>
          <cell r="K38655">
            <v>6424169.2699999996</v>
          </cell>
          <cell r="L38655">
            <v>0</v>
          </cell>
          <cell r="M38655">
            <v>0</v>
          </cell>
          <cell r="N38655">
            <v>0</v>
          </cell>
          <cell r="O38655">
            <v>0</v>
          </cell>
          <cell r="P38655">
            <v>0</v>
          </cell>
          <cell r="Q38655">
            <v>5618693.4900000002</v>
          </cell>
          <cell r="R38655">
            <v>5496828.3399999999</v>
          </cell>
          <cell r="S38655">
            <v>6126369.1899999995</v>
          </cell>
          <cell r="T38655">
            <v>5766790.4199999999</v>
          </cell>
          <cell r="U38655">
            <v>10326321.82</v>
          </cell>
          <cell r="V38655">
            <v>7442365.4700000007</v>
          </cell>
          <cell r="W38655">
            <v>5920314.9400000004</v>
          </cell>
          <cell r="X38655">
            <v>5259797.4499999993</v>
          </cell>
          <cell r="Y38655">
            <v>5756796.2199999997</v>
          </cell>
          <cell r="Z38655">
            <v>6424169.2699999996</v>
          </cell>
          <cell r="AA38655">
            <v>0</v>
          </cell>
          <cell r="AB38655">
            <v>0</v>
          </cell>
        </row>
        <row r="38768">
          <cell r="E38768">
            <v>14196000</v>
          </cell>
          <cell r="F38768">
            <v>0</v>
          </cell>
          <cell r="G38768">
            <v>14196000</v>
          </cell>
          <cell r="H38768">
            <v>485860.52</v>
          </cell>
          <cell r="I38768">
            <v>683191.32000000007</v>
          </cell>
          <cell r="J38768">
            <v>561684.12</v>
          </cell>
          <cell r="K38768">
            <v>-683043</v>
          </cell>
          <cell r="L38768">
            <v>0</v>
          </cell>
          <cell r="M38768">
            <v>0</v>
          </cell>
          <cell r="N38768">
            <v>0</v>
          </cell>
          <cell r="O38768">
            <v>0</v>
          </cell>
          <cell r="P38768">
            <v>0</v>
          </cell>
          <cell r="Q38768">
            <v>0</v>
          </cell>
          <cell r="R38768">
            <v>84600</v>
          </cell>
          <cell r="S38768">
            <v>401260.52</v>
          </cell>
          <cell r="T38768">
            <v>419926.12</v>
          </cell>
          <cell r="U38768">
            <v>164389</v>
          </cell>
          <cell r="V38768">
            <v>98876.2</v>
          </cell>
          <cell r="W38768">
            <v>395192.12</v>
          </cell>
          <cell r="X38768">
            <v>144642</v>
          </cell>
          <cell r="Y38768">
            <v>21850</v>
          </cell>
          <cell r="Z38768">
            <v>-683043</v>
          </cell>
          <cell r="AA38768">
            <v>0</v>
          </cell>
          <cell r="AB38768">
            <v>0</v>
          </cell>
        </row>
        <row r="38774">
          <cell r="E38774">
            <v>0</v>
          </cell>
          <cell r="F38774">
            <v>0</v>
          </cell>
          <cell r="G38774">
            <v>0</v>
          </cell>
          <cell r="H38774">
            <v>0</v>
          </cell>
          <cell r="I38774">
            <v>0</v>
          </cell>
          <cell r="J38774">
            <v>0</v>
          </cell>
          <cell r="K38774">
            <v>0</v>
          </cell>
          <cell r="L38774">
            <v>0</v>
          </cell>
          <cell r="M38774">
            <v>0</v>
          </cell>
          <cell r="N38774">
            <v>0</v>
          </cell>
          <cell r="O38774">
            <v>0</v>
          </cell>
          <cell r="P38774">
            <v>0</v>
          </cell>
          <cell r="Q38774">
            <v>0</v>
          </cell>
          <cell r="R38774">
            <v>0</v>
          </cell>
          <cell r="S38774">
            <v>0</v>
          </cell>
          <cell r="T38774">
            <v>0</v>
          </cell>
          <cell r="U38774">
            <v>0</v>
          </cell>
          <cell r="V38774">
            <v>0</v>
          </cell>
          <cell r="W38774">
            <v>0</v>
          </cell>
          <cell r="X38774">
            <v>0</v>
          </cell>
          <cell r="Y38774">
            <v>0</v>
          </cell>
          <cell r="Z38774">
            <v>0</v>
          </cell>
          <cell r="AA38774">
            <v>0</v>
          </cell>
          <cell r="AB38774">
            <v>0</v>
          </cell>
        </row>
        <row r="38803">
          <cell r="E38803">
            <v>0</v>
          </cell>
          <cell r="F38803">
            <v>0</v>
          </cell>
          <cell r="G38803">
            <v>0</v>
          </cell>
          <cell r="H38803">
            <v>0</v>
          </cell>
          <cell r="I38803">
            <v>0</v>
          </cell>
          <cell r="J38803">
            <v>0</v>
          </cell>
          <cell r="K38803">
            <v>0</v>
          </cell>
          <cell r="L38803">
            <v>0</v>
          </cell>
          <cell r="M38803">
            <v>0</v>
          </cell>
          <cell r="N38803">
            <v>0</v>
          </cell>
          <cell r="O38803">
            <v>0</v>
          </cell>
          <cell r="P38803">
            <v>0</v>
          </cell>
          <cell r="Q38803">
            <v>0</v>
          </cell>
          <cell r="R38803">
            <v>0</v>
          </cell>
          <cell r="S38803">
            <v>0</v>
          </cell>
          <cell r="T38803">
            <v>0</v>
          </cell>
          <cell r="U38803">
            <v>0</v>
          </cell>
          <cell r="V38803">
            <v>0</v>
          </cell>
          <cell r="W38803">
            <v>0</v>
          </cell>
          <cell r="X38803">
            <v>0</v>
          </cell>
          <cell r="Y38803">
            <v>0</v>
          </cell>
          <cell r="Z38803">
            <v>0</v>
          </cell>
          <cell r="AA38803">
            <v>0</v>
          </cell>
          <cell r="AB38803">
            <v>0</v>
          </cell>
        </row>
        <row r="38807">
          <cell r="E38807">
            <v>7913000</v>
          </cell>
          <cell r="F38807">
            <v>0</v>
          </cell>
          <cell r="G38807">
            <v>7913000</v>
          </cell>
          <cell r="H38807">
            <v>1745595</v>
          </cell>
          <cell r="I38807">
            <v>1774452.72</v>
          </cell>
          <cell r="J38807">
            <v>1731714.3599999999</v>
          </cell>
          <cell r="K38807">
            <v>575501.81000000006</v>
          </cell>
          <cell r="Q38807">
            <v>586969.19999999995</v>
          </cell>
          <cell r="R38807">
            <v>580237.92000000004</v>
          </cell>
          <cell r="S38807">
            <v>578387.88</v>
          </cell>
          <cell r="T38807">
            <v>591798</v>
          </cell>
          <cell r="U38807">
            <v>591798</v>
          </cell>
          <cell r="V38807">
            <v>590856.72</v>
          </cell>
          <cell r="W38807">
            <v>583514.76</v>
          </cell>
          <cell r="X38807">
            <v>578151.48</v>
          </cell>
          <cell r="Y38807">
            <v>570048.12</v>
          </cell>
          <cell r="Z38807">
            <v>575501.81000000006</v>
          </cell>
          <cell r="AA38807">
            <v>0</v>
          </cell>
          <cell r="AB38807">
            <v>0</v>
          </cell>
        </row>
        <row r="38868">
          <cell r="E38868">
            <v>51409000</v>
          </cell>
          <cell r="F38868">
            <v>0</v>
          </cell>
          <cell r="G38868">
            <v>51409000</v>
          </cell>
          <cell r="H38868">
            <v>11140887.43</v>
          </cell>
          <cell r="I38868">
            <v>13632219.32</v>
          </cell>
          <cell r="J38868">
            <v>14790995.130000001</v>
          </cell>
          <cell r="K38868">
            <v>3943648.1</v>
          </cell>
          <cell r="L38868">
            <v>0</v>
          </cell>
          <cell r="M38868">
            <v>0</v>
          </cell>
          <cell r="N38868">
            <v>0</v>
          </cell>
          <cell r="O38868">
            <v>0</v>
          </cell>
          <cell r="P38868">
            <v>0</v>
          </cell>
          <cell r="Q38868">
            <v>3618937.7600000002</v>
          </cell>
          <cell r="R38868">
            <v>0</v>
          </cell>
          <cell r="S38868">
            <v>7521949.6699999999</v>
          </cell>
          <cell r="T38868">
            <v>3510998.79</v>
          </cell>
          <cell r="U38868">
            <v>6557111.5999999996</v>
          </cell>
          <cell r="V38868">
            <v>3564108.93</v>
          </cell>
          <cell r="W38868">
            <v>7317790.6499999994</v>
          </cell>
          <cell r="X38868">
            <v>3851166.87</v>
          </cell>
          <cell r="Y38868">
            <v>3622037.61</v>
          </cell>
          <cell r="Z38868">
            <v>3943648.1</v>
          </cell>
          <cell r="AA38868">
            <v>0</v>
          </cell>
          <cell r="AB38868">
            <v>0</v>
          </cell>
        </row>
        <row r="38981">
          <cell r="E38981">
            <v>7835000</v>
          </cell>
          <cell r="F38981">
            <v>0</v>
          </cell>
          <cell r="G38981">
            <v>7835000</v>
          </cell>
          <cell r="H38981">
            <v>1585437.19</v>
          </cell>
          <cell r="I38981">
            <v>2168344.6399999997</v>
          </cell>
          <cell r="J38981">
            <v>717637.85</v>
          </cell>
          <cell r="K38981">
            <v>-17386.479999999996</v>
          </cell>
          <cell r="L38981">
            <v>0</v>
          </cell>
          <cell r="M38981">
            <v>0</v>
          </cell>
          <cell r="N38981">
            <v>0</v>
          </cell>
          <cell r="O38981">
            <v>0</v>
          </cell>
          <cell r="P38981">
            <v>0</v>
          </cell>
          <cell r="Q38981">
            <v>186192.01</v>
          </cell>
          <cell r="R38981">
            <v>0</v>
          </cell>
          <cell r="S38981">
            <v>1399245.18</v>
          </cell>
          <cell r="T38981">
            <v>444776.04000000004</v>
          </cell>
          <cell r="U38981">
            <v>340666.94</v>
          </cell>
          <cell r="V38981">
            <v>1382901.6599999997</v>
          </cell>
          <cell r="W38981">
            <v>0</v>
          </cell>
          <cell r="X38981">
            <v>577248.78</v>
          </cell>
          <cell r="Y38981">
            <v>140389.07</v>
          </cell>
          <cell r="Z38981">
            <v>-17386.479999999996</v>
          </cell>
          <cell r="AA38981">
            <v>0</v>
          </cell>
          <cell r="AB38981">
            <v>0</v>
          </cell>
        </row>
        <row r="38987">
          <cell r="E38987">
            <v>0</v>
          </cell>
          <cell r="F38987">
            <v>0</v>
          </cell>
          <cell r="G38987">
            <v>0</v>
          </cell>
          <cell r="H38987">
            <v>0</v>
          </cell>
          <cell r="I38987">
            <v>0</v>
          </cell>
          <cell r="J38987">
            <v>0</v>
          </cell>
          <cell r="K38987">
            <v>0</v>
          </cell>
          <cell r="L38987">
            <v>0</v>
          </cell>
          <cell r="M38987">
            <v>0</v>
          </cell>
          <cell r="N38987">
            <v>0</v>
          </cell>
          <cell r="O38987">
            <v>0</v>
          </cell>
          <cell r="P38987">
            <v>0</v>
          </cell>
          <cell r="Q38987">
            <v>0</v>
          </cell>
          <cell r="R38987">
            <v>0</v>
          </cell>
          <cell r="S38987">
            <v>0</v>
          </cell>
          <cell r="T38987">
            <v>0</v>
          </cell>
          <cell r="U38987">
            <v>0</v>
          </cell>
          <cell r="V38987">
            <v>0</v>
          </cell>
          <cell r="W38987">
            <v>0</v>
          </cell>
          <cell r="X38987">
            <v>0</v>
          </cell>
          <cell r="Y38987">
            <v>0</v>
          </cell>
          <cell r="Z38987">
            <v>0</v>
          </cell>
          <cell r="AA38987">
            <v>0</v>
          </cell>
          <cell r="AB38987">
            <v>0</v>
          </cell>
        </row>
        <row r="39016">
          <cell r="E39016">
            <v>0</v>
          </cell>
          <cell r="F39016">
            <v>0</v>
          </cell>
          <cell r="G39016">
            <v>0</v>
          </cell>
          <cell r="H39016">
            <v>0</v>
          </cell>
          <cell r="I39016">
            <v>0</v>
          </cell>
          <cell r="J39016">
            <v>0</v>
          </cell>
          <cell r="K39016">
            <v>0</v>
          </cell>
          <cell r="L39016">
            <v>0</v>
          </cell>
          <cell r="M39016">
            <v>0</v>
          </cell>
          <cell r="N39016">
            <v>0</v>
          </cell>
          <cell r="O39016">
            <v>0</v>
          </cell>
          <cell r="P39016">
            <v>0</v>
          </cell>
          <cell r="Q39016">
            <v>0</v>
          </cell>
          <cell r="R39016">
            <v>0</v>
          </cell>
          <cell r="S39016">
            <v>0</v>
          </cell>
          <cell r="T39016">
            <v>0</v>
          </cell>
          <cell r="U39016">
            <v>0</v>
          </cell>
          <cell r="V39016">
            <v>0</v>
          </cell>
          <cell r="W39016">
            <v>0</v>
          </cell>
          <cell r="X39016">
            <v>0</v>
          </cell>
          <cell r="Y39016">
            <v>0</v>
          </cell>
          <cell r="Z39016">
            <v>0</v>
          </cell>
          <cell r="AA39016">
            <v>0</v>
          </cell>
          <cell r="AB39016">
            <v>0</v>
          </cell>
        </row>
        <row r="39020">
          <cell r="E39020">
            <v>4350000</v>
          </cell>
          <cell r="F39020">
            <v>0</v>
          </cell>
          <cell r="G39020">
            <v>4350000</v>
          </cell>
          <cell r="H39020">
            <v>986212.76</v>
          </cell>
          <cell r="I39020">
            <v>1115894.53</v>
          </cell>
          <cell r="J39020">
            <v>1137264.48</v>
          </cell>
          <cell r="K39020">
            <v>381909.98</v>
          </cell>
          <cell r="Q39020">
            <v>360764.64</v>
          </cell>
          <cell r="R39020">
            <v>0</v>
          </cell>
          <cell r="S39020">
            <v>625448.12</v>
          </cell>
          <cell r="T39020">
            <v>373342.73</v>
          </cell>
          <cell r="U39020">
            <v>380641.32</v>
          </cell>
          <cell r="V39020">
            <v>361910.48</v>
          </cell>
          <cell r="W39020">
            <v>0</v>
          </cell>
          <cell r="X39020">
            <v>773472.77999999991</v>
          </cell>
          <cell r="Y39020">
            <v>363791.7</v>
          </cell>
          <cell r="Z39020">
            <v>381909.98</v>
          </cell>
          <cell r="AA39020">
            <v>0</v>
          </cell>
          <cell r="AB39020">
            <v>0</v>
          </cell>
        </row>
        <row r="39081">
          <cell r="E39081">
            <v>44826000</v>
          </cell>
          <cell r="F39081">
            <v>0</v>
          </cell>
          <cell r="G39081">
            <v>44826000</v>
          </cell>
          <cell r="H39081">
            <v>10136806.529999999</v>
          </cell>
          <cell r="I39081">
            <v>14291934.52</v>
          </cell>
          <cell r="J39081">
            <v>10864663.510000002</v>
          </cell>
          <cell r="K39081">
            <v>3588601.43</v>
          </cell>
          <cell r="L39081">
            <v>0</v>
          </cell>
          <cell r="M39081">
            <v>0</v>
          </cell>
          <cell r="N39081">
            <v>0</v>
          </cell>
          <cell r="O39081">
            <v>0</v>
          </cell>
          <cell r="P39081">
            <v>0</v>
          </cell>
          <cell r="Q39081">
            <v>3296988</v>
          </cell>
          <cell r="R39081">
            <v>3210312.7</v>
          </cell>
          <cell r="S39081">
            <v>3629505.83</v>
          </cell>
          <cell r="T39081">
            <v>3247886.3000000003</v>
          </cell>
          <cell r="U39081">
            <v>6115090.6400000006</v>
          </cell>
          <cell r="V39081">
            <v>4928957.5799999991</v>
          </cell>
          <cell r="W39081">
            <v>3669544.22</v>
          </cell>
          <cell r="X39081">
            <v>3566441.88</v>
          </cell>
          <cell r="Y39081">
            <v>3628677.41</v>
          </cell>
          <cell r="Z39081">
            <v>3588601.43</v>
          </cell>
          <cell r="AA39081">
            <v>0</v>
          </cell>
          <cell r="AB39081">
            <v>0</v>
          </cell>
        </row>
        <row r="39194">
          <cell r="E39194">
            <v>7036000</v>
          </cell>
          <cell r="F39194">
            <v>0</v>
          </cell>
          <cell r="G39194">
            <v>7036000</v>
          </cell>
          <cell r="H39194">
            <v>2412850.23</v>
          </cell>
          <cell r="I39194">
            <v>2008653.07</v>
          </cell>
          <cell r="J39194">
            <v>1172002.72</v>
          </cell>
          <cell r="K39194">
            <v>195434.49</v>
          </cell>
          <cell r="L39194">
            <v>0</v>
          </cell>
          <cell r="M39194">
            <v>0</v>
          </cell>
          <cell r="N39194">
            <v>0</v>
          </cell>
          <cell r="O39194">
            <v>0</v>
          </cell>
          <cell r="P39194">
            <v>0</v>
          </cell>
          <cell r="Q39194">
            <v>869948.89</v>
          </cell>
          <cell r="R39194">
            <v>1021361.6</v>
          </cell>
          <cell r="S39194">
            <v>521539.74</v>
          </cell>
          <cell r="T39194">
            <v>587355.02</v>
          </cell>
          <cell r="U39194">
            <v>290599.59000000003</v>
          </cell>
          <cell r="V39194">
            <v>1130698.46</v>
          </cell>
          <cell r="W39194">
            <v>463269.85</v>
          </cell>
          <cell r="X39194">
            <v>541527.26</v>
          </cell>
          <cell r="Y39194">
            <v>167205.61000000002</v>
          </cell>
          <cell r="Z39194">
            <v>195434.49</v>
          </cell>
          <cell r="AA39194">
            <v>0</v>
          </cell>
          <cell r="AB39194">
            <v>0</v>
          </cell>
        </row>
        <row r="39200">
          <cell r="E39200">
            <v>0</v>
          </cell>
          <cell r="F39200">
            <v>0</v>
          </cell>
          <cell r="G39200">
            <v>0</v>
          </cell>
          <cell r="H39200">
            <v>0</v>
          </cell>
          <cell r="I39200">
            <v>0</v>
          </cell>
          <cell r="J39200">
            <v>0</v>
          </cell>
          <cell r="K39200">
            <v>0</v>
          </cell>
          <cell r="L39200">
            <v>0</v>
          </cell>
          <cell r="M39200">
            <v>0</v>
          </cell>
          <cell r="N39200">
            <v>0</v>
          </cell>
          <cell r="O39200">
            <v>0</v>
          </cell>
          <cell r="P39200">
            <v>0</v>
          </cell>
          <cell r="Q39200">
            <v>0</v>
          </cell>
          <cell r="R39200">
            <v>0</v>
          </cell>
          <cell r="S39200">
            <v>0</v>
          </cell>
          <cell r="T39200">
            <v>0</v>
          </cell>
          <cell r="U39200">
            <v>0</v>
          </cell>
          <cell r="V39200">
            <v>0</v>
          </cell>
          <cell r="W39200">
            <v>0</v>
          </cell>
          <cell r="X39200">
            <v>0</v>
          </cell>
          <cell r="Y39200">
            <v>0</v>
          </cell>
          <cell r="Z39200">
            <v>0</v>
          </cell>
          <cell r="AA39200">
            <v>0</v>
          </cell>
          <cell r="AB39200">
            <v>0</v>
          </cell>
        </row>
        <row r="39229">
          <cell r="E39229">
            <v>0</v>
          </cell>
          <cell r="F39229">
            <v>0</v>
          </cell>
          <cell r="G39229">
            <v>0</v>
          </cell>
          <cell r="H39229">
            <v>0</v>
          </cell>
          <cell r="I39229">
            <v>0</v>
          </cell>
          <cell r="J39229">
            <v>0</v>
          </cell>
          <cell r="K39229">
            <v>0</v>
          </cell>
          <cell r="L39229">
            <v>0</v>
          </cell>
          <cell r="M39229">
            <v>0</v>
          </cell>
          <cell r="N39229">
            <v>0</v>
          </cell>
          <cell r="O39229">
            <v>0</v>
          </cell>
          <cell r="P39229">
            <v>0</v>
          </cell>
          <cell r="Q39229">
            <v>0</v>
          </cell>
          <cell r="R39229">
            <v>0</v>
          </cell>
          <cell r="S39229">
            <v>0</v>
          </cell>
          <cell r="T39229">
            <v>0</v>
          </cell>
          <cell r="U39229">
            <v>0</v>
          </cell>
          <cell r="V39229">
            <v>0</v>
          </cell>
          <cell r="W39229">
            <v>0</v>
          </cell>
          <cell r="X39229">
            <v>0</v>
          </cell>
          <cell r="Y39229">
            <v>0</v>
          </cell>
          <cell r="Z39229">
            <v>0</v>
          </cell>
          <cell r="AA39229">
            <v>0</v>
          </cell>
          <cell r="AB39229">
            <v>0</v>
          </cell>
        </row>
        <row r="39233">
          <cell r="E39233">
            <v>3898000</v>
          </cell>
          <cell r="F39233">
            <v>0</v>
          </cell>
          <cell r="G39233">
            <v>3898000</v>
          </cell>
          <cell r="H39233">
            <v>1042027.35</v>
          </cell>
          <cell r="I39233">
            <v>1064068.94</v>
          </cell>
          <cell r="J39233">
            <v>742009.78</v>
          </cell>
          <cell r="K39233">
            <v>742255.33</v>
          </cell>
          <cell r="Q39233">
            <v>0</v>
          </cell>
          <cell r="R39233">
            <v>689799.69</v>
          </cell>
          <cell r="S39233">
            <v>352227.66000000003</v>
          </cell>
          <cell r="T39233">
            <v>347227.88</v>
          </cell>
          <cell r="U39233">
            <v>354682.92000000004</v>
          </cell>
          <cell r="V39233">
            <v>362158.14</v>
          </cell>
          <cell r="W39233">
            <v>0</v>
          </cell>
          <cell r="X39233">
            <v>365343.02</v>
          </cell>
          <cell r="Y39233">
            <v>376666.76</v>
          </cell>
          <cell r="Z39233">
            <v>742255.33</v>
          </cell>
          <cell r="AA39233">
            <v>0</v>
          </cell>
          <cell r="AB39233">
            <v>0</v>
          </cell>
        </row>
        <row r="39294">
          <cell r="E39294">
            <v>46707000</v>
          </cell>
          <cell r="F39294">
            <v>0</v>
          </cell>
          <cell r="G39294">
            <v>46707000</v>
          </cell>
          <cell r="H39294">
            <v>11330791.449999999</v>
          </cell>
          <cell r="I39294">
            <v>14709246.999999998</v>
          </cell>
          <cell r="J39294">
            <v>11901646.690000001</v>
          </cell>
          <cell r="K39294">
            <v>2558124.9999999977</v>
          </cell>
          <cell r="L39294">
            <v>0</v>
          </cell>
          <cell r="M39294">
            <v>0</v>
          </cell>
          <cell r="N39294">
            <v>0</v>
          </cell>
          <cell r="O39294">
            <v>0</v>
          </cell>
          <cell r="P39294">
            <v>0</v>
          </cell>
          <cell r="Q39294">
            <v>3465865.2</v>
          </cell>
          <cell r="R39294">
            <v>3634169.59</v>
          </cell>
          <cell r="S39294">
            <v>4230756.66</v>
          </cell>
          <cell r="T39294">
            <v>3388047.6399999997</v>
          </cell>
          <cell r="U39294">
            <v>6465284.9199999999</v>
          </cell>
          <cell r="V39294">
            <v>4855914.4400000004</v>
          </cell>
          <cell r="W39294">
            <v>3548964.9700000007</v>
          </cell>
          <cell r="X39294">
            <v>3492039.81</v>
          </cell>
          <cell r="Y39294">
            <v>4860641.9100000011</v>
          </cell>
          <cell r="Z39294">
            <v>2558124.9999999977</v>
          </cell>
          <cell r="AA39294">
            <v>0</v>
          </cell>
          <cell r="AB39294">
            <v>0</v>
          </cell>
        </row>
        <row r="39407">
          <cell r="E39407">
            <v>10915000</v>
          </cell>
          <cell r="F39407">
            <v>0</v>
          </cell>
          <cell r="G39407">
            <v>10915000</v>
          </cell>
          <cell r="H39407">
            <v>1369087.95</v>
          </cell>
          <cell r="I39407">
            <v>1088365.55</v>
          </cell>
          <cell r="J39407">
            <v>2926835.7800000003</v>
          </cell>
          <cell r="K39407">
            <v>317794.44000000006</v>
          </cell>
          <cell r="L39407">
            <v>0</v>
          </cell>
          <cell r="M39407">
            <v>0</v>
          </cell>
          <cell r="N39407">
            <v>0</v>
          </cell>
          <cell r="O39407">
            <v>0</v>
          </cell>
          <cell r="P39407">
            <v>0</v>
          </cell>
          <cell r="Q39407">
            <v>937891.25</v>
          </cell>
          <cell r="R39407">
            <v>247461.72999999998</v>
          </cell>
          <cell r="S39407">
            <v>183734.97</v>
          </cell>
          <cell r="T39407">
            <v>346313.91000000003</v>
          </cell>
          <cell r="U39407">
            <v>-48472.880000000005</v>
          </cell>
          <cell r="V39407">
            <v>790524.52</v>
          </cell>
          <cell r="W39407">
            <v>1617829.93</v>
          </cell>
          <cell r="X39407">
            <v>827255.89999999991</v>
          </cell>
          <cell r="Y39407">
            <v>481749.95</v>
          </cell>
          <cell r="Z39407">
            <v>317794.44000000006</v>
          </cell>
          <cell r="AA39407">
            <v>0</v>
          </cell>
          <cell r="AB39407">
            <v>0</v>
          </cell>
        </row>
        <row r="39413">
          <cell r="E39413">
            <v>0</v>
          </cell>
          <cell r="F39413">
            <v>0</v>
          </cell>
          <cell r="G39413">
            <v>0</v>
          </cell>
          <cell r="H39413">
            <v>0</v>
          </cell>
          <cell r="I39413">
            <v>0</v>
          </cell>
          <cell r="J39413">
            <v>0</v>
          </cell>
          <cell r="K39413">
            <v>0</v>
          </cell>
          <cell r="L39413">
            <v>0</v>
          </cell>
          <cell r="M39413">
            <v>0</v>
          </cell>
          <cell r="N39413">
            <v>0</v>
          </cell>
          <cell r="O39413">
            <v>0</v>
          </cell>
          <cell r="P39413">
            <v>0</v>
          </cell>
          <cell r="Q39413">
            <v>0</v>
          </cell>
          <cell r="R39413">
            <v>0</v>
          </cell>
          <cell r="S39413">
            <v>0</v>
          </cell>
          <cell r="T39413">
            <v>0</v>
          </cell>
          <cell r="U39413">
            <v>0</v>
          </cell>
          <cell r="V39413">
            <v>0</v>
          </cell>
          <cell r="W39413">
            <v>0</v>
          </cell>
          <cell r="X39413">
            <v>0</v>
          </cell>
          <cell r="Y39413">
            <v>0</v>
          </cell>
          <cell r="Z39413">
            <v>0</v>
          </cell>
          <cell r="AA39413">
            <v>0</v>
          </cell>
          <cell r="AB39413">
            <v>0</v>
          </cell>
        </row>
        <row r="39442">
          <cell r="E39442">
            <v>0</v>
          </cell>
          <cell r="F39442">
            <v>0</v>
          </cell>
          <cell r="G39442">
            <v>0</v>
          </cell>
          <cell r="H39442">
            <v>0</v>
          </cell>
          <cell r="I39442">
            <v>0</v>
          </cell>
          <cell r="J39442">
            <v>0</v>
          </cell>
          <cell r="K39442">
            <v>0</v>
          </cell>
          <cell r="L39442">
            <v>0</v>
          </cell>
          <cell r="M39442">
            <v>0</v>
          </cell>
          <cell r="N39442">
            <v>0</v>
          </cell>
          <cell r="O39442">
            <v>0</v>
          </cell>
          <cell r="P39442">
            <v>0</v>
          </cell>
          <cell r="Q39442">
            <v>0</v>
          </cell>
          <cell r="R39442">
            <v>0</v>
          </cell>
          <cell r="S39442">
            <v>0</v>
          </cell>
          <cell r="T39442">
            <v>0</v>
          </cell>
          <cell r="U39442">
            <v>0</v>
          </cell>
          <cell r="V39442">
            <v>0</v>
          </cell>
          <cell r="W39442">
            <v>0</v>
          </cell>
          <cell r="X39442">
            <v>0</v>
          </cell>
          <cell r="Y39442">
            <v>0</v>
          </cell>
          <cell r="Z39442">
            <v>0</v>
          </cell>
          <cell r="AA39442">
            <v>0</v>
          </cell>
          <cell r="AB39442">
            <v>0</v>
          </cell>
        </row>
        <row r="39446">
          <cell r="E39446">
            <v>3995000</v>
          </cell>
          <cell r="F39446">
            <v>0</v>
          </cell>
          <cell r="G39446">
            <v>3995000</v>
          </cell>
          <cell r="H39446">
            <v>1086561.6100000001</v>
          </cell>
          <cell r="I39446">
            <v>1082975.1599999999</v>
          </cell>
          <cell r="J39446">
            <v>1072263.72</v>
          </cell>
          <cell r="K39446">
            <v>362327.16000000003</v>
          </cell>
          <cell r="Q39446">
            <v>343307.76</v>
          </cell>
          <cell r="R39446">
            <v>362612.01</v>
          </cell>
          <cell r="S39446">
            <v>380641.84</v>
          </cell>
          <cell r="T39446">
            <v>363633.48</v>
          </cell>
          <cell r="U39446">
            <v>363819.24</v>
          </cell>
          <cell r="V39446">
            <v>355522.44</v>
          </cell>
          <cell r="W39446">
            <v>358387.68</v>
          </cell>
          <cell r="X39446">
            <v>358387.68</v>
          </cell>
          <cell r="Y39446">
            <v>355488.36</v>
          </cell>
          <cell r="Z39446">
            <v>362327.16000000003</v>
          </cell>
          <cell r="AA39446">
            <v>0</v>
          </cell>
          <cell r="AB39446">
            <v>0</v>
          </cell>
        </row>
        <row r="39507">
          <cell r="E39507">
            <v>65261000</v>
          </cell>
          <cell r="F39507">
            <v>2.3283064365386963E-10</v>
          </cell>
          <cell r="G39507">
            <v>65261000.000000007</v>
          </cell>
          <cell r="H39507">
            <v>13696680.27</v>
          </cell>
          <cell r="I39507">
            <v>16993150.410000004</v>
          </cell>
          <cell r="J39507">
            <v>15693774.810000004</v>
          </cell>
          <cell r="K39507">
            <v>4738764.1200000048</v>
          </cell>
          <cell r="L39507">
            <v>0</v>
          </cell>
          <cell r="M39507">
            <v>0</v>
          </cell>
          <cell r="N39507">
            <v>0</v>
          </cell>
          <cell r="O39507">
            <v>0</v>
          </cell>
          <cell r="P39507">
            <v>0</v>
          </cell>
          <cell r="Q39507">
            <v>4051154.4599999995</v>
          </cell>
          <cell r="R39507">
            <v>4973415.8899999997</v>
          </cell>
          <cell r="S39507">
            <v>4672109.9200000009</v>
          </cell>
          <cell r="T39507">
            <v>4320714.03</v>
          </cell>
          <cell r="U39507">
            <v>8286641.8300000075</v>
          </cell>
          <cell r="V39507">
            <v>4385794.5500000007</v>
          </cell>
          <cell r="W39507">
            <v>4723130.66</v>
          </cell>
          <cell r="X39507">
            <v>5446362.9399999985</v>
          </cell>
          <cell r="Y39507">
            <v>5524281.2100000046</v>
          </cell>
          <cell r="Z39507">
            <v>4738764.1200000048</v>
          </cell>
          <cell r="AA39507">
            <v>0</v>
          </cell>
          <cell r="AB39507">
            <v>0</v>
          </cell>
        </row>
        <row r="39620">
          <cell r="E39620">
            <v>13246000</v>
          </cell>
          <cell r="F39620">
            <v>0</v>
          </cell>
          <cell r="G39620">
            <v>13246000</v>
          </cell>
          <cell r="H39620">
            <v>642792.89</v>
          </cell>
          <cell r="I39620">
            <v>2041412.7100000002</v>
          </cell>
          <cell r="J39620">
            <v>2182449.89</v>
          </cell>
          <cell r="K39620">
            <v>527872.91</v>
          </cell>
          <cell r="L39620">
            <v>0</v>
          </cell>
          <cell r="M39620">
            <v>0</v>
          </cell>
          <cell r="N39620">
            <v>0</v>
          </cell>
          <cell r="O39620">
            <v>0</v>
          </cell>
          <cell r="P39620">
            <v>0</v>
          </cell>
          <cell r="Q39620">
            <v>113442.62</v>
          </cell>
          <cell r="R39620">
            <v>200614.86</v>
          </cell>
          <cell r="S39620">
            <v>328735.40999999997</v>
          </cell>
          <cell r="T39620">
            <v>76867.929999999993</v>
          </cell>
          <cell r="U39620">
            <v>1765186.98</v>
          </cell>
          <cell r="V39620">
            <v>199357.80000000002</v>
          </cell>
          <cell r="W39620">
            <v>1043764.02</v>
          </cell>
          <cell r="X39620">
            <v>535033.87000000011</v>
          </cell>
          <cell r="Y39620">
            <v>603652</v>
          </cell>
          <cell r="Z39620">
            <v>527872.91</v>
          </cell>
          <cell r="AA39620">
            <v>0</v>
          </cell>
          <cell r="AB39620">
            <v>0</v>
          </cell>
        </row>
        <row r="39626">
          <cell r="E39626">
            <v>0</v>
          </cell>
          <cell r="F39626">
            <v>0</v>
          </cell>
          <cell r="G39626">
            <v>0</v>
          </cell>
          <cell r="H39626">
            <v>0</v>
          </cell>
          <cell r="I39626">
            <v>0</v>
          </cell>
          <cell r="J39626">
            <v>0</v>
          </cell>
          <cell r="K39626">
            <v>0</v>
          </cell>
          <cell r="L39626">
            <v>0</v>
          </cell>
          <cell r="M39626">
            <v>0</v>
          </cell>
          <cell r="N39626">
            <v>0</v>
          </cell>
          <cell r="O39626">
            <v>0</v>
          </cell>
          <cell r="P39626">
            <v>0</v>
          </cell>
          <cell r="Q39626">
            <v>0</v>
          </cell>
          <cell r="R39626">
            <v>0</v>
          </cell>
          <cell r="S39626">
            <v>0</v>
          </cell>
          <cell r="T39626">
            <v>0</v>
          </cell>
          <cell r="U39626">
            <v>0</v>
          </cell>
          <cell r="V39626">
            <v>0</v>
          </cell>
          <cell r="W39626">
            <v>0</v>
          </cell>
          <cell r="X39626">
            <v>0</v>
          </cell>
          <cell r="Y39626">
            <v>0</v>
          </cell>
          <cell r="Z39626">
            <v>0</v>
          </cell>
          <cell r="AA39626">
            <v>0</v>
          </cell>
          <cell r="AB39626">
            <v>0</v>
          </cell>
        </row>
        <row r="39655">
          <cell r="E39655">
            <v>0</v>
          </cell>
          <cell r="F39655">
            <v>0</v>
          </cell>
          <cell r="G39655">
            <v>0</v>
          </cell>
          <cell r="H39655">
            <v>0</v>
          </cell>
          <cell r="I39655">
            <v>0</v>
          </cell>
          <cell r="J39655">
            <v>0</v>
          </cell>
          <cell r="K39655">
            <v>0</v>
          </cell>
          <cell r="L39655">
            <v>0</v>
          </cell>
          <cell r="M39655">
            <v>0</v>
          </cell>
          <cell r="N39655">
            <v>0</v>
          </cell>
          <cell r="O39655">
            <v>0</v>
          </cell>
          <cell r="P39655">
            <v>0</v>
          </cell>
          <cell r="Q39655">
            <v>0</v>
          </cell>
          <cell r="R39655">
            <v>0</v>
          </cell>
          <cell r="S39655">
            <v>0</v>
          </cell>
          <cell r="T39655">
            <v>0</v>
          </cell>
          <cell r="U39655">
            <v>0</v>
          </cell>
          <cell r="V39655">
            <v>0</v>
          </cell>
          <cell r="W39655">
            <v>0</v>
          </cell>
          <cell r="X39655">
            <v>0</v>
          </cell>
          <cell r="Y39655">
            <v>0</v>
          </cell>
          <cell r="Z39655">
            <v>0</v>
          </cell>
          <cell r="AA39655">
            <v>0</v>
          </cell>
          <cell r="AB39655">
            <v>0</v>
          </cell>
        </row>
        <row r="39659">
          <cell r="E39659">
            <v>5471000</v>
          </cell>
          <cell r="F39659">
            <v>0</v>
          </cell>
          <cell r="G39659">
            <v>5471000</v>
          </cell>
          <cell r="H39659">
            <v>1381797.15</v>
          </cell>
          <cell r="I39659">
            <v>1373282.4100000004</v>
          </cell>
          <cell r="J39659">
            <v>1411403.24</v>
          </cell>
          <cell r="K39659">
            <v>469083.48</v>
          </cell>
          <cell r="Q39659">
            <v>443667.35</v>
          </cell>
          <cell r="R39659">
            <v>473203.98</v>
          </cell>
          <cell r="S39659">
            <v>464925.82</v>
          </cell>
          <cell r="T39659">
            <v>460481.46</v>
          </cell>
          <cell r="U39659">
            <v>457512.55</v>
          </cell>
          <cell r="V39659">
            <v>455288.40000000037</v>
          </cell>
          <cell r="W39659">
            <v>458420.64999999997</v>
          </cell>
          <cell r="X39659">
            <v>474894.37</v>
          </cell>
          <cell r="Y39659">
            <v>478088.22</v>
          </cell>
          <cell r="Z39659">
            <v>469083.48</v>
          </cell>
          <cell r="AA39659">
            <v>0</v>
          </cell>
          <cell r="AB39659">
            <v>0</v>
          </cell>
        </row>
        <row r="39720">
          <cell r="E39720">
            <v>55893000</v>
          </cell>
          <cell r="F39720">
            <v>1.1641532182693481E-10</v>
          </cell>
          <cell r="G39720">
            <v>55893000</v>
          </cell>
          <cell r="H39720">
            <v>12344606.93</v>
          </cell>
          <cell r="I39720">
            <v>14777390.529999999</v>
          </cell>
          <cell r="J39720">
            <v>13159337.869999999</v>
          </cell>
          <cell r="K39720">
            <v>3999054.2200000007</v>
          </cell>
          <cell r="L39720">
            <v>0</v>
          </cell>
          <cell r="M39720">
            <v>0</v>
          </cell>
          <cell r="N39720">
            <v>0</v>
          </cell>
          <cell r="O39720">
            <v>0</v>
          </cell>
          <cell r="P39720">
            <v>0</v>
          </cell>
          <cell r="Q39720">
            <v>3889798.44</v>
          </cell>
          <cell r="R39720">
            <v>3786917.92</v>
          </cell>
          <cell r="S39720">
            <v>4667890.5699999994</v>
          </cell>
          <cell r="T39720">
            <v>3712173.3000000003</v>
          </cell>
          <cell r="U39720">
            <v>5920606.5700000003</v>
          </cell>
          <cell r="V39720">
            <v>5144610.66</v>
          </cell>
          <cell r="W39720">
            <v>4559216.21</v>
          </cell>
          <cell r="X39720">
            <v>3726423.96</v>
          </cell>
          <cell r="Y39720">
            <v>4873697.6999999983</v>
          </cell>
          <cell r="Z39720">
            <v>3999054.2200000007</v>
          </cell>
          <cell r="AA39720">
            <v>0</v>
          </cell>
          <cell r="AB39720">
            <v>0</v>
          </cell>
        </row>
        <row r="39833">
          <cell r="E39833">
            <v>8289000</v>
          </cell>
          <cell r="F39833">
            <v>0</v>
          </cell>
          <cell r="G39833">
            <v>8289000</v>
          </cell>
          <cell r="H39833">
            <v>974396.56</v>
          </cell>
          <cell r="I39833">
            <v>888655.09999999986</v>
          </cell>
          <cell r="J39833">
            <v>423953.41</v>
          </cell>
          <cell r="K39833">
            <v>95374.76</v>
          </cell>
          <cell r="L39833">
            <v>0</v>
          </cell>
          <cell r="M39833">
            <v>0</v>
          </cell>
          <cell r="N39833">
            <v>0</v>
          </cell>
          <cell r="O39833">
            <v>0</v>
          </cell>
          <cell r="P39833">
            <v>0</v>
          </cell>
          <cell r="Q39833">
            <v>62819.5</v>
          </cell>
          <cell r="R39833">
            <v>496797.14</v>
          </cell>
          <cell r="S39833">
            <v>414779.92</v>
          </cell>
          <cell r="T39833">
            <v>44237.43</v>
          </cell>
          <cell r="U39833">
            <v>214885.24</v>
          </cell>
          <cell r="V39833">
            <v>629532.42999999993</v>
          </cell>
          <cell r="W39833">
            <v>261401.49000000002</v>
          </cell>
          <cell r="X39833">
            <v>140890</v>
          </cell>
          <cell r="Y39833">
            <v>21661.919999999998</v>
          </cell>
          <cell r="Z39833">
            <v>95374.76</v>
          </cell>
          <cell r="AA39833">
            <v>0</v>
          </cell>
          <cell r="AB39833">
            <v>0</v>
          </cell>
        </row>
        <row r="39839">
          <cell r="E39839">
            <v>0</v>
          </cell>
          <cell r="F39839">
            <v>0</v>
          </cell>
          <cell r="G39839">
            <v>0</v>
          </cell>
          <cell r="H39839">
            <v>0</v>
          </cell>
          <cell r="I39839">
            <v>0</v>
          </cell>
          <cell r="J39839">
            <v>0</v>
          </cell>
          <cell r="K39839">
            <v>0</v>
          </cell>
          <cell r="L39839">
            <v>0</v>
          </cell>
          <cell r="M39839">
            <v>0</v>
          </cell>
          <cell r="N39839">
            <v>0</v>
          </cell>
          <cell r="O39839">
            <v>0</v>
          </cell>
          <cell r="P39839">
            <v>0</v>
          </cell>
          <cell r="Q39839">
            <v>0</v>
          </cell>
          <cell r="R39839">
            <v>0</v>
          </cell>
          <cell r="S39839">
            <v>0</v>
          </cell>
          <cell r="T39839">
            <v>0</v>
          </cell>
          <cell r="U39839">
            <v>0</v>
          </cell>
          <cell r="V39839">
            <v>0</v>
          </cell>
          <cell r="W39839">
            <v>0</v>
          </cell>
          <cell r="X39839">
            <v>0</v>
          </cell>
          <cell r="Y39839">
            <v>0</v>
          </cell>
          <cell r="Z39839">
            <v>0</v>
          </cell>
          <cell r="AA39839">
            <v>0</v>
          </cell>
          <cell r="AB39839">
            <v>0</v>
          </cell>
        </row>
        <row r="39868">
          <cell r="E39868">
            <v>0</v>
          </cell>
          <cell r="F39868">
            <v>0</v>
          </cell>
          <cell r="G39868">
            <v>0</v>
          </cell>
          <cell r="H39868">
            <v>0</v>
          </cell>
          <cell r="I39868">
            <v>0</v>
          </cell>
          <cell r="J39868">
            <v>0</v>
          </cell>
          <cell r="K39868">
            <v>0</v>
          </cell>
          <cell r="L39868">
            <v>0</v>
          </cell>
          <cell r="M39868">
            <v>0</v>
          </cell>
          <cell r="N39868">
            <v>0</v>
          </cell>
          <cell r="O39868">
            <v>0</v>
          </cell>
          <cell r="P39868">
            <v>0</v>
          </cell>
          <cell r="Q39868">
            <v>0</v>
          </cell>
          <cell r="R39868">
            <v>0</v>
          </cell>
          <cell r="S39868">
            <v>0</v>
          </cell>
          <cell r="T39868">
            <v>0</v>
          </cell>
          <cell r="U39868">
            <v>0</v>
          </cell>
          <cell r="V39868">
            <v>0</v>
          </cell>
          <cell r="W39868">
            <v>0</v>
          </cell>
          <cell r="X39868">
            <v>0</v>
          </cell>
          <cell r="Y39868">
            <v>0</v>
          </cell>
          <cell r="Z39868">
            <v>0</v>
          </cell>
          <cell r="AA39868">
            <v>0</v>
          </cell>
          <cell r="AB39868">
            <v>0</v>
          </cell>
        </row>
        <row r="39872">
          <cell r="E39872">
            <v>4739000</v>
          </cell>
          <cell r="F39872">
            <v>0</v>
          </cell>
          <cell r="G39872">
            <v>4739000</v>
          </cell>
          <cell r="H39872">
            <v>1216152.1200000001</v>
          </cell>
          <cell r="I39872">
            <v>1207175.8799999999</v>
          </cell>
          <cell r="J39872">
            <v>1276243.28</v>
          </cell>
          <cell r="K39872">
            <v>412475.28</v>
          </cell>
          <cell r="Q39872">
            <v>396011.88</v>
          </cell>
          <cell r="R39872">
            <v>403911.72</v>
          </cell>
          <cell r="S39872">
            <v>416228.52</v>
          </cell>
          <cell r="T39872">
            <v>409080.6</v>
          </cell>
          <cell r="U39872">
            <v>405042.24</v>
          </cell>
          <cell r="V39872">
            <v>393053.04</v>
          </cell>
          <cell r="W39872">
            <v>442253.10000000003</v>
          </cell>
          <cell r="X39872">
            <v>3110.4</v>
          </cell>
          <cell r="Y39872">
            <v>830879.78</v>
          </cell>
          <cell r="Z39872">
            <v>412475.28</v>
          </cell>
          <cell r="AA39872">
            <v>0</v>
          </cell>
          <cell r="AB39872">
            <v>0</v>
          </cell>
        </row>
        <row r="39933">
          <cell r="E39933">
            <v>50884000</v>
          </cell>
          <cell r="F39933">
            <v>-2.0372681319713593E-10</v>
          </cell>
          <cell r="G39933">
            <v>50884000</v>
          </cell>
          <cell r="H39933">
            <v>9846397.0299999993</v>
          </cell>
          <cell r="I39933">
            <v>14310638.390000002</v>
          </cell>
          <cell r="J39933">
            <v>10237753.129999999</v>
          </cell>
          <cell r="K39933">
            <v>3557910.87</v>
          </cell>
          <cell r="L39933">
            <v>0</v>
          </cell>
          <cell r="M39933">
            <v>0</v>
          </cell>
          <cell r="N39933">
            <v>0</v>
          </cell>
          <cell r="O39933">
            <v>0</v>
          </cell>
          <cell r="P39933">
            <v>0</v>
          </cell>
          <cell r="Q39933">
            <v>3311296.5000000005</v>
          </cell>
          <cell r="R39933">
            <v>2706742.56</v>
          </cell>
          <cell r="S39933">
            <v>3828357.97</v>
          </cell>
          <cell r="T39933">
            <v>3568325.49</v>
          </cell>
          <cell r="U39933">
            <v>7045449.9199999999</v>
          </cell>
          <cell r="V39933">
            <v>3696862.98</v>
          </cell>
          <cell r="W39933">
            <v>3416888.36</v>
          </cell>
          <cell r="X39933">
            <v>3367755.2799999993</v>
          </cell>
          <cell r="Y39933">
            <v>3453109.4899999993</v>
          </cell>
          <cell r="Z39933">
            <v>3557910.87</v>
          </cell>
          <cell r="AA39933">
            <v>0</v>
          </cell>
          <cell r="AB39933">
            <v>0</v>
          </cell>
        </row>
        <row r="40046">
          <cell r="E40046">
            <v>11601000</v>
          </cell>
          <cell r="F40046">
            <v>0</v>
          </cell>
          <cell r="G40046">
            <v>11601000</v>
          </cell>
          <cell r="H40046">
            <v>1105750.25</v>
          </cell>
          <cell r="I40046">
            <v>-51433.520000000004</v>
          </cell>
          <cell r="J40046">
            <v>1618519.49</v>
          </cell>
          <cell r="K40046">
            <v>646514.49</v>
          </cell>
          <cell r="L40046">
            <v>0</v>
          </cell>
          <cell r="M40046">
            <v>0</v>
          </cell>
          <cell r="N40046">
            <v>0</v>
          </cell>
          <cell r="O40046">
            <v>0</v>
          </cell>
          <cell r="P40046">
            <v>0</v>
          </cell>
          <cell r="Q40046">
            <v>253573</v>
          </cell>
          <cell r="R40046">
            <v>730769.39</v>
          </cell>
          <cell r="S40046">
            <v>121407.85999999999</v>
          </cell>
          <cell r="T40046">
            <v>21289</v>
          </cell>
          <cell r="U40046">
            <v>20300</v>
          </cell>
          <cell r="V40046">
            <v>-93022.52</v>
          </cell>
          <cell r="W40046">
            <v>618729.72</v>
          </cell>
          <cell r="X40046">
            <v>417373.55</v>
          </cell>
          <cell r="Y40046">
            <v>582416.22</v>
          </cell>
          <cell r="Z40046">
            <v>646514.49</v>
          </cell>
          <cell r="AA40046">
            <v>0</v>
          </cell>
          <cell r="AB40046">
            <v>0</v>
          </cell>
        </row>
        <row r="40052">
          <cell r="E40052">
            <v>0</v>
          </cell>
          <cell r="F40052">
            <v>0</v>
          </cell>
          <cell r="G40052">
            <v>0</v>
          </cell>
          <cell r="H40052">
            <v>0</v>
          </cell>
          <cell r="I40052">
            <v>0</v>
          </cell>
          <cell r="J40052">
            <v>0</v>
          </cell>
          <cell r="K40052">
            <v>0</v>
          </cell>
          <cell r="L40052">
            <v>0</v>
          </cell>
          <cell r="M40052">
            <v>0</v>
          </cell>
          <cell r="N40052">
            <v>0</v>
          </cell>
          <cell r="O40052">
            <v>0</v>
          </cell>
          <cell r="P40052">
            <v>0</v>
          </cell>
          <cell r="Q40052">
            <v>0</v>
          </cell>
          <cell r="R40052">
            <v>0</v>
          </cell>
          <cell r="S40052">
            <v>0</v>
          </cell>
          <cell r="T40052">
            <v>0</v>
          </cell>
          <cell r="U40052">
            <v>0</v>
          </cell>
          <cell r="V40052">
            <v>0</v>
          </cell>
          <cell r="W40052">
            <v>0</v>
          </cell>
          <cell r="X40052">
            <v>0</v>
          </cell>
          <cell r="Y40052">
            <v>0</v>
          </cell>
          <cell r="Z40052">
            <v>0</v>
          </cell>
          <cell r="AA40052">
            <v>0</v>
          </cell>
          <cell r="AB40052">
            <v>0</v>
          </cell>
        </row>
        <row r="40081">
          <cell r="E40081">
            <v>0</v>
          </cell>
          <cell r="F40081">
            <v>0</v>
          </cell>
          <cell r="G40081">
            <v>0</v>
          </cell>
          <cell r="H40081">
            <v>0</v>
          </cell>
          <cell r="I40081">
            <v>0</v>
          </cell>
          <cell r="J40081">
            <v>0</v>
          </cell>
          <cell r="K40081">
            <v>0</v>
          </cell>
          <cell r="L40081">
            <v>0</v>
          </cell>
          <cell r="M40081">
            <v>0</v>
          </cell>
          <cell r="N40081">
            <v>0</v>
          </cell>
          <cell r="O40081">
            <v>0</v>
          </cell>
          <cell r="P40081">
            <v>0</v>
          </cell>
          <cell r="Q40081">
            <v>0</v>
          </cell>
          <cell r="R40081">
            <v>0</v>
          </cell>
          <cell r="S40081">
            <v>0</v>
          </cell>
          <cell r="T40081">
            <v>0</v>
          </cell>
          <cell r="U40081">
            <v>0</v>
          </cell>
          <cell r="V40081">
            <v>0</v>
          </cell>
          <cell r="W40081">
            <v>0</v>
          </cell>
          <cell r="X40081">
            <v>0</v>
          </cell>
          <cell r="Y40081">
            <v>0</v>
          </cell>
          <cell r="Z40081">
            <v>0</v>
          </cell>
          <cell r="AA40081">
            <v>0</v>
          </cell>
          <cell r="AB40081">
            <v>0</v>
          </cell>
        </row>
        <row r="40085">
          <cell r="E40085">
            <v>4288000</v>
          </cell>
          <cell r="F40085">
            <v>0</v>
          </cell>
          <cell r="G40085">
            <v>4288000</v>
          </cell>
          <cell r="H40085">
            <v>689274.36</v>
          </cell>
          <cell r="I40085">
            <v>1404611.05</v>
          </cell>
          <cell r="J40085">
            <v>1016910.64</v>
          </cell>
          <cell r="K40085">
            <v>340733.29</v>
          </cell>
          <cell r="Q40085">
            <v>327132.36</v>
          </cell>
          <cell r="R40085">
            <v>362142</v>
          </cell>
          <cell r="S40085">
            <v>0</v>
          </cell>
          <cell r="T40085">
            <v>705985.12</v>
          </cell>
          <cell r="U40085">
            <v>336211.95</v>
          </cell>
          <cell r="V40085">
            <v>362413.98</v>
          </cell>
          <cell r="W40085">
            <v>345108.15</v>
          </cell>
          <cell r="X40085">
            <v>341203.64</v>
          </cell>
          <cell r="Y40085">
            <v>330598.84999999998</v>
          </cell>
          <cell r="Z40085">
            <v>340733.29</v>
          </cell>
          <cell r="AA40085">
            <v>0</v>
          </cell>
          <cell r="AB40085">
            <v>0</v>
          </cell>
        </row>
        <row r="40146">
          <cell r="E40146">
            <v>53612000</v>
          </cell>
          <cell r="F40146">
            <v>2.3283064365386963E-10</v>
          </cell>
          <cell r="G40146">
            <v>53612000</v>
          </cell>
          <cell r="H40146">
            <v>23189285.800000001</v>
          </cell>
          <cell r="I40146">
            <v>3543487.66</v>
          </cell>
          <cell r="J40146">
            <v>11860419.41</v>
          </cell>
          <cell r="K40146">
            <v>3703344.92</v>
          </cell>
          <cell r="L40146">
            <v>0</v>
          </cell>
          <cell r="M40146">
            <v>0</v>
          </cell>
          <cell r="N40146">
            <v>0</v>
          </cell>
          <cell r="O40146">
            <v>0</v>
          </cell>
          <cell r="P40146">
            <v>0</v>
          </cell>
          <cell r="Q40146">
            <v>21370381.559999999</v>
          </cell>
          <cell r="R40146">
            <v>285533.56</v>
          </cell>
          <cell r="S40146">
            <v>1533370.68</v>
          </cell>
          <cell r="T40146">
            <v>114566.95999999999</v>
          </cell>
          <cell r="U40146">
            <v>3275404.08</v>
          </cell>
          <cell r="V40146">
            <v>153516.62</v>
          </cell>
          <cell r="W40146">
            <v>3445754.74</v>
          </cell>
          <cell r="X40146">
            <v>4844311.16</v>
          </cell>
          <cell r="Y40146">
            <v>3570353.5100000002</v>
          </cell>
          <cell r="Z40146">
            <v>3703344.92</v>
          </cell>
          <cell r="AA40146">
            <v>0</v>
          </cell>
          <cell r="AB40146">
            <v>0</v>
          </cell>
        </row>
        <row r="40259">
          <cell r="E40259">
            <v>7132000</v>
          </cell>
          <cell r="F40259">
            <v>0</v>
          </cell>
          <cell r="G40259">
            <v>7132000</v>
          </cell>
          <cell r="H40259">
            <v>664653.23</v>
          </cell>
          <cell r="I40259">
            <v>559352.53</v>
          </cell>
          <cell r="J40259">
            <v>1344633.44</v>
          </cell>
          <cell r="K40259">
            <v>428890.49</v>
          </cell>
          <cell r="L40259">
            <v>0</v>
          </cell>
          <cell r="M40259">
            <v>0</v>
          </cell>
          <cell r="N40259">
            <v>0</v>
          </cell>
          <cell r="O40259">
            <v>0</v>
          </cell>
          <cell r="P40259">
            <v>0</v>
          </cell>
          <cell r="Q40259">
            <v>198293.1</v>
          </cell>
          <cell r="R40259">
            <v>182827.33000000002</v>
          </cell>
          <cell r="S40259">
            <v>283532.79999999999</v>
          </cell>
          <cell r="T40259">
            <v>-73039.459999999992</v>
          </cell>
          <cell r="U40259">
            <v>330871.66000000003</v>
          </cell>
          <cell r="V40259">
            <v>301520.33</v>
          </cell>
          <cell r="W40259">
            <v>428948.64</v>
          </cell>
          <cell r="X40259">
            <v>448050.66000000003</v>
          </cell>
          <cell r="Y40259">
            <v>467634.14</v>
          </cell>
          <cell r="Z40259">
            <v>428890.49</v>
          </cell>
          <cell r="AA40259">
            <v>0</v>
          </cell>
          <cell r="AB40259">
            <v>0</v>
          </cell>
        </row>
        <row r="40265">
          <cell r="E40265">
            <v>0</v>
          </cell>
          <cell r="F40265">
            <v>0</v>
          </cell>
          <cell r="G40265">
            <v>0</v>
          </cell>
          <cell r="H40265">
            <v>0</v>
          </cell>
          <cell r="I40265">
            <v>0</v>
          </cell>
          <cell r="J40265">
            <v>0</v>
          </cell>
          <cell r="K40265">
            <v>0</v>
          </cell>
          <cell r="L40265">
            <v>0</v>
          </cell>
          <cell r="M40265">
            <v>0</v>
          </cell>
          <cell r="N40265">
            <v>0</v>
          </cell>
          <cell r="O40265">
            <v>0</v>
          </cell>
          <cell r="P40265">
            <v>0</v>
          </cell>
          <cell r="Q40265">
            <v>0</v>
          </cell>
          <cell r="R40265">
            <v>0</v>
          </cell>
          <cell r="S40265">
            <v>0</v>
          </cell>
          <cell r="T40265">
            <v>0</v>
          </cell>
          <cell r="U40265">
            <v>0</v>
          </cell>
          <cell r="V40265">
            <v>0</v>
          </cell>
          <cell r="W40265">
            <v>0</v>
          </cell>
          <cell r="X40265">
            <v>0</v>
          </cell>
          <cell r="Y40265">
            <v>0</v>
          </cell>
          <cell r="Z40265">
            <v>0</v>
          </cell>
          <cell r="AA40265">
            <v>0</v>
          </cell>
          <cell r="AB40265">
            <v>0</v>
          </cell>
        </row>
        <row r="40294">
          <cell r="E40294">
            <v>0</v>
          </cell>
          <cell r="F40294">
            <v>0</v>
          </cell>
          <cell r="G40294">
            <v>0</v>
          </cell>
          <cell r="H40294">
            <v>0</v>
          </cell>
          <cell r="I40294">
            <v>0</v>
          </cell>
          <cell r="J40294">
            <v>0</v>
          </cell>
          <cell r="K40294">
            <v>0</v>
          </cell>
          <cell r="L40294">
            <v>0</v>
          </cell>
          <cell r="M40294">
            <v>0</v>
          </cell>
          <cell r="N40294">
            <v>0</v>
          </cell>
          <cell r="O40294">
            <v>0</v>
          </cell>
          <cell r="P40294">
            <v>0</v>
          </cell>
          <cell r="Q40294">
            <v>0</v>
          </cell>
          <cell r="R40294">
            <v>0</v>
          </cell>
          <cell r="S40294">
            <v>0</v>
          </cell>
          <cell r="T40294">
            <v>0</v>
          </cell>
          <cell r="U40294">
            <v>0</v>
          </cell>
          <cell r="V40294">
            <v>0</v>
          </cell>
          <cell r="W40294">
            <v>0</v>
          </cell>
          <cell r="X40294">
            <v>0</v>
          </cell>
          <cell r="Y40294">
            <v>0</v>
          </cell>
          <cell r="Z40294">
            <v>0</v>
          </cell>
          <cell r="AA40294">
            <v>0</v>
          </cell>
          <cell r="AB40294">
            <v>0</v>
          </cell>
        </row>
        <row r="40298">
          <cell r="E40298">
            <v>4682000</v>
          </cell>
          <cell r="F40298">
            <v>0</v>
          </cell>
          <cell r="G40298">
            <v>4682000</v>
          </cell>
          <cell r="H40298">
            <v>1172990.1600000001</v>
          </cell>
          <cell r="I40298">
            <v>1229032.6099999999</v>
          </cell>
          <cell r="J40298">
            <v>1118413.3900000001</v>
          </cell>
          <cell r="K40298">
            <v>406059.76</v>
          </cell>
          <cell r="Q40298">
            <v>373663.8</v>
          </cell>
          <cell r="R40298">
            <v>408226.59</v>
          </cell>
          <cell r="S40298">
            <v>391099.77</v>
          </cell>
          <cell r="T40298">
            <v>389157.6</v>
          </cell>
          <cell r="U40298">
            <v>412510.03</v>
          </cell>
          <cell r="V40298">
            <v>427364.98</v>
          </cell>
          <cell r="W40298">
            <v>340315.21</v>
          </cell>
          <cell r="X40298">
            <v>396916.34</v>
          </cell>
          <cell r="Y40298">
            <v>381181.84</v>
          </cell>
          <cell r="Z40298">
            <v>406059.76</v>
          </cell>
          <cell r="AA40298">
            <v>0</v>
          </cell>
          <cell r="AB40298">
            <v>0</v>
          </cell>
        </row>
        <row r="40359">
          <cell r="E40359">
            <v>55297000</v>
          </cell>
          <cell r="F40359">
            <v>0</v>
          </cell>
          <cell r="G40359">
            <v>55297000</v>
          </cell>
          <cell r="H40359">
            <v>12733991.109999999</v>
          </cell>
          <cell r="I40359">
            <v>15200154.43</v>
          </cell>
          <cell r="J40359">
            <v>14147977.429999998</v>
          </cell>
          <cell r="K40359">
            <v>4564659.6900000004</v>
          </cell>
          <cell r="L40359">
            <v>0</v>
          </cell>
          <cell r="M40359">
            <v>0</v>
          </cell>
          <cell r="N40359">
            <v>0</v>
          </cell>
          <cell r="O40359">
            <v>0</v>
          </cell>
          <cell r="P40359">
            <v>0</v>
          </cell>
          <cell r="Q40359">
            <v>4095856.87</v>
          </cell>
          <cell r="R40359">
            <v>3956001.48</v>
          </cell>
          <cell r="S40359">
            <v>4682132.76</v>
          </cell>
          <cell r="T40359">
            <v>3889225.96</v>
          </cell>
          <cell r="U40359">
            <v>7277213.6600000001</v>
          </cell>
          <cell r="V40359">
            <v>4033714.8100000005</v>
          </cell>
          <cell r="W40359">
            <v>4492444.76</v>
          </cell>
          <cell r="X40359">
            <v>5297050.16</v>
          </cell>
          <cell r="Y40359">
            <v>4358482.51</v>
          </cell>
          <cell r="Z40359">
            <v>4564659.6900000004</v>
          </cell>
          <cell r="AA40359">
            <v>0</v>
          </cell>
          <cell r="AB40359">
            <v>0</v>
          </cell>
        </row>
        <row r="40472">
          <cell r="E40472">
            <v>7513000</v>
          </cell>
          <cell r="F40472">
            <v>0</v>
          </cell>
          <cell r="G40472">
            <v>7513000</v>
          </cell>
          <cell r="H40472">
            <v>1334981.6200000001</v>
          </cell>
          <cell r="I40472">
            <v>1755165.9500000002</v>
          </cell>
          <cell r="J40472">
            <v>523376.93000000005</v>
          </cell>
          <cell r="K40472">
            <v>470357.7</v>
          </cell>
          <cell r="L40472">
            <v>0</v>
          </cell>
          <cell r="M40472">
            <v>0</v>
          </cell>
          <cell r="N40472">
            <v>0</v>
          </cell>
          <cell r="O40472">
            <v>0</v>
          </cell>
          <cell r="P40472">
            <v>0</v>
          </cell>
          <cell r="Q40472">
            <v>240303.62</v>
          </cell>
          <cell r="R40472">
            <v>79658.83</v>
          </cell>
          <cell r="S40472">
            <v>1015019.17</v>
          </cell>
          <cell r="T40472">
            <v>207012.84</v>
          </cell>
          <cell r="U40472">
            <v>534069.90999999992</v>
          </cell>
          <cell r="V40472">
            <v>1014083.2</v>
          </cell>
          <cell r="W40472">
            <v>55564</v>
          </cell>
          <cell r="X40472">
            <v>201760.68</v>
          </cell>
          <cell r="Y40472">
            <v>266052.25</v>
          </cell>
          <cell r="Z40472">
            <v>470357.7</v>
          </cell>
          <cell r="AA40472">
            <v>0</v>
          </cell>
          <cell r="AB40472">
            <v>0</v>
          </cell>
        </row>
        <row r="40478">
          <cell r="E40478">
            <v>0</v>
          </cell>
          <cell r="F40478">
            <v>0</v>
          </cell>
          <cell r="G40478">
            <v>0</v>
          </cell>
          <cell r="H40478">
            <v>0</v>
          </cell>
          <cell r="I40478">
            <v>0</v>
          </cell>
          <cell r="J40478">
            <v>0</v>
          </cell>
          <cell r="K40478">
            <v>0</v>
          </cell>
          <cell r="L40478">
            <v>0</v>
          </cell>
          <cell r="M40478">
            <v>0</v>
          </cell>
          <cell r="N40478">
            <v>0</v>
          </cell>
          <cell r="O40478">
            <v>0</v>
          </cell>
          <cell r="P40478">
            <v>0</v>
          </cell>
          <cell r="Q40478">
            <v>0</v>
          </cell>
          <cell r="R40478">
            <v>0</v>
          </cell>
          <cell r="S40478">
            <v>0</v>
          </cell>
          <cell r="T40478">
            <v>0</v>
          </cell>
          <cell r="U40478">
            <v>0</v>
          </cell>
          <cell r="V40478">
            <v>0</v>
          </cell>
          <cell r="W40478">
            <v>0</v>
          </cell>
          <cell r="X40478">
            <v>0</v>
          </cell>
          <cell r="Y40478">
            <v>0</v>
          </cell>
          <cell r="Z40478">
            <v>0</v>
          </cell>
          <cell r="AA40478">
            <v>0</v>
          </cell>
          <cell r="AB40478">
            <v>0</v>
          </cell>
        </row>
        <row r="40507">
          <cell r="E40507">
            <v>0</v>
          </cell>
          <cell r="F40507">
            <v>0</v>
          </cell>
          <cell r="G40507">
            <v>0</v>
          </cell>
          <cell r="H40507">
            <v>0</v>
          </cell>
          <cell r="I40507">
            <v>0</v>
          </cell>
          <cell r="J40507">
            <v>0</v>
          </cell>
          <cell r="K40507">
            <v>0</v>
          </cell>
          <cell r="L40507">
            <v>0</v>
          </cell>
          <cell r="M40507">
            <v>0</v>
          </cell>
          <cell r="N40507">
            <v>0</v>
          </cell>
          <cell r="O40507">
            <v>0</v>
          </cell>
          <cell r="P40507">
            <v>0</v>
          </cell>
          <cell r="Q40507">
            <v>0</v>
          </cell>
          <cell r="R40507">
            <v>0</v>
          </cell>
          <cell r="S40507">
            <v>0</v>
          </cell>
          <cell r="T40507">
            <v>0</v>
          </cell>
          <cell r="U40507">
            <v>0</v>
          </cell>
          <cell r="V40507">
            <v>0</v>
          </cell>
          <cell r="W40507">
            <v>0</v>
          </cell>
          <cell r="X40507">
            <v>0</v>
          </cell>
          <cell r="Y40507">
            <v>0</v>
          </cell>
          <cell r="Z40507">
            <v>0</v>
          </cell>
          <cell r="AA40507">
            <v>0</v>
          </cell>
          <cell r="AB40507">
            <v>0</v>
          </cell>
        </row>
        <row r="40511">
          <cell r="E40511">
            <v>4785000</v>
          </cell>
          <cell r="F40511">
            <v>0</v>
          </cell>
          <cell r="G40511">
            <v>4785000</v>
          </cell>
          <cell r="H40511">
            <v>1288622.33</v>
          </cell>
          <cell r="I40511">
            <v>1293875.24</v>
          </cell>
          <cell r="J40511">
            <v>1299449.44</v>
          </cell>
          <cell r="K40511">
            <v>465998.85000000003</v>
          </cell>
          <cell r="Q40511">
            <v>0</v>
          </cell>
          <cell r="R40511">
            <v>844242.26</v>
          </cell>
          <cell r="S40511">
            <v>444380.06999999995</v>
          </cell>
          <cell r="T40511">
            <v>423573.33</v>
          </cell>
          <cell r="U40511">
            <v>430231.63</v>
          </cell>
          <cell r="V40511">
            <v>440070.27999999997</v>
          </cell>
          <cell r="W40511">
            <v>417891.66</v>
          </cell>
          <cell r="X40511">
            <v>425964.14</v>
          </cell>
          <cell r="Y40511">
            <v>455593.63999999996</v>
          </cell>
          <cell r="Z40511">
            <v>465998.85000000003</v>
          </cell>
          <cell r="AA40511">
            <v>0</v>
          </cell>
          <cell r="AB40511">
            <v>0</v>
          </cell>
        </row>
        <row r="40572">
          <cell r="E40572">
            <v>57579000</v>
          </cell>
          <cell r="F40572">
            <v>0</v>
          </cell>
          <cell r="G40572">
            <v>57579000</v>
          </cell>
          <cell r="H40572">
            <v>12751326.050000001</v>
          </cell>
          <cell r="I40572">
            <v>16409191.649999999</v>
          </cell>
          <cell r="J40572">
            <v>16087264.479999997</v>
          </cell>
          <cell r="K40572">
            <v>4199014.99</v>
          </cell>
          <cell r="L40572">
            <v>0</v>
          </cell>
          <cell r="M40572">
            <v>0</v>
          </cell>
          <cell r="N40572">
            <v>0</v>
          </cell>
          <cell r="O40572">
            <v>0</v>
          </cell>
          <cell r="P40572">
            <v>0</v>
          </cell>
          <cell r="Q40572">
            <v>3836220.8000000003</v>
          </cell>
          <cell r="R40572">
            <v>3858122.6</v>
          </cell>
          <cell r="S40572">
            <v>5056982.6500000004</v>
          </cell>
          <cell r="T40572">
            <v>3669339.7000000007</v>
          </cell>
          <cell r="U40572">
            <v>6890715.6299999971</v>
          </cell>
          <cell r="V40572">
            <v>5849136.3200000022</v>
          </cell>
          <cell r="W40572">
            <v>3667861.22</v>
          </cell>
          <cell r="X40572">
            <v>2175826.4999999981</v>
          </cell>
          <cell r="Y40572">
            <v>10243576.76</v>
          </cell>
          <cell r="Z40572">
            <v>4199014.99</v>
          </cell>
          <cell r="AA40572">
            <v>0</v>
          </cell>
          <cell r="AB40572">
            <v>0</v>
          </cell>
        </row>
        <row r="40685">
          <cell r="E40685">
            <v>6723000</v>
          </cell>
          <cell r="F40685">
            <v>0</v>
          </cell>
          <cell r="G40685">
            <v>6723000</v>
          </cell>
          <cell r="H40685">
            <v>4902447.04</v>
          </cell>
          <cell r="I40685">
            <v>681131.50999999978</v>
          </cell>
          <cell r="J40685">
            <v>218238.71000000017</v>
          </cell>
          <cell r="K40685">
            <v>28798.9</v>
          </cell>
          <cell r="L40685">
            <v>0</v>
          </cell>
          <cell r="M40685">
            <v>0</v>
          </cell>
          <cell r="N40685">
            <v>0</v>
          </cell>
          <cell r="O40685">
            <v>0</v>
          </cell>
          <cell r="P40685">
            <v>0</v>
          </cell>
          <cell r="Q40685">
            <v>822804.91</v>
          </cell>
          <cell r="R40685">
            <v>3489005.9299999997</v>
          </cell>
          <cell r="S40685">
            <v>590636.19999999995</v>
          </cell>
          <cell r="T40685">
            <v>92083.009999999893</v>
          </cell>
          <cell r="U40685">
            <v>337248.38</v>
          </cell>
          <cell r="V40685">
            <v>251800.11999999997</v>
          </cell>
          <cell r="W40685">
            <v>141980.25</v>
          </cell>
          <cell r="X40685">
            <v>-50932.519999999851</v>
          </cell>
          <cell r="Y40685">
            <v>127190.98</v>
          </cell>
          <cell r="Z40685">
            <v>28798.9</v>
          </cell>
          <cell r="AA40685">
            <v>0</v>
          </cell>
          <cell r="AB40685">
            <v>0</v>
          </cell>
        </row>
        <row r="40691">
          <cell r="E40691">
            <v>0</v>
          </cell>
          <cell r="F40691">
            <v>0</v>
          </cell>
          <cell r="G40691">
            <v>0</v>
          </cell>
          <cell r="H40691">
            <v>0</v>
          </cell>
          <cell r="I40691">
            <v>0</v>
          </cell>
          <cell r="J40691">
            <v>0</v>
          </cell>
          <cell r="K40691">
            <v>0</v>
          </cell>
          <cell r="L40691">
            <v>0</v>
          </cell>
          <cell r="M40691">
            <v>0</v>
          </cell>
          <cell r="N40691">
            <v>0</v>
          </cell>
          <cell r="O40691">
            <v>0</v>
          </cell>
          <cell r="P40691">
            <v>0</v>
          </cell>
          <cell r="Q40691">
            <v>0</v>
          </cell>
          <cell r="R40691">
            <v>0</v>
          </cell>
          <cell r="S40691">
            <v>0</v>
          </cell>
          <cell r="T40691">
            <v>0</v>
          </cell>
          <cell r="U40691">
            <v>0</v>
          </cell>
          <cell r="V40691">
            <v>0</v>
          </cell>
          <cell r="W40691">
            <v>0</v>
          </cell>
          <cell r="X40691">
            <v>0</v>
          </cell>
          <cell r="Y40691">
            <v>0</v>
          </cell>
          <cell r="Z40691">
            <v>0</v>
          </cell>
          <cell r="AA40691">
            <v>0</v>
          </cell>
          <cell r="AB40691">
            <v>0</v>
          </cell>
        </row>
        <row r="40720">
          <cell r="E40720">
            <v>0</v>
          </cell>
          <cell r="F40720">
            <v>0</v>
          </cell>
          <cell r="G40720">
            <v>0</v>
          </cell>
          <cell r="H40720">
            <v>0</v>
          </cell>
          <cell r="I40720">
            <v>0</v>
          </cell>
          <cell r="J40720">
            <v>0</v>
          </cell>
          <cell r="K40720">
            <v>0</v>
          </cell>
          <cell r="L40720">
            <v>0</v>
          </cell>
          <cell r="M40720">
            <v>0</v>
          </cell>
          <cell r="N40720">
            <v>0</v>
          </cell>
          <cell r="O40720">
            <v>0</v>
          </cell>
          <cell r="P40720">
            <v>0</v>
          </cell>
          <cell r="Q40720">
            <v>0</v>
          </cell>
          <cell r="R40720">
            <v>0</v>
          </cell>
          <cell r="S40720">
            <v>0</v>
          </cell>
          <cell r="T40720">
            <v>0</v>
          </cell>
          <cell r="U40720">
            <v>0</v>
          </cell>
          <cell r="V40720">
            <v>0</v>
          </cell>
          <cell r="W40720">
            <v>0</v>
          </cell>
          <cell r="X40720">
            <v>0</v>
          </cell>
          <cell r="Y40720">
            <v>0</v>
          </cell>
          <cell r="Z40720">
            <v>0</v>
          </cell>
          <cell r="AA40720">
            <v>0</v>
          </cell>
          <cell r="AB40720">
            <v>0</v>
          </cell>
        </row>
        <row r="40724">
          <cell r="E40724">
            <v>4845000</v>
          </cell>
          <cell r="F40724">
            <v>0</v>
          </cell>
          <cell r="G40724">
            <v>4845000</v>
          </cell>
          <cell r="H40724">
            <v>1197977.3599999999</v>
          </cell>
          <cell r="I40724">
            <v>1158964.0299999998</v>
          </cell>
          <cell r="J40724">
            <v>1206932.120000001</v>
          </cell>
          <cell r="K40724">
            <v>386405.74999999953</v>
          </cell>
          <cell r="Q40724">
            <v>374277.48</v>
          </cell>
          <cell r="R40724">
            <v>0</v>
          </cell>
          <cell r="S40724">
            <v>823699.87999999989</v>
          </cell>
          <cell r="T40724">
            <v>396954.48</v>
          </cell>
          <cell r="U40724">
            <v>379131.56999999983</v>
          </cell>
          <cell r="V40724">
            <v>382877.98</v>
          </cell>
          <cell r="W40724">
            <v>372349.11000000034</v>
          </cell>
          <cell r="X40724">
            <v>426579.67000000039</v>
          </cell>
          <cell r="Y40724">
            <v>408003.34000000032</v>
          </cell>
          <cell r="Z40724">
            <v>386405.74999999953</v>
          </cell>
          <cell r="AA40724">
            <v>0</v>
          </cell>
          <cell r="AB40724">
            <v>0</v>
          </cell>
        </row>
        <row r="40785">
          <cell r="E40785">
            <v>45825000</v>
          </cell>
          <cell r="F40785">
            <v>-1.0186340659856796E-10</v>
          </cell>
          <cell r="G40785">
            <v>45825000.000000007</v>
          </cell>
          <cell r="H40785">
            <v>9644914.2400000002</v>
          </cell>
          <cell r="I40785">
            <v>12019412.48</v>
          </cell>
          <cell r="J40785">
            <v>9565443.0299999993</v>
          </cell>
          <cell r="K40785">
            <v>3311163.48</v>
          </cell>
          <cell r="L40785">
            <v>0</v>
          </cell>
          <cell r="M40785">
            <v>0</v>
          </cell>
          <cell r="N40785">
            <v>0</v>
          </cell>
          <cell r="O40785">
            <v>0</v>
          </cell>
          <cell r="P40785">
            <v>0</v>
          </cell>
          <cell r="Q40785">
            <v>3107532.19</v>
          </cell>
          <cell r="R40785">
            <v>3080228.65</v>
          </cell>
          <cell r="S40785">
            <v>3457153.4</v>
          </cell>
          <cell r="T40785">
            <v>3054490.3099999996</v>
          </cell>
          <cell r="U40785">
            <v>5797142.3200000003</v>
          </cell>
          <cell r="V40785">
            <v>3167779.85</v>
          </cell>
          <cell r="W40785">
            <v>3240964.3799999994</v>
          </cell>
          <cell r="X40785">
            <v>3106094.51</v>
          </cell>
          <cell r="Y40785">
            <v>3218384.1400000006</v>
          </cell>
          <cell r="Z40785">
            <v>3311163.48</v>
          </cell>
          <cell r="AA40785">
            <v>0</v>
          </cell>
          <cell r="AB40785">
            <v>0</v>
          </cell>
        </row>
        <row r="40898">
          <cell r="E40898">
            <v>7840000</v>
          </cell>
          <cell r="F40898">
            <v>0</v>
          </cell>
          <cell r="G40898">
            <v>7840000</v>
          </cell>
          <cell r="H40898">
            <v>4083987.15</v>
          </cell>
          <cell r="I40898">
            <v>595780.74</v>
          </cell>
          <cell r="J40898">
            <v>1498358.67</v>
          </cell>
          <cell r="K40898">
            <v>73098</v>
          </cell>
          <cell r="L40898">
            <v>0</v>
          </cell>
          <cell r="M40898">
            <v>0</v>
          </cell>
          <cell r="N40898">
            <v>0</v>
          </cell>
          <cell r="O40898">
            <v>0</v>
          </cell>
          <cell r="P40898">
            <v>0</v>
          </cell>
          <cell r="Q40898">
            <v>11300</v>
          </cell>
          <cell r="R40898">
            <v>3593666.4</v>
          </cell>
          <cell r="S40898">
            <v>479020.75</v>
          </cell>
          <cell r="T40898">
            <v>165572.44</v>
          </cell>
          <cell r="U40898">
            <v>149336.29999999999</v>
          </cell>
          <cell r="V40898">
            <v>280872</v>
          </cell>
          <cell r="W40898">
            <v>1030611.82</v>
          </cell>
          <cell r="X40898">
            <v>125297.59999999999</v>
          </cell>
          <cell r="Y40898">
            <v>342449.25</v>
          </cell>
          <cell r="Z40898">
            <v>73098</v>
          </cell>
          <cell r="AA40898">
            <v>0</v>
          </cell>
          <cell r="AB40898">
            <v>0</v>
          </cell>
        </row>
        <row r="40904">
          <cell r="E40904">
            <v>0</v>
          </cell>
          <cell r="F40904">
            <v>0</v>
          </cell>
          <cell r="G40904">
            <v>0</v>
          </cell>
          <cell r="H40904">
            <v>0</v>
          </cell>
          <cell r="I40904">
            <v>0</v>
          </cell>
          <cell r="J40904">
            <v>0</v>
          </cell>
          <cell r="K40904">
            <v>0</v>
          </cell>
          <cell r="L40904">
            <v>0</v>
          </cell>
          <cell r="M40904">
            <v>0</v>
          </cell>
          <cell r="N40904">
            <v>0</v>
          </cell>
          <cell r="O40904">
            <v>0</v>
          </cell>
          <cell r="P40904">
            <v>0</v>
          </cell>
          <cell r="Q40904">
            <v>0</v>
          </cell>
          <cell r="R40904">
            <v>0</v>
          </cell>
          <cell r="S40904">
            <v>0</v>
          </cell>
          <cell r="T40904">
            <v>0</v>
          </cell>
          <cell r="U40904">
            <v>0</v>
          </cell>
          <cell r="V40904">
            <v>0</v>
          </cell>
          <cell r="W40904">
            <v>0</v>
          </cell>
          <cell r="X40904">
            <v>0</v>
          </cell>
          <cell r="Y40904">
            <v>0</v>
          </cell>
          <cell r="Z40904">
            <v>0</v>
          </cell>
          <cell r="AA40904">
            <v>0</v>
          </cell>
          <cell r="AB40904">
            <v>0</v>
          </cell>
        </row>
        <row r="40933">
          <cell r="E40933">
            <v>0</v>
          </cell>
          <cell r="F40933">
            <v>0</v>
          </cell>
          <cell r="G40933">
            <v>0</v>
          </cell>
          <cell r="H40933">
            <v>0</v>
          </cell>
          <cell r="I40933">
            <v>0</v>
          </cell>
          <cell r="J40933">
            <v>0</v>
          </cell>
          <cell r="K40933">
            <v>0</v>
          </cell>
          <cell r="L40933">
            <v>0</v>
          </cell>
          <cell r="M40933">
            <v>0</v>
          </cell>
          <cell r="N40933">
            <v>0</v>
          </cell>
          <cell r="O40933">
            <v>0</v>
          </cell>
          <cell r="P40933">
            <v>0</v>
          </cell>
          <cell r="Q40933">
            <v>0</v>
          </cell>
          <cell r="R40933">
            <v>0</v>
          </cell>
          <cell r="S40933">
            <v>0</v>
          </cell>
          <cell r="T40933">
            <v>0</v>
          </cell>
          <cell r="U40933">
            <v>0</v>
          </cell>
          <cell r="V40933">
            <v>0</v>
          </cell>
          <cell r="W40933">
            <v>0</v>
          </cell>
          <cell r="X40933">
            <v>0</v>
          </cell>
          <cell r="Y40933">
            <v>0</v>
          </cell>
          <cell r="Z40933">
            <v>0</v>
          </cell>
          <cell r="AA40933">
            <v>0</v>
          </cell>
          <cell r="AB40933">
            <v>0</v>
          </cell>
        </row>
        <row r="40937">
          <cell r="E40937">
            <v>4028000</v>
          </cell>
          <cell r="F40937">
            <v>0</v>
          </cell>
          <cell r="G40937">
            <v>4028000</v>
          </cell>
          <cell r="H40937">
            <v>976907.35000000009</v>
          </cell>
          <cell r="I40937">
            <v>1015092.8500000001</v>
          </cell>
          <cell r="J40937">
            <v>1008816.7899999999</v>
          </cell>
          <cell r="K40937">
            <v>355682.81</v>
          </cell>
          <cell r="Q40937">
            <v>310677.84000000003</v>
          </cell>
          <cell r="R40937">
            <v>339564.67000000004</v>
          </cell>
          <cell r="S40937">
            <v>326664.84000000003</v>
          </cell>
          <cell r="T40937">
            <v>335476.71999999997</v>
          </cell>
          <cell r="U40937">
            <v>338641.79</v>
          </cell>
          <cell r="V40937">
            <v>340974.34</v>
          </cell>
          <cell r="W40937">
            <v>332014.27</v>
          </cell>
          <cell r="X40937">
            <v>328174.68</v>
          </cell>
          <cell r="Y40937">
            <v>348627.83999999997</v>
          </cell>
          <cell r="Z40937">
            <v>355682.81</v>
          </cell>
          <cell r="AA40937">
            <v>0</v>
          </cell>
          <cell r="AB40937">
            <v>0</v>
          </cell>
        </row>
        <row r="40998">
          <cell r="E40998">
            <v>61492000</v>
          </cell>
          <cell r="F40998">
            <v>0</v>
          </cell>
          <cell r="G40998">
            <v>61492000</v>
          </cell>
          <cell r="H40998">
            <v>10652186.979999999</v>
          </cell>
          <cell r="I40998">
            <v>16476105.759999998</v>
          </cell>
          <cell r="J40998">
            <v>16683254.43</v>
          </cell>
          <cell r="K40998">
            <v>4134632.91</v>
          </cell>
          <cell r="L40998">
            <v>0</v>
          </cell>
          <cell r="M40998">
            <v>0</v>
          </cell>
          <cell r="N40998">
            <v>0</v>
          </cell>
          <cell r="O40998">
            <v>0</v>
          </cell>
          <cell r="P40998">
            <v>0</v>
          </cell>
          <cell r="Q40998">
            <v>3814256</v>
          </cell>
          <cell r="R40998">
            <v>3874386.98</v>
          </cell>
          <cell r="S40998">
            <v>2963544</v>
          </cell>
          <cell r="T40998">
            <v>3751559.59</v>
          </cell>
          <cell r="U40998">
            <v>9037335.0800000001</v>
          </cell>
          <cell r="V40998">
            <v>3687211.09</v>
          </cell>
          <cell r="W40998">
            <v>8478149.0399999991</v>
          </cell>
          <cell r="X40998">
            <v>153280.29</v>
          </cell>
          <cell r="Y40998">
            <v>8051825.1000000006</v>
          </cell>
          <cell r="Z40998">
            <v>4134632.91</v>
          </cell>
          <cell r="AA40998">
            <v>0</v>
          </cell>
          <cell r="AB40998">
            <v>0</v>
          </cell>
        </row>
        <row r="41111">
          <cell r="E41111">
            <v>10276000</v>
          </cell>
          <cell r="F41111">
            <v>0</v>
          </cell>
          <cell r="G41111">
            <v>10276000</v>
          </cell>
          <cell r="H41111">
            <v>4100843.66</v>
          </cell>
          <cell r="I41111">
            <v>2791810.41</v>
          </cell>
          <cell r="J41111">
            <v>1117882.55</v>
          </cell>
          <cell r="K41111">
            <v>207535.75</v>
          </cell>
          <cell r="L41111">
            <v>0</v>
          </cell>
          <cell r="M41111">
            <v>0</v>
          </cell>
          <cell r="N41111">
            <v>0</v>
          </cell>
          <cell r="O41111">
            <v>0</v>
          </cell>
          <cell r="P41111">
            <v>0</v>
          </cell>
          <cell r="Q41111">
            <v>2565381.0099999998</v>
          </cell>
          <cell r="R41111">
            <v>501265.25</v>
          </cell>
          <cell r="S41111">
            <v>1034197.3999999999</v>
          </cell>
          <cell r="T41111">
            <v>1295551.9900000002</v>
          </cell>
          <cell r="U41111">
            <v>798476.22</v>
          </cell>
          <cell r="V41111">
            <v>697782.2</v>
          </cell>
          <cell r="W41111">
            <v>760841.66999999993</v>
          </cell>
          <cell r="X41111">
            <v>514674.0199999999</v>
          </cell>
          <cell r="Y41111">
            <v>-157633.14000000001</v>
          </cell>
          <cell r="Z41111">
            <v>207535.75</v>
          </cell>
          <cell r="AA41111">
            <v>0</v>
          </cell>
          <cell r="AB41111">
            <v>0</v>
          </cell>
        </row>
        <row r="41117">
          <cell r="E41117">
            <v>0</v>
          </cell>
          <cell r="F41117">
            <v>0</v>
          </cell>
          <cell r="G41117">
            <v>0</v>
          </cell>
          <cell r="H41117">
            <v>0</v>
          </cell>
          <cell r="I41117">
            <v>0</v>
          </cell>
          <cell r="J41117">
            <v>0</v>
          </cell>
          <cell r="K41117">
            <v>0</v>
          </cell>
          <cell r="L41117">
            <v>0</v>
          </cell>
          <cell r="M41117">
            <v>0</v>
          </cell>
          <cell r="N41117">
            <v>0</v>
          </cell>
          <cell r="O41117">
            <v>0</v>
          </cell>
          <cell r="P41117">
            <v>0</v>
          </cell>
          <cell r="Q41117">
            <v>0</v>
          </cell>
          <cell r="R41117">
            <v>0</v>
          </cell>
          <cell r="S41117">
            <v>0</v>
          </cell>
          <cell r="T41117">
            <v>0</v>
          </cell>
          <cell r="U41117">
            <v>0</v>
          </cell>
          <cell r="V41117">
            <v>0</v>
          </cell>
          <cell r="W41117">
            <v>0</v>
          </cell>
          <cell r="X41117">
            <v>0</v>
          </cell>
          <cell r="Y41117">
            <v>0</v>
          </cell>
          <cell r="Z41117">
            <v>0</v>
          </cell>
          <cell r="AA41117">
            <v>0</v>
          </cell>
          <cell r="AB41117">
            <v>0</v>
          </cell>
        </row>
        <row r="41146">
          <cell r="E41146">
            <v>0</v>
          </cell>
          <cell r="F41146">
            <v>0</v>
          </cell>
          <cell r="G41146">
            <v>0</v>
          </cell>
          <cell r="H41146">
            <v>0</v>
          </cell>
          <cell r="I41146">
            <v>0</v>
          </cell>
          <cell r="J41146">
            <v>0</v>
          </cell>
          <cell r="K41146">
            <v>0</v>
          </cell>
          <cell r="L41146">
            <v>0</v>
          </cell>
          <cell r="M41146">
            <v>0</v>
          </cell>
          <cell r="N41146">
            <v>0</v>
          </cell>
          <cell r="O41146">
            <v>0</v>
          </cell>
          <cell r="P41146">
            <v>0</v>
          </cell>
          <cell r="Q41146">
            <v>0</v>
          </cell>
          <cell r="R41146">
            <v>0</v>
          </cell>
          <cell r="S41146">
            <v>0</v>
          </cell>
          <cell r="T41146">
            <v>0</v>
          </cell>
          <cell r="U41146">
            <v>0</v>
          </cell>
          <cell r="V41146">
            <v>0</v>
          </cell>
          <cell r="W41146">
            <v>0</v>
          </cell>
          <cell r="X41146">
            <v>0</v>
          </cell>
          <cell r="Y41146">
            <v>0</v>
          </cell>
          <cell r="Z41146">
            <v>0</v>
          </cell>
          <cell r="AA41146">
            <v>0</v>
          </cell>
          <cell r="AB41146">
            <v>0</v>
          </cell>
        </row>
        <row r="41150">
          <cell r="E41150">
            <v>5316000</v>
          </cell>
          <cell r="F41150">
            <v>0</v>
          </cell>
          <cell r="G41150">
            <v>5316000</v>
          </cell>
          <cell r="H41150">
            <v>1155522.6000000001</v>
          </cell>
          <cell r="I41150">
            <v>1226575.96</v>
          </cell>
          <cell r="J41150">
            <v>1316307.72</v>
          </cell>
          <cell r="K41150">
            <v>431555.76</v>
          </cell>
          <cell r="Q41150">
            <v>391214.12</v>
          </cell>
          <cell r="R41150">
            <v>-10700</v>
          </cell>
          <cell r="S41150">
            <v>775008.48</v>
          </cell>
          <cell r="T41150">
            <v>0</v>
          </cell>
          <cell r="U41150">
            <v>809328.88</v>
          </cell>
          <cell r="V41150">
            <v>417247.08</v>
          </cell>
          <cell r="W41150">
            <v>422192.52</v>
          </cell>
          <cell r="X41150">
            <v>422933.52</v>
          </cell>
          <cell r="Y41150">
            <v>471181.68</v>
          </cell>
          <cell r="Z41150">
            <v>431555.76</v>
          </cell>
          <cell r="AA41150">
            <v>0</v>
          </cell>
          <cell r="AB41150">
            <v>0</v>
          </cell>
        </row>
        <row r="41211">
          <cell r="E41211">
            <v>55816000</v>
          </cell>
          <cell r="F41211">
            <v>1.1641532182693481E-10</v>
          </cell>
          <cell r="G41211">
            <v>55816000</v>
          </cell>
          <cell r="H41211">
            <v>11907752.02</v>
          </cell>
          <cell r="I41211">
            <v>16847570.400000002</v>
          </cell>
          <cell r="J41211">
            <v>13250903.52</v>
          </cell>
          <cell r="K41211">
            <v>4302287.51</v>
          </cell>
          <cell r="L41211">
            <v>0</v>
          </cell>
          <cell r="M41211">
            <v>0</v>
          </cell>
          <cell r="N41211">
            <v>0</v>
          </cell>
          <cell r="O41211">
            <v>0</v>
          </cell>
          <cell r="P41211">
            <v>0</v>
          </cell>
          <cell r="Q41211">
            <v>3921137.9200000004</v>
          </cell>
          <cell r="R41211">
            <v>3624913.8299999996</v>
          </cell>
          <cell r="S41211">
            <v>4361700.2699999996</v>
          </cell>
          <cell r="T41211">
            <v>5025310.7300000004</v>
          </cell>
          <cell r="U41211">
            <v>8725656.1000000015</v>
          </cell>
          <cell r="V41211">
            <v>3096603.5700000003</v>
          </cell>
          <cell r="W41211">
            <v>5067311.82</v>
          </cell>
          <cell r="X41211">
            <v>4120635.7</v>
          </cell>
          <cell r="Y41211">
            <v>4062955.9999999995</v>
          </cell>
          <cell r="Z41211">
            <v>4302287.51</v>
          </cell>
          <cell r="AA41211">
            <v>0</v>
          </cell>
          <cell r="AB41211">
            <v>0</v>
          </cell>
        </row>
        <row r="41324">
          <cell r="E41324">
            <v>6948000</v>
          </cell>
          <cell r="F41324">
            <v>0</v>
          </cell>
          <cell r="G41324">
            <v>6948000</v>
          </cell>
          <cell r="H41324">
            <v>1105198.6600000001</v>
          </cell>
          <cell r="I41324">
            <v>695600.51</v>
          </cell>
          <cell r="J41324">
            <v>1944133.25</v>
          </cell>
          <cell r="K41324">
            <v>241601.17</v>
          </cell>
          <cell r="L41324">
            <v>0</v>
          </cell>
          <cell r="M41324">
            <v>0</v>
          </cell>
          <cell r="N41324">
            <v>0</v>
          </cell>
          <cell r="O41324">
            <v>0</v>
          </cell>
          <cell r="P41324">
            <v>0</v>
          </cell>
          <cell r="Q41324">
            <v>224670</v>
          </cell>
          <cell r="R41324">
            <v>623816.39</v>
          </cell>
          <cell r="S41324">
            <v>256712.27</v>
          </cell>
          <cell r="T41324">
            <v>310784.06999999995</v>
          </cell>
          <cell r="U41324">
            <v>150152.32000000001</v>
          </cell>
          <cell r="V41324">
            <v>234664.12</v>
          </cell>
          <cell r="W41324">
            <v>383015.30000000005</v>
          </cell>
          <cell r="X41324">
            <v>222158.91</v>
          </cell>
          <cell r="Y41324">
            <v>1338959.04</v>
          </cell>
          <cell r="Z41324">
            <v>241601.17</v>
          </cell>
          <cell r="AA41324">
            <v>0</v>
          </cell>
          <cell r="AB41324">
            <v>0</v>
          </cell>
        </row>
        <row r="41330">
          <cell r="E41330">
            <v>0</v>
          </cell>
          <cell r="F41330">
            <v>0</v>
          </cell>
          <cell r="G41330">
            <v>0</v>
          </cell>
          <cell r="H41330">
            <v>0</v>
          </cell>
          <cell r="I41330">
            <v>0</v>
          </cell>
          <cell r="J41330">
            <v>0</v>
          </cell>
          <cell r="K41330">
            <v>0</v>
          </cell>
          <cell r="L41330">
            <v>0</v>
          </cell>
          <cell r="M41330">
            <v>0</v>
          </cell>
          <cell r="N41330">
            <v>0</v>
          </cell>
          <cell r="O41330">
            <v>0</v>
          </cell>
          <cell r="P41330">
            <v>0</v>
          </cell>
          <cell r="Q41330">
            <v>0</v>
          </cell>
          <cell r="R41330">
            <v>0</v>
          </cell>
          <cell r="S41330">
            <v>0</v>
          </cell>
          <cell r="T41330">
            <v>0</v>
          </cell>
          <cell r="U41330">
            <v>0</v>
          </cell>
          <cell r="V41330">
            <v>0</v>
          </cell>
          <cell r="W41330">
            <v>0</v>
          </cell>
          <cell r="X41330">
            <v>0</v>
          </cell>
          <cell r="Y41330">
            <v>0</v>
          </cell>
          <cell r="Z41330">
            <v>0</v>
          </cell>
          <cell r="AA41330">
            <v>0</v>
          </cell>
          <cell r="AB41330">
            <v>0</v>
          </cell>
        </row>
        <row r="41359">
          <cell r="E41359">
            <v>0</v>
          </cell>
          <cell r="F41359">
            <v>0</v>
          </cell>
          <cell r="G41359">
            <v>0</v>
          </cell>
          <cell r="H41359">
            <v>0</v>
          </cell>
          <cell r="I41359">
            <v>0</v>
          </cell>
          <cell r="J41359">
            <v>0</v>
          </cell>
          <cell r="K41359">
            <v>0</v>
          </cell>
          <cell r="L41359">
            <v>0</v>
          </cell>
          <cell r="M41359">
            <v>0</v>
          </cell>
          <cell r="N41359">
            <v>0</v>
          </cell>
          <cell r="O41359">
            <v>0</v>
          </cell>
          <cell r="P41359">
            <v>0</v>
          </cell>
          <cell r="Q41359">
            <v>0</v>
          </cell>
          <cell r="R41359">
            <v>0</v>
          </cell>
          <cell r="S41359">
            <v>0</v>
          </cell>
          <cell r="T41359">
            <v>0</v>
          </cell>
          <cell r="U41359">
            <v>0</v>
          </cell>
          <cell r="V41359">
            <v>0</v>
          </cell>
          <cell r="W41359">
            <v>0</v>
          </cell>
          <cell r="X41359">
            <v>0</v>
          </cell>
          <cell r="Y41359">
            <v>0</v>
          </cell>
          <cell r="Z41359">
            <v>0</v>
          </cell>
          <cell r="AA41359">
            <v>0</v>
          </cell>
          <cell r="AB41359">
            <v>0</v>
          </cell>
        </row>
        <row r="41363">
          <cell r="E41363">
            <v>4851000</v>
          </cell>
          <cell r="F41363">
            <v>0</v>
          </cell>
          <cell r="G41363">
            <v>4851000</v>
          </cell>
          <cell r="H41363">
            <v>1192476.29</v>
          </cell>
          <cell r="I41363">
            <v>1193625.9100000001</v>
          </cell>
          <cell r="J41363">
            <v>1159873.6499999999</v>
          </cell>
          <cell r="K41363">
            <v>381382.44</v>
          </cell>
          <cell r="Q41363">
            <v>388358.04</v>
          </cell>
          <cell r="R41363">
            <v>396187.56</v>
          </cell>
          <cell r="S41363">
            <v>407930.69</v>
          </cell>
          <cell r="T41363">
            <v>384523.65</v>
          </cell>
          <cell r="U41363">
            <v>400972.68</v>
          </cell>
          <cell r="V41363">
            <v>408129.57999999996</v>
          </cell>
          <cell r="W41363">
            <v>391863.12</v>
          </cell>
          <cell r="X41363">
            <v>0</v>
          </cell>
          <cell r="Y41363">
            <v>768010.53</v>
          </cell>
          <cell r="Z41363">
            <v>381382.44</v>
          </cell>
          <cell r="AA41363">
            <v>0</v>
          </cell>
          <cell r="AB41363">
            <v>0</v>
          </cell>
        </row>
        <row r="41424">
          <cell r="E41424">
            <v>54418000</v>
          </cell>
          <cell r="F41424">
            <v>-3.3469405025243759E-10</v>
          </cell>
          <cell r="G41424">
            <v>54418000.000000007</v>
          </cell>
          <cell r="H41424">
            <v>11642761.23</v>
          </cell>
          <cell r="I41424">
            <v>13592039.339999998</v>
          </cell>
          <cell r="J41424">
            <v>10985836.449999999</v>
          </cell>
          <cell r="K41424">
            <v>4085556.0700000003</v>
          </cell>
          <cell r="L41424">
            <v>0</v>
          </cell>
          <cell r="M41424">
            <v>0</v>
          </cell>
          <cell r="N41424">
            <v>0</v>
          </cell>
          <cell r="O41424">
            <v>0</v>
          </cell>
          <cell r="P41424">
            <v>0</v>
          </cell>
          <cell r="Q41424">
            <v>3654456.9</v>
          </cell>
          <cell r="R41424">
            <v>2189855.15</v>
          </cell>
          <cell r="S41424">
            <v>5798449.1800000006</v>
          </cell>
          <cell r="T41424">
            <v>3551109.09</v>
          </cell>
          <cell r="U41424">
            <v>6576341.1699999999</v>
          </cell>
          <cell r="V41424">
            <v>3464589.0800000005</v>
          </cell>
          <cell r="W41424">
            <v>3528829.3499999996</v>
          </cell>
          <cell r="X41424">
            <v>3385347.11</v>
          </cell>
          <cell r="Y41424">
            <v>4071659.99</v>
          </cell>
          <cell r="Z41424">
            <v>4085556.0700000003</v>
          </cell>
          <cell r="AA41424">
            <v>0</v>
          </cell>
          <cell r="AB41424">
            <v>0</v>
          </cell>
        </row>
        <row r="41537">
          <cell r="E41537">
            <v>7931000</v>
          </cell>
          <cell r="F41537">
            <v>0</v>
          </cell>
          <cell r="G41537">
            <v>7931000</v>
          </cell>
          <cell r="H41537">
            <v>3470286.96</v>
          </cell>
          <cell r="I41537">
            <v>1332572.48</v>
          </cell>
          <cell r="J41537">
            <v>636713.35</v>
          </cell>
          <cell r="K41537">
            <v>175365.96</v>
          </cell>
          <cell r="L41537">
            <v>0</v>
          </cell>
          <cell r="M41537">
            <v>0</v>
          </cell>
          <cell r="N41537">
            <v>0</v>
          </cell>
          <cell r="O41537">
            <v>0</v>
          </cell>
          <cell r="P41537">
            <v>0</v>
          </cell>
          <cell r="Q41537">
            <v>1317502</v>
          </cell>
          <cell r="R41537">
            <v>1622942.2100000002</v>
          </cell>
          <cell r="S41537">
            <v>529842.75</v>
          </cell>
          <cell r="T41537">
            <v>271243.61</v>
          </cell>
          <cell r="U41537">
            <v>490316</v>
          </cell>
          <cell r="V41537">
            <v>571012.87</v>
          </cell>
          <cell r="W41537">
            <v>119617</v>
          </cell>
          <cell r="X41537">
            <v>394736.12</v>
          </cell>
          <cell r="Y41537">
            <v>122360.23</v>
          </cell>
          <cell r="Z41537">
            <v>175365.96</v>
          </cell>
          <cell r="AA41537">
            <v>0</v>
          </cell>
          <cell r="AB41537">
            <v>0</v>
          </cell>
        </row>
        <row r="41543">
          <cell r="E41543">
            <v>0</v>
          </cell>
          <cell r="F41543">
            <v>0</v>
          </cell>
          <cell r="G41543">
            <v>0</v>
          </cell>
          <cell r="H41543">
            <v>0</v>
          </cell>
          <cell r="I41543">
            <v>0</v>
          </cell>
          <cell r="J41543">
            <v>0</v>
          </cell>
          <cell r="K41543">
            <v>0</v>
          </cell>
          <cell r="L41543">
            <v>0</v>
          </cell>
          <cell r="M41543">
            <v>0</v>
          </cell>
          <cell r="N41543">
            <v>0</v>
          </cell>
          <cell r="O41543">
            <v>0</v>
          </cell>
          <cell r="P41543">
            <v>0</v>
          </cell>
          <cell r="Q41543">
            <v>0</v>
          </cell>
          <cell r="R41543">
            <v>0</v>
          </cell>
          <cell r="S41543">
            <v>0</v>
          </cell>
          <cell r="T41543">
            <v>0</v>
          </cell>
          <cell r="U41543">
            <v>0</v>
          </cell>
          <cell r="V41543">
            <v>0</v>
          </cell>
          <cell r="W41543">
            <v>0</v>
          </cell>
          <cell r="X41543">
            <v>0</v>
          </cell>
          <cell r="Y41543">
            <v>0</v>
          </cell>
          <cell r="Z41543">
            <v>0</v>
          </cell>
          <cell r="AA41543">
            <v>0</v>
          </cell>
          <cell r="AB41543">
            <v>0</v>
          </cell>
        </row>
        <row r="41572">
          <cell r="E41572">
            <v>0</v>
          </cell>
          <cell r="F41572">
            <v>0</v>
          </cell>
          <cell r="G41572">
            <v>0</v>
          </cell>
          <cell r="H41572">
            <v>0</v>
          </cell>
          <cell r="I41572">
            <v>0</v>
          </cell>
          <cell r="J41572">
            <v>0</v>
          </cell>
          <cell r="K41572">
            <v>0</v>
          </cell>
          <cell r="L41572">
            <v>0</v>
          </cell>
          <cell r="M41572">
            <v>0</v>
          </cell>
          <cell r="N41572">
            <v>0</v>
          </cell>
          <cell r="O41572">
            <v>0</v>
          </cell>
          <cell r="P41572">
            <v>0</v>
          </cell>
          <cell r="Q41572">
            <v>0</v>
          </cell>
          <cell r="R41572">
            <v>0</v>
          </cell>
          <cell r="S41572">
            <v>0</v>
          </cell>
          <cell r="T41572">
            <v>0</v>
          </cell>
          <cell r="U41572">
            <v>0</v>
          </cell>
          <cell r="V41572">
            <v>0</v>
          </cell>
          <cell r="W41572">
            <v>0</v>
          </cell>
          <cell r="X41572">
            <v>0</v>
          </cell>
          <cell r="Y41572">
            <v>0</v>
          </cell>
          <cell r="Z41572">
            <v>0</v>
          </cell>
          <cell r="AA41572">
            <v>0</v>
          </cell>
          <cell r="AB41572">
            <v>0</v>
          </cell>
        </row>
        <row r="41576">
          <cell r="E41576">
            <v>4743000</v>
          </cell>
          <cell r="F41576">
            <v>0</v>
          </cell>
          <cell r="G41576">
            <v>4743000</v>
          </cell>
          <cell r="H41576">
            <v>765635.59</v>
          </cell>
          <cell r="I41576">
            <v>1176415.99</v>
          </cell>
          <cell r="J41576">
            <v>1473992.43</v>
          </cell>
          <cell r="K41576">
            <v>381486.75</v>
          </cell>
          <cell r="Q41576">
            <v>0</v>
          </cell>
          <cell r="R41576">
            <v>381270.43</v>
          </cell>
          <cell r="S41576">
            <v>384365.16</v>
          </cell>
          <cell r="T41576">
            <v>794195.51</v>
          </cell>
          <cell r="U41576">
            <v>0</v>
          </cell>
          <cell r="V41576">
            <v>382220.48</v>
          </cell>
          <cell r="W41576">
            <v>733879.7</v>
          </cell>
          <cell r="X41576">
            <v>357723</v>
          </cell>
          <cell r="Y41576">
            <v>382389.73</v>
          </cell>
          <cell r="Z41576">
            <v>381486.75</v>
          </cell>
          <cell r="AA41576">
            <v>0</v>
          </cell>
          <cell r="AB41576">
            <v>0</v>
          </cell>
        </row>
        <row r="41637">
          <cell r="E41637">
            <v>55815000</v>
          </cell>
          <cell r="F41637">
            <v>0</v>
          </cell>
          <cell r="G41637">
            <v>55815000</v>
          </cell>
          <cell r="H41637">
            <v>11559433.709999999</v>
          </cell>
          <cell r="I41637">
            <v>15232032.15</v>
          </cell>
          <cell r="J41637">
            <v>9573090.459999999</v>
          </cell>
          <cell r="K41637">
            <v>5780243.25</v>
          </cell>
          <cell r="L41637">
            <v>0</v>
          </cell>
          <cell r="M41637">
            <v>0</v>
          </cell>
          <cell r="N41637">
            <v>0</v>
          </cell>
          <cell r="O41637">
            <v>0</v>
          </cell>
          <cell r="P41637">
            <v>0</v>
          </cell>
          <cell r="Q41637">
            <v>3695285.5499999993</v>
          </cell>
          <cell r="R41637">
            <v>3725714.35</v>
          </cell>
          <cell r="S41637">
            <v>4138433.81</v>
          </cell>
          <cell r="T41637">
            <v>3538948.81</v>
          </cell>
          <cell r="U41637">
            <v>6717866.8699999992</v>
          </cell>
          <cell r="V41637">
            <v>4975216.4700000025</v>
          </cell>
          <cell r="W41637">
            <v>1239881.6600000001</v>
          </cell>
          <cell r="X41637">
            <v>4425035.5199999986</v>
          </cell>
          <cell r="Y41637">
            <v>3908173.28</v>
          </cell>
          <cell r="Z41637">
            <v>5780243.25</v>
          </cell>
          <cell r="AA41637">
            <v>0</v>
          </cell>
          <cell r="AB41637">
            <v>0</v>
          </cell>
        </row>
        <row r="41750">
          <cell r="E41750">
            <v>9667000</v>
          </cell>
          <cell r="F41750">
            <v>0</v>
          </cell>
          <cell r="G41750">
            <v>9667000</v>
          </cell>
          <cell r="H41750">
            <v>223714.22999999998</v>
          </cell>
          <cell r="I41750">
            <v>896270.44</v>
          </cell>
          <cell r="J41750">
            <v>1334201.2000000002</v>
          </cell>
          <cell r="K41750">
            <v>699227.18</v>
          </cell>
          <cell r="L41750">
            <v>0</v>
          </cell>
          <cell r="M41750">
            <v>0</v>
          </cell>
          <cell r="N41750">
            <v>0</v>
          </cell>
          <cell r="O41750">
            <v>0</v>
          </cell>
          <cell r="P41750">
            <v>0</v>
          </cell>
          <cell r="Q41750">
            <v>36840.5</v>
          </cell>
          <cell r="R41750">
            <v>110621</v>
          </cell>
          <cell r="S41750">
            <v>76252.73</v>
          </cell>
          <cell r="T41750">
            <v>73254.59</v>
          </cell>
          <cell r="U41750">
            <v>140479.59999999998</v>
          </cell>
          <cell r="V41750">
            <v>682536.25</v>
          </cell>
          <cell r="W41750">
            <v>126759.19999999995</v>
          </cell>
          <cell r="X41750">
            <v>952981.00000000012</v>
          </cell>
          <cell r="Y41750">
            <v>254461</v>
          </cell>
          <cell r="Z41750">
            <v>699227.18</v>
          </cell>
          <cell r="AA41750">
            <v>0</v>
          </cell>
          <cell r="AB41750">
            <v>0</v>
          </cell>
        </row>
        <row r="41756">
          <cell r="E41756">
            <v>0</v>
          </cell>
          <cell r="F41756">
            <v>0</v>
          </cell>
          <cell r="G41756">
            <v>0</v>
          </cell>
          <cell r="H41756">
            <v>0</v>
          </cell>
          <cell r="I41756">
            <v>0</v>
          </cell>
          <cell r="J41756">
            <v>0</v>
          </cell>
          <cell r="K41756">
            <v>0</v>
          </cell>
          <cell r="L41756">
            <v>0</v>
          </cell>
          <cell r="M41756">
            <v>0</v>
          </cell>
          <cell r="N41756">
            <v>0</v>
          </cell>
          <cell r="O41756">
            <v>0</v>
          </cell>
          <cell r="P41756">
            <v>0</v>
          </cell>
          <cell r="Q41756">
            <v>0</v>
          </cell>
          <cell r="R41756">
            <v>0</v>
          </cell>
          <cell r="S41756">
            <v>0</v>
          </cell>
          <cell r="T41756">
            <v>0</v>
          </cell>
          <cell r="U41756">
            <v>0</v>
          </cell>
          <cell r="V41756">
            <v>0</v>
          </cell>
          <cell r="W41756">
            <v>0</v>
          </cell>
          <cell r="X41756">
            <v>0</v>
          </cell>
          <cell r="Y41756">
            <v>0</v>
          </cell>
          <cell r="Z41756">
            <v>0</v>
          </cell>
          <cell r="AA41756">
            <v>0</v>
          </cell>
          <cell r="AB41756">
            <v>0</v>
          </cell>
        </row>
        <row r="41785">
          <cell r="E41785">
            <v>0</v>
          </cell>
          <cell r="F41785">
            <v>0</v>
          </cell>
          <cell r="G41785">
            <v>0</v>
          </cell>
          <cell r="H41785">
            <v>0</v>
          </cell>
          <cell r="I41785">
            <v>0</v>
          </cell>
          <cell r="J41785">
            <v>0</v>
          </cell>
          <cell r="K41785">
            <v>0</v>
          </cell>
          <cell r="L41785">
            <v>0</v>
          </cell>
          <cell r="M41785">
            <v>0</v>
          </cell>
          <cell r="N41785">
            <v>0</v>
          </cell>
          <cell r="O41785">
            <v>0</v>
          </cell>
          <cell r="P41785">
            <v>0</v>
          </cell>
          <cell r="Q41785">
            <v>0</v>
          </cell>
          <cell r="R41785">
            <v>0</v>
          </cell>
          <cell r="S41785">
            <v>0</v>
          </cell>
          <cell r="T41785">
            <v>0</v>
          </cell>
          <cell r="U41785">
            <v>0</v>
          </cell>
          <cell r="V41785">
            <v>0</v>
          </cell>
          <cell r="W41785">
            <v>0</v>
          </cell>
          <cell r="X41785">
            <v>0</v>
          </cell>
          <cell r="Y41785">
            <v>0</v>
          </cell>
          <cell r="Z41785">
            <v>0</v>
          </cell>
          <cell r="AA41785">
            <v>0</v>
          </cell>
          <cell r="AB41785">
            <v>0</v>
          </cell>
        </row>
        <row r="41789">
          <cell r="E41789">
            <v>4821000</v>
          </cell>
          <cell r="F41789">
            <v>0</v>
          </cell>
          <cell r="G41789">
            <v>4821000</v>
          </cell>
          <cell r="H41789">
            <v>1150682.9599999997</v>
          </cell>
          <cell r="I41789">
            <v>1170468.7300000002</v>
          </cell>
          <cell r="J41789">
            <v>758273.0399999998</v>
          </cell>
          <cell r="K41789">
            <v>0</v>
          </cell>
          <cell r="Q41789">
            <v>367156.8</v>
          </cell>
          <cell r="R41789">
            <v>400428.44</v>
          </cell>
          <cell r="S41789">
            <v>383097.71999999974</v>
          </cell>
          <cell r="T41789">
            <v>394331.48</v>
          </cell>
          <cell r="U41789">
            <v>374525.88000000012</v>
          </cell>
          <cell r="V41789">
            <v>401611.37000000011</v>
          </cell>
          <cell r="W41789">
            <v>381334.19999999995</v>
          </cell>
          <cell r="X41789">
            <v>376938.83999999985</v>
          </cell>
          <cell r="Y41789">
            <v>0</v>
          </cell>
          <cell r="Z41789">
            <v>0</v>
          </cell>
          <cell r="AA41789">
            <v>0</v>
          </cell>
          <cell r="AB41789">
            <v>0</v>
          </cell>
        </row>
        <row r="41850">
          <cell r="E41850">
            <v>53344000</v>
          </cell>
          <cell r="F41850">
            <v>0</v>
          </cell>
          <cell r="G41850">
            <v>53344000</v>
          </cell>
          <cell r="H41850">
            <v>10688715.949999999</v>
          </cell>
          <cell r="I41850">
            <v>13869693.25</v>
          </cell>
          <cell r="J41850">
            <v>12223099.43</v>
          </cell>
          <cell r="K41850">
            <v>3759439.81</v>
          </cell>
          <cell r="L41850">
            <v>0</v>
          </cell>
          <cell r="M41850">
            <v>0</v>
          </cell>
          <cell r="N41850">
            <v>0</v>
          </cell>
          <cell r="O41850">
            <v>0</v>
          </cell>
          <cell r="P41850">
            <v>0</v>
          </cell>
          <cell r="Q41850">
            <v>3619702.09</v>
          </cell>
          <cell r="R41850">
            <v>2871034.0100000002</v>
          </cell>
          <cell r="S41850">
            <v>4197979.8499999996</v>
          </cell>
          <cell r="T41850">
            <v>3208992.45</v>
          </cell>
          <cell r="U41850">
            <v>6508444.9800000004</v>
          </cell>
          <cell r="V41850">
            <v>4152255.8200000003</v>
          </cell>
          <cell r="W41850">
            <v>4998922.84</v>
          </cell>
          <cell r="X41850">
            <v>3833482.63</v>
          </cell>
          <cell r="Y41850">
            <v>3390693.96</v>
          </cell>
          <cell r="Z41850">
            <v>3759439.81</v>
          </cell>
          <cell r="AA41850">
            <v>0</v>
          </cell>
          <cell r="AB41850">
            <v>0</v>
          </cell>
        </row>
        <row r="41963">
          <cell r="E41963">
            <v>6126000</v>
          </cell>
          <cell r="F41963">
            <v>0</v>
          </cell>
          <cell r="G41963">
            <v>6126000</v>
          </cell>
          <cell r="H41963">
            <v>1740953.07</v>
          </cell>
          <cell r="I41963">
            <v>1640000.33</v>
          </cell>
          <cell r="J41963">
            <v>370827.38</v>
          </cell>
          <cell r="K41963">
            <v>538293.9</v>
          </cell>
          <cell r="L41963">
            <v>0</v>
          </cell>
          <cell r="M41963">
            <v>0</v>
          </cell>
          <cell r="N41963">
            <v>0</v>
          </cell>
          <cell r="O41963">
            <v>0</v>
          </cell>
          <cell r="P41963">
            <v>0</v>
          </cell>
          <cell r="Q41963">
            <v>59584.43</v>
          </cell>
          <cell r="R41963">
            <v>1088120.5699999998</v>
          </cell>
          <cell r="S41963">
            <v>593248.07000000007</v>
          </cell>
          <cell r="T41963">
            <v>258252.07</v>
          </cell>
          <cell r="U41963">
            <v>763520.86</v>
          </cell>
          <cell r="V41963">
            <v>618227.4</v>
          </cell>
          <cell r="W41963">
            <v>113585.78</v>
          </cell>
          <cell r="X41963">
            <v>97217.25</v>
          </cell>
          <cell r="Y41963">
            <v>160024.35</v>
          </cell>
          <cell r="Z41963">
            <v>538293.9</v>
          </cell>
          <cell r="AA41963">
            <v>0</v>
          </cell>
          <cell r="AB41963">
            <v>0</v>
          </cell>
        </row>
        <row r="41969">
          <cell r="E41969">
            <v>0</v>
          </cell>
          <cell r="F41969">
            <v>0</v>
          </cell>
          <cell r="G41969">
            <v>0</v>
          </cell>
          <cell r="H41969">
            <v>0</v>
          </cell>
          <cell r="I41969">
            <v>0</v>
          </cell>
          <cell r="J41969">
            <v>0</v>
          </cell>
          <cell r="K41969">
            <v>0</v>
          </cell>
          <cell r="L41969">
            <v>0</v>
          </cell>
          <cell r="M41969">
            <v>0</v>
          </cell>
          <cell r="N41969">
            <v>0</v>
          </cell>
          <cell r="O41969">
            <v>0</v>
          </cell>
          <cell r="P41969">
            <v>0</v>
          </cell>
          <cell r="Q41969">
            <v>0</v>
          </cell>
          <cell r="R41969">
            <v>0</v>
          </cell>
          <cell r="S41969">
            <v>0</v>
          </cell>
          <cell r="T41969">
            <v>0</v>
          </cell>
          <cell r="U41969">
            <v>0</v>
          </cell>
          <cell r="V41969">
            <v>0</v>
          </cell>
          <cell r="W41969">
            <v>0</v>
          </cell>
          <cell r="X41969">
            <v>0</v>
          </cell>
          <cell r="Y41969">
            <v>0</v>
          </cell>
          <cell r="Z41969">
            <v>0</v>
          </cell>
          <cell r="AA41969">
            <v>0</v>
          </cell>
          <cell r="AB41969">
            <v>0</v>
          </cell>
        </row>
        <row r="41998">
          <cell r="E41998">
            <v>0</v>
          </cell>
          <cell r="F41998">
            <v>0</v>
          </cell>
          <cell r="G41998">
            <v>0</v>
          </cell>
          <cell r="H41998">
            <v>0</v>
          </cell>
          <cell r="I41998">
            <v>0</v>
          </cell>
          <cell r="J41998">
            <v>0</v>
          </cell>
          <cell r="K41998">
            <v>0</v>
          </cell>
          <cell r="L41998">
            <v>0</v>
          </cell>
          <cell r="M41998">
            <v>0</v>
          </cell>
          <cell r="N41998">
            <v>0</v>
          </cell>
          <cell r="O41998">
            <v>0</v>
          </cell>
          <cell r="P41998">
            <v>0</v>
          </cell>
          <cell r="Q41998">
            <v>0</v>
          </cell>
          <cell r="R41998">
            <v>0</v>
          </cell>
          <cell r="S41998">
            <v>0</v>
          </cell>
          <cell r="T41998">
            <v>0</v>
          </cell>
          <cell r="U41998">
            <v>0</v>
          </cell>
          <cell r="V41998">
            <v>0</v>
          </cell>
          <cell r="W41998">
            <v>0</v>
          </cell>
          <cell r="X41998">
            <v>0</v>
          </cell>
          <cell r="Y41998">
            <v>0</v>
          </cell>
          <cell r="Z41998">
            <v>0</v>
          </cell>
          <cell r="AA41998">
            <v>0</v>
          </cell>
          <cell r="AB41998">
            <v>0</v>
          </cell>
        </row>
        <row r="42002">
          <cell r="E42002">
            <v>3838000</v>
          </cell>
          <cell r="F42002">
            <v>0</v>
          </cell>
          <cell r="G42002">
            <v>3838000</v>
          </cell>
          <cell r="H42002">
            <v>850766.85</v>
          </cell>
          <cell r="I42002">
            <v>594427.62</v>
          </cell>
          <cell r="J42002">
            <v>1185815.1000000001</v>
          </cell>
          <cell r="K42002">
            <v>305670.17</v>
          </cell>
          <cell r="Q42002">
            <v>0</v>
          </cell>
          <cell r="R42002">
            <v>276332.64</v>
          </cell>
          <cell r="S42002">
            <v>574434.21</v>
          </cell>
          <cell r="T42002">
            <v>296597.32</v>
          </cell>
          <cell r="U42002">
            <v>297830.3</v>
          </cell>
          <cell r="V42002">
            <v>0</v>
          </cell>
          <cell r="W42002">
            <v>288575.62</v>
          </cell>
          <cell r="X42002">
            <v>593589.07999999996</v>
          </cell>
          <cell r="Y42002">
            <v>303650.40000000002</v>
          </cell>
          <cell r="Z42002">
            <v>305670.17</v>
          </cell>
          <cell r="AA42002">
            <v>0</v>
          </cell>
          <cell r="AB42002">
            <v>0</v>
          </cell>
        </row>
        <row r="42063">
          <cell r="E42063">
            <v>12971000</v>
          </cell>
          <cell r="F42063">
            <v>0</v>
          </cell>
          <cell r="G42063">
            <v>12971000</v>
          </cell>
          <cell r="H42063">
            <v>2649629.37</v>
          </cell>
          <cell r="I42063">
            <v>10309993.949999999</v>
          </cell>
          <cell r="J42063">
            <v>11036.26</v>
          </cell>
          <cell r="K42063">
            <v>155.21</v>
          </cell>
          <cell r="L42063">
            <v>0</v>
          </cell>
          <cell r="M42063">
            <v>0</v>
          </cell>
          <cell r="N42063">
            <v>0</v>
          </cell>
          <cell r="O42063">
            <v>0</v>
          </cell>
          <cell r="P42063">
            <v>0</v>
          </cell>
          <cell r="Q42063">
            <v>904360.62</v>
          </cell>
          <cell r="R42063">
            <v>828475.7</v>
          </cell>
          <cell r="S42063">
            <v>916793.05</v>
          </cell>
          <cell r="T42063">
            <v>804481.41</v>
          </cell>
          <cell r="U42063">
            <v>6799142.4099999992</v>
          </cell>
          <cell r="V42063">
            <v>2706370.13</v>
          </cell>
          <cell r="W42063">
            <v>7632.63</v>
          </cell>
          <cell r="X42063">
            <v>3403.63</v>
          </cell>
          <cell r="Y42063">
            <v>0</v>
          </cell>
          <cell r="Z42063">
            <v>155.21</v>
          </cell>
          <cell r="AA42063">
            <v>0</v>
          </cell>
          <cell r="AB42063">
            <v>0</v>
          </cell>
        </row>
        <row r="42176">
          <cell r="E42176">
            <v>24698000</v>
          </cell>
          <cell r="F42176">
            <v>0</v>
          </cell>
          <cell r="G42176">
            <v>24698000</v>
          </cell>
          <cell r="H42176">
            <v>10874387.85</v>
          </cell>
          <cell r="I42176">
            <v>884186.6</v>
          </cell>
          <cell r="J42176">
            <v>3499567.5999999982</v>
          </cell>
          <cell r="K42176">
            <v>221561.87</v>
          </cell>
          <cell r="L42176">
            <v>344125</v>
          </cell>
          <cell r="M42176">
            <v>335993</v>
          </cell>
          <cell r="N42176">
            <v>352812.27</v>
          </cell>
          <cell r="O42176">
            <v>0</v>
          </cell>
          <cell r="P42176">
            <v>992041.27</v>
          </cell>
          <cell r="Q42176">
            <v>9906582</v>
          </cell>
          <cell r="R42176">
            <v>462799.01999999996</v>
          </cell>
          <cell r="S42176">
            <v>160881.83000000002</v>
          </cell>
          <cell r="T42176">
            <v>110271</v>
          </cell>
          <cell r="U42176">
            <v>102966.09</v>
          </cell>
          <cell r="V42176">
            <v>334956.51</v>
          </cell>
          <cell r="W42176">
            <v>1235189.0899999999</v>
          </cell>
          <cell r="X42176">
            <v>1589575.67</v>
          </cell>
          <cell r="Y42176">
            <v>321990.56999999844</v>
          </cell>
          <cell r="Z42176">
            <v>221561.87</v>
          </cell>
          <cell r="AA42176">
            <v>0</v>
          </cell>
          <cell r="AB42176">
            <v>0</v>
          </cell>
        </row>
        <row r="42182">
          <cell r="E42182">
            <v>0</v>
          </cell>
          <cell r="F42182">
            <v>0</v>
          </cell>
          <cell r="G42182">
            <v>0</v>
          </cell>
          <cell r="H42182">
            <v>0</v>
          </cell>
          <cell r="I42182">
            <v>0</v>
          </cell>
          <cell r="J42182">
            <v>0</v>
          </cell>
          <cell r="K42182">
            <v>0</v>
          </cell>
          <cell r="L42182">
            <v>0</v>
          </cell>
          <cell r="M42182">
            <v>0</v>
          </cell>
          <cell r="N42182">
            <v>0</v>
          </cell>
          <cell r="O42182">
            <v>0</v>
          </cell>
          <cell r="P42182">
            <v>0</v>
          </cell>
          <cell r="Q42182">
            <v>0</v>
          </cell>
          <cell r="R42182">
            <v>0</v>
          </cell>
          <cell r="S42182">
            <v>0</v>
          </cell>
          <cell r="T42182">
            <v>0</v>
          </cell>
          <cell r="U42182">
            <v>0</v>
          </cell>
          <cell r="V42182">
            <v>0</v>
          </cell>
          <cell r="W42182">
            <v>0</v>
          </cell>
          <cell r="X42182">
            <v>0</v>
          </cell>
          <cell r="Y42182">
            <v>0</v>
          </cell>
          <cell r="Z42182">
            <v>0</v>
          </cell>
          <cell r="AA42182">
            <v>0</v>
          </cell>
          <cell r="AB42182">
            <v>0</v>
          </cell>
        </row>
        <row r="42211">
          <cell r="E42211">
            <v>0</v>
          </cell>
          <cell r="F42211">
            <v>0</v>
          </cell>
          <cell r="G42211">
            <v>0</v>
          </cell>
          <cell r="H42211">
            <v>0</v>
          </cell>
          <cell r="I42211">
            <v>0</v>
          </cell>
          <cell r="J42211">
            <v>0</v>
          </cell>
          <cell r="K42211">
            <v>0</v>
          </cell>
          <cell r="L42211">
            <v>0</v>
          </cell>
          <cell r="M42211">
            <v>0</v>
          </cell>
          <cell r="N42211">
            <v>0</v>
          </cell>
          <cell r="O42211">
            <v>0</v>
          </cell>
          <cell r="P42211">
            <v>0</v>
          </cell>
          <cell r="Q42211">
            <v>0</v>
          </cell>
          <cell r="R42211">
            <v>0</v>
          </cell>
          <cell r="S42211">
            <v>0</v>
          </cell>
          <cell r="T42211">
            <v>0</v>
          </cell>
          <cell r="U42211">
            <v>0</v>
          </cell>
          <cell r="V42211">
            <v>0</v>
          </cell>
          <cell r="W42211">
            <v>0</v>
          </cell>
          <cell r="X42211">
            <v>0</v>
          </cell>
          <cell r="Y42211">
            <v>0</v>
          </cell>
          <cell r="Z42211">
            <v>0</v>
          </cell>
          <cell r="AA42211">
            <v>0</v>
          </cell>
          <cell r="AB42211">
            <v>0</v>
          </cell>
        </row>
        <row r="42215">
          <cell r="E42215">
            <v>997000</v>
          </cell>
          <cell r="F42215">
            <v>0</v>
          </cell>
          <cell r="G42215">
            <v>997000</v>
          </cell>
          <cell r="H42215">
            <v>251558.39999999997</v>
          </cell>
          <cell r="I42215">
            <v>171788.52</v>
          </cell>
          <cell r="J42215">
            <v>258896.67</v>
          </cell>
          <cell r="K42215">
            <v>82218.960000000006</v>
          </cell>
          <cell r="L42215">
            <v>0</v>
          </cell>
          <cell r="M42215">
            <v>0</v>
          </cell>
          <cell r="N42215">
            <v>0</v>
          </cell>
          <cell r="O42215">
            <v>0</v>
          </cell>
          <cell r="P42215">
            <v>0</v>
          </cell>
          <cell r="Q42215">
            <v>0</v>
          </cell>
          <cell r="R42215">
            <v>81363.240000000005</v>
          </cell>
          <cell r="S42215">
            <v>170195.15999999997</v>
          </cell>
          <cell r="T42215">
            <v>0</v>
          </cell>
          <cell r="U42215">
            <v>83879.759999999995</v>
          </cell>
          <cell r="V42215">
            <v>87908.76</v>
          </cell>
          <cell r="W42215">
            <v>94217.88</v>
          </cell>
          <cell r="X42215">
            <v>164678.79</v>
          </cell>
          <cell r="Y42215">
            <v>0</v>
          </cell>
          <cell r="Z42215">
            <v>82218.960000000006</v>
          </cell>
          <cell r="AA42215">
            <v>0</v>
          </cell>
          <cell r="AB42215">
            <v>0</v>
          </cell>
        </row>
        <row r="42643">
          <cell r="E42643">
            <v>174857111000</v>
          </cell>
          <cell r="F42643">
            <v>-210000.00000014901</v>
          </cell>
          <cell r="H42643">
            <v>19818465798.909996</v>
          </cell>
          <cell r="I42643">
            <v>41280398999.999992</v>
          </cell>
          <cell r="J42643">
            <v>35473391043.890007</v>
          </cell>
          <cell r="K42643">
            <v>15820576479.49</v>
          </cell>
          <cell r="L42643">
            <v>3656797757.7200007</v>
          </cell>
          <cell r="M42643">
            <v>5436526456.9200001</v>
          </cell>
          <cell r="N42643">
            <v>7060311679.9400015</v>
          </cell>
          <cell r="O42643">
            <v>0</v>
          </cell>
          <cell r="P42643">
            <v>19566405349.82</v>
          </cell>
          <cell r="Q42643">
            <v>2148704906.1399999</v>
          </cell>
          <cell r="R42643">
            <v>10574155271.57</v>
          </cell>
          <cell r="S42643">
            <v>3438807863.4799995</v>
          </cell>
          <cell r="T42643">
            <v>11922492369.070002</v>
          </cell>
          <cell r="U42643">
            <v>2954737516.1299996</v>
          </cell>
          <cell r="V42643">
            <v>20966642657.880001</v>
          </cell>
          <cell r="W42643">
            <v>2235548470.8499999</v>
          </cell>
          <cell r="X42643">
            <v>20858068652.27</v>
          </cell>
          <cell r="Y42643">
            <v>5319462240.829999</v>
          </cell>
          <cell r="Z42643">
            <v>15820576479.49</v>
          </cell>
          <cell r="AA42643">
            <v>0</v>
          </cell>
          <cell r="AB42643">
            <v>0</v>
          </cell>
          <cell r="AC42643">
            <v>115805601777.53001</v>
          </cell>
          <cell r="AD42643">
            <v>59051509222.469994</v>
          </cell>
        </row>
        <row r="43069">
          <cell r="E43069">
            <v>0</v>
          </cell>
          <cell r="F43069">
            <v>0</v>
          </cell>
          <cell r="H43069">
            <v>0</v>
          </cell>
          <cell r="I43069">
            <v>0</v>
          </cell>
          <cell r="J43069">
            <v>0</v>
          </cell>
          <cell r="K43069">
            <v>0</v>
          </cell>
          <cell r="L43069">
            <v>0</v>
          </cell>
          <cell r="M43069">
            <v>0</v>
          </cell>
          <cell r="N43069">
            <v>0</v>
          </cell>
          <cell r="O43069">
            <v>0</v>
          </cell>
          <cell r="P43069">
            <v>0</v>
          </cell>
          <cell r="Q43069">
            <v>0</v>
          </cell>
          <cell r="R43069">
            <v>0</v>
          </cell>
          <cell r="S43069">
            <v>0</v>
          </cell>
          <cell r="T43069">
            <v>0</v>
          </cell>
          <cell r="U43069">
            <v>0</v>
          </cell>
          <cell r="V43069">
            <v>0</v>
          </cell>
          <cell r="W43069">
            <v>0</v>
          </cell>
          <cell r="X43069">
            <v>0</v>
          </cell>
          <cell r="Y43069">
            <v>0</v>
          </cell>
          <cell r="Z43069">
            <v>0</v>
          </cell>
          <cell r="AA43069">
            <v>0</v>
          </cell>
          <cell r="AB43069">
            <v>0</v>
          </cell>
        </row>
        <row r="43130">
          <cell r="E43130">
            <v>0</v>
          </cell>
          <cell r="F43130">
            <v>0</v>
          </cell>
          <cell r="G43130">
            <v>0</v>
          </cell>
          <cell r="H43130">
            <v>0</v>
          </cell>
          <cell r="I43130">
            <v>0</v>
          </cell>
          <cell r="J43130">
            <v>0</v>
          </cell>
          <cell r="K43130">
            <v>0</v>
          </cell>
          <cell r="L43130">
            <v>0</v>
          </cell>
          <cell r="M43130">
            <v>0</v>
          </cell>
          <cell r="N43130">
            <v>0</v>
          </cell>
          <cell r="O43130">
            <v>0</v>
          </cell>
          <cell r="P43130">
            <v>0</v>
          </cell>
          <cell r="Q43130">
            <v>0</v>
          </cell>
          <cell r="R43130">
            <v>0</v>
          </cell>
          <cell r="S43130">
            <v>0</v>
          </cell>
          <cell r="T43130">
            <v>0</v>
          </cell>
          <cell r="U43130">
            <v>0</v>
          </cell>
          <cell r="V43130">
            <v>0</v>
          </cell>
          <cell r="W43130">
            <v>0</v>
          </cell>
          <cell r="X43130">
            <v>0</v>
          </cell>
          <cell r="Y43130">
            <v>0</v>
          </cell>
          <cell r="Z43130">
            <v>0</v>
          </cell>
          <cell r="AA43130">
            <v>0</v>
          </cell>
          <cell r="AB43130">
            <v>0</v>
          </cell>
          <cell r="AC43130">
            <v>0</v>
          </cell>
        </row>
        <row r="43456">
          <cell r="E43456">
            <v>129051132</v>
          </cell>
          <cell r="F43456">
            <v>0</v>
          </cell>
          <cell r="G43456">
            <v>129051132</v>
          </cell>
          <cell r="H43456">
            <v>64145595</v>
          </cell>
          <cell r="I43456">
            <v>0</v>
          </cell>
          <cell r="J43456">
            <v>64905537</v>
          </cell>
          <cell r="K43456">
            <v>0</v>
          </cell>
          <cell r="L43456">
            <v>0</v>
          </cell>
          <cell r="M43456">
            <v>0</v>
          </cell>
          <cell r="N43456">
            <v>0</v>
          </cell>
          <cell r="O43456">
            <v>0</v>
          </cell>
          <cell r="P43456">
            <v>0</v>
          </cell>
          <cell r="Q43456">
            <v>0</v>
          </cell>
          <cell r="R43456">
            <v>0</v>
          </cell>
          <cell r="S43456">
            <v>64145595</v>
          </cell>
          <cell r="T43456">
            <v>0</v>
          </cell>
          <cell r="U43456">
            <v>0</v>
          </cell>
          <cell r="V43456">
            <v>0</v>
          </cell>
          <cell r="W43456">
            <v>64905537</v>
          </cell>
          <cell r="X43456">
            <v>0</v>
          </cell>
          <cell r="Y43456">
            <v>0</v>
          </cell>
          <cell r="Z43456">
            <v>0</v>
          </cell>
          <cell r="AA43456">
            <v>0</v>
          </cell>
          <cell r="AB43456">
            <v>0</v>
          </cell>
        </row>
        <row r="43985">
          <cell r="E43985">
            <v>0</v>
          </cell>
          <cell r="F43985">
            <v>0</v>
          </cell>
          <cell r="G43985">
            <v>0</v>
          </cell>
          <cell r="H43985">
            <v>0</v>
          </cell>
          <cell r="I43985">
            <v>0</v>
          </cell>
          <cell r="J43985">
            <v>161061105.25</v>
          </cell>
          <cell r="K43985">
            <v>0</v>
          </cell>
          <cell r="L43985">
            <v>0</v>
          </cell>
          <cell r="M43985">
            <v>0</v>
          </cell>
          <cell r="N43985">
            <v>161061105.25</v>
          </cell>
          <cell r="O43985">
            <v>0</v>
          </cell>
          <cell r="P43985">
            <v>0</v>
          </cell>
          <cell r="Q43985">
            <v>0</v>
          </cell>
          <cell r="R43985">
            <v>0</v>
          </cell>
          <cell r="S43985">
            <v>0</v>
          </cell>
          <cell r="T43985">
            <v>0</v>
          </cell>
          <cell r="U43985">
            <v>0</v>
          </cell>
          <cell r="V43985">
            <v>0</v>
          </cell>
          <cell r="W43985">
            <v>0</v>
          </cell>
          <cell r="X43985">
            <v>0</v>
          </cell>
          <cell r="Y43985">
            <v>0</v>
          </cell>
          <cell r="Z43985">
            <v>0</v>
          </cell>
          <cell r="AA43985">
            <v>0</v>
          </cell>
          <cell r="AB43985">
            <v>0</v>
          </cell>
        </row>
        <row r="44098">
          <cell r="E44098">
            <v>0</v>
          </cell>
          <cell r="F44098">
            <v>0</v>
          </cell>
          <cell r="G44098">
            <v>0</v>
          </cell>
          <cell r="H44098">
            <v>0</v>
          </cell>
          <cell r="I44098">
            <v>0</v>
          </cell>
          <cell r="J44098">
            <v>0</v>
          </cell>
          <cell r="K44098">
            <v>0</v>
          </cell>
          <cell r="L44098">
            <v>0</v>
          </cell>
          <cell r="M44098">
            <v>0</v>
          </cell>
          <cell r="N44098">
            <v>0</v>
          </cell>
          <cell r="O44098">
            <v>0</v>
          </cell>
          <cell r="P44098">
            <v>0</v>
          </cell>
          <cell r="Q44098">
            <v>0</v>
          </cell>
          <cell r="R44098">
            <v>0</v>
          </cell>
          <cell r="S44098">
            <v>0</v>
          </cell>
          <cell r="T44098">
            <v>0</v>
          </cell>
          <cell r="U44098">
            <v>0</v>
          </cell>
          <cell r="V44098">
            <v>0</v>
          </cell>
          <cell r="W44098">
            <v>0</v>
          </cell>
          <cell r="X44098">
            <v>0</v>
          </cell>
          <cell r="Y44098">
            <v>0</v>
          </cell>
          <cell r="Z44098">
            <v>0</v>
          </cell>
          <cell r="AA44098">
            <v>0</v>
          </cell>
          <cell r="AB44098">
            <v>0</v>
          </cell>
        </row>
        <row r="44198">
          <cell r="E44198">
            <v>363951135</v>
          </cell>
          <cell r="F44198">
            <v>0</v>
          </cell>
          <cell r="G44198">
            <v>363951135</v>
          </cell>
          <cell r="H44198">
            <v>0</v>
          </cell>
          <cell r="I44198">
            <v>0</v>
          </cell>
          <cell r="J44198">
            <v>174600053.63</v>
          </cell>
          <cell r="K44198">
            <v>14731750.479999999</v>
          </cell>
          <cell r="L44198">
            <v>0</v>
          </cell>
          <cell r="M44198">
            <v>0</v>
          </cell>
          <cell r="N44198">
            <v>161061105.25</v>
          </cell>
          <cell r="O44198">
            <v>0</v>
          </cell>
          <cell r="P44198">
            <v>306921225.36000001</v>
          </cell>
          <cell r="Q44198">
            <v>0</v>
          </cell>
          <cell r="R44198">
            <v>0</v>
          </cell>
          <cell r="S44198">
            <v>0</v>
          </cell>
          <cell r="T44198">
            <v>0</v>
          </cell>
          <cell r="U44198">
            <v>0</v>
          </cell>
          <cell r="V44198">
            <v>0</v>
          </cell>
          <cell r="W44198">
            <v>11114209.130000001</v>
          </cell>
          <cell r="X44198">
            <v>2380260.7500000005</v>
          </cell>
          <cell r="Y44198">
            <v>44478.5</v>
          </cell>
          <cell r="Z44198">
            <v>14731750.479999999</v>
          </cell>
          <cell r="AA44198">
            <v>0</v>
          </cell>
          <cell r="AB44198">
            <v>0</v>
          </cell>
        </row>
        <row r="44257">
          <cell r="E44257">
            <v>0</v>
          </cell>
          <cell r="F44257">
            <v>0</v>
          </cell>
          <cell r="G44257">
            <v>0</v>
          </cell>
          <cell r="H44257">
            <v>0</v>
          </cell>
          <cell r="I44257">
            <v>0</v>
          </cell>
          <cell r="J44257">
            <v>0</v>
          </cell>
          <cell r="K44257">
            <v>0</v>
          </cell>
          <cell r="L44257">
            <v>0</v>
          </cell>
          <cell r="M44257">
            <v>0</v>
          </cell>
          <cell r="N44257">
            <v>0</v>
          </cell>
          <cell r="O44257">
            <v>0</v>
          </cell>
          <cell r="P44257">
            <v>0</v>
          </cell>
          <cell r="Q44257">
            <v>0</v>
          </cell>
          <cell r="R44257">
            <v>0</v>
          </cell>
          <cell r="S44257">
            <v>0</v>
          </cell>
          <cell r="T44257">
            <v>0</v>
          </cell>
          <cell r="U44257">
            <v>0</v>
          </cell>
          <cell r="V44257">
            <v>0</v>
          </cell>
          <cell r="W44257">
            <v>0</v>
          </cell>
          <cell r="X44257">
            <v>0</v>
          </cell>
          <cell r="Y44257">
            <v>0</v>
          </cell>
          <cell r="Z44257">
            <v>0</v>
          </cell>
          <cell r="AA44257">
            <v>0</v>
          </cell>
          <cell r="AB44257">
            <v>0</v>
          </cell>
        </row>
        <row r="44316">
          <cell r="E44316">
            <v>0</v>
          </cell>
          <cell r="F44316">
            <v>0</v>
          </cell>
          <cell r="G44316">
            <v>0</v>
          </cell>
          <cell r="H44316">
            <v>0</v>
          </cell>
          <cell r="I44316">
            <v>0</v>
          </cell>
          <cell r="J44316">
            <v>0</v>
          </cell>
          <cell r="K44316">
            <v>0</v>
          </cell>
          <cell r="L44316">
            <v>0</v>
          </cell>
          <cell r="M44316">
            <v>0</v>
          </cell>
          <cell r="N44316">
            <v>0</v>
          </cell>
          <cell r="O44316">
            <v>0</v>
          </cell>
          <cell r="P44316">
            <v>0</v>
          </cell>
          <cell r="Q44316">
            <v>0</v>
          </cell>
          <cell r="R44316">
            <v>0</v>
          </cell>
          <cell r="S44316">
            <v>0</v>
          </cell>
          <cell r="T44316">
            <v>0</v>
          </cell>
          <cell r="U44316">
            <v>0</v>
          </cell>
          <cell r="V44316">
            <v>0</v>
          </cell>
          <cell r="W44316">
            <v>0</v>
          </cell>
          <cell r="X44316">
            <v>0</v>
          </cell>
          <cell r="Y44316">
            <v>0</v>
          </cell>
          <cell r="Z44316">
            <v>0</v>
          </cell>
          <cell r="AA44316">
            <v>0</v>
          </cell>
          <cell r="AB44316">
            <v>0</v>
          </cell>
        </row>
        <row r="44375">
          <cell r="E44375">
            <v>0</v>
          </cell>
          <cell r="F44375">
            <v>0</v>
          </cell>
          <cell r="G44375">
            <v>0</v>
          </cell>
          <cell r="H44375">
            <v>0</v>
          </cell>
          <cell r="I44375">
            <v>0</v>
          </cell>
          <cell r="J44375">
            <v>0</v>
          </cell>
          <cell r="K44375">
            <v>0</v>
          </cell>
          <cell r="L44375">
            <v>0</v>
          </cell>
          <cell r="M44375">
            <v>0</v>
          </cell>
          <cell r="N44375">
            <v>0</v>
          </cell>
          <cell r="O44375">
            <v>0</v>
          </cell>
          <cell r="P44375">
            <v>0</v>
          </cell>
          <cell r="Q44375">
            <v>0</v>
          </cell>
          <cell r="R44375">
            <v>0</v>
          </cell>
          <cell r="S44375">
            <v>0</v>
          </cell>
          <cell r="T44375">
            <v>0</v>
          </cell>
          <cell r="U44375">
            <v>0</v>
          </cell>
          <cell r="V44375">
            <v>0</v>
          </cell>
          <cell r="W44375">
            <v>0</v>
          </cell>
          <cell r="X44375">
            <v>0</v>
          </cell>
          <cell r="Y44375">
            <v>0</v>
          </cell>
          <cell r="Z44375">
            <v>0</v>
          </cell>
          <cell r="AA44375">
            <v>0</v>
          </cell>
          <cell r="AB44375">
            <v>0</v>
          </cell>
          <cell r="AC44375">
            <v>0</v>
          </cell>
        </row>
        <row r="44434">
          <cell r="E44434">
            <v>0</v>
          </cell>
          <cell r="F44434">
            <v>0</v>
          </cell>
          <cell r="G44434">
            <v>0</v>
          </cell>
          <cell r="H44434">
            <v>0</v>
          </cell>
          <cell r="I44434">
            <v>0</v>
          </cell>
          <cell r="J44434">
            <v>0</v>
          </cell>
          <cell r="K44434">
            <v>0</v>
          </cell>
          <cell r="L44434">
            <v>0</v>
          </cell>
          <cell r="M44434">
            <v>0</v>
          </cell>
          <cell r="N44434">
            <v>0</v>
          </cell>
          <cell r="O44434">
            <v>0</v>
          </cell>
          <cell r="P44434">
            <v>0</v>
          </cell>
          <cell r="Q44434">
            <v>0</v>
          </cell>
          <cell r="R44434">
            <v>0</v>
          </cell>
          <cell r="S44434">
            <v>0</v>
          </cell>
          <cell r="T44434">
            <v>0</v>
          </cell>
          <cell r="U44434">
            <v>0</v>
          </cell>
          <cell r="V44434">
            <v>0</v>
          </cell>
          <cell r="W44434">
            <v>0</v>
          </cell>
          <cell r="X44434">
            <v>0</v>
          </cell>
          <cell r="Y44434">
            <v>0</v>
          </cell>
          <cell r="Z44434">
            <v>0</v>
          </cell>
          <cell r="AA44434">
            <v>0</v>
          </cell>
          <cell r="AB44434">
            <v>0</v>
          </cell>
        </row>
        <row r="44731">
          <cell r="E44731">
            <v>0</v>
          </cell>
          <cell r="F44731">
            <v>0</v>
          </cell>
          <cell r="G44731">
            <v>0</v>
          </cell>
          <cell r="H44731">
            <v>0</v>
          </cell>
          <cell r="I44731">
            <v>0</v>
          </cell>
          <cell r="J44731">
            <v>0</v>
          </cell>
          <cell r="K44731">
            <v>0</v>
          </cell>
          <cell r="L44731">
            <v>0</v>
          </cell>
          <cell r="M44731">
            <v>0</v>
          </cell>
          <cell r="N44731">
            <v>0</v>
          </cell>
          <cell r="O44731">
            <v>0</v>
          </cell>
          <cell r="P44731">
            <v>0</v>
          </cell>
          <cell r="Q44731">
            <v>0</v>
          </cell>
          <cell r="R44731">
            <v>0</v>
          </cell>
          <cell r="S44731">
            <v>0</v>
          </cell>
          <cell r="T44731">
            <v>0</v>
          </cell>
          <cell r="U44731">
            <v>0</v>
          </cell>
          <cell r="V44731">
            <v>0</v>
          </cell>
          <cell r="W44731">
            <v>0</v>
          </cell>
          <cell r="X44731">
            <v>0</v>
          </cell>
          <cell r="Y44731">
            <v>0</v>
          </cell>
          <cell r="Z44731">
            <v>0</v>
          </cell>
          <cell r="AA44731">
            <v>0</v>
          </cell>
          <cell r="AB44731">
            <v>0</v>
          </cell>
        </row>
        <row r="45003">
          <cell r="E45003">
            <v>0</v>
          </cell>
          <cell r="F45003">
            <v>0</v>
          </cell>
          <cell r="G45003">
            <v>0</v>
          </cell>
          <cell r="H45003">
            <v>0</v>
          </cell>
          <cell r="I45003">
            <v>0</v>
          </cell>
          <cell r="J45003">
            <v>0</v>
          </cell>
          <cell r="K45003">
            <v>0</v>
          </cell>
          <cell r="L45003">
            <v>0</v>
          </cell>
          <cell r="M45003">
            <v>0</v>
          </cell>
          <cell r="N45003">
            <v>0</v>
          </cell>
          <cell r="O45003">
            <v>0</v>
          </cell>
          <cell r="P45003">
            <v>0</v>
          </cell>
          <cell r="Q45003">
            <v>0</v>
          </cell>
          <cell r="R45003">
            <v>0</v>
          </cell>
          <cell r="S45003">
            <v>0</v>
          </cell>
          <cell r="T45003">
            <v>0</v>
          </cell>
          <cell r="U45003">
            <v>0</v>
          </cell>
          <cell r="V45003">
            <v>0</v>
          </cell>
          <cell r="W45003">
            <v>0</v>
          </cell>
          <cell r="X45003">
            <v>0</v>
          </cell>
          <cell r="Y45003">
            <v>0</v>
          </cell>
          <cell r="Z45003">
            <v>0</v>
          </cell>
          <cell r="AA45003">
            <v>0</v>
          </cell>
          <cell r="AB45003">
            <v>0</v>
          </cell>
        </row>
        <row r="45116">
          <cell r="E45116">
            <v>0</v>
          </cell>
          <cell r="F45116">
            <v>0</v>
          </cell>
          <cell r="G45116">
            <v>0</v>
          </cell>
          <cell r="H45116">
            <v>0</v>
          </cell>
          <cell r="I45116">
            <v>0</v>
          </cell>
          <cell r="J45116">
            <v>0</v>
          </cell>
          <cell r="K45116">
            <v>0</v>
          </cell>
          <cell r="L45116">
            <v>0</v>
          </cell>
          <cell r="M45116">
            <v>0</v>
          </cell>
          <cell r="N45116">
            <v>0</v>
          </cell>
          <cell r="O45116">
            <v>0</v>
          </cell>
          <cell r="P45116">
            <v>0</v>
          </cell>
          <cell r="Q45116">
            <v>0</v>
          </cell>
          <cell r="R45116">
            <v>0</v>
          </cell>
          <cell r="S45116">
            <v>0</v>
          </cell>
          <cell r="T45116">
            <v>0</v>
          </cell>
          <cell r="U45116">
            <v>0</v>
          </cell>
          <cell r="V45116">
            <v>0</v>
          </cell>
          <cell r="W45116">
            <v>0</v>
          </cell>
          <cell r="X45116">
            <v>0</v>
          </cell>
          <cell r="Y45116">
            <v>0</v>
          </cell>
          <cell r="Z45116">
            <v>0</v>
          </cell>
          <cell r="AA45116">
            <v>0</v>
          </cell>
          <cell r="AB45116">
            <v>0</v>
          </cell>
        </row>
        <row r="45122">
          <cell r="E45122">
            <v>0</v>
          </cell>
          <cell r="F45122">
            <v>0</v>
          </cell>
          <cell r="G45122">
            <v>0</v>
          </cell>
          <cell r="H45122">
            <v>0</v>
          </cell>
          <cell r="I45122">
            <v>0</v>
          </cell>
          <cell r="J45122">
            <v>0</v>
          </cell>
          <cell r="K45122">
            <v>0</v>
          </cell>
          <cell r="L45122">
            <v>0</v>
          </cell>
          <cell r="M45122">
            <v>0</v>
          </cell>
          <cell r="N45122">
            <v>0</v>
          </cell>
          <cell r="O45122">
            <v>0</v>
          </cell>
          <cell r="P45122">
            <v>0</v>
          </cell>
          <cell r="Q45122">
            <v>0</v>
          </cell>
          <cell r="R45122">
            <v>0</v>
          </cell>
          <cell r="S45122">
            <v>0</v>
          </cell>
          <cell r="T45122">
            <v>0</v>
          </cell>
          <cell r="U45122">
            <v>0</v>
          </cell>
          <cell r="V45122">
            <v>0</v>
          </cell>
          <cell r="W45122">
            <v>0</v>
          </cell>
          <cell r="X45122">
            <v>0</v>
          </cell>
          <cell r="Y45122">
            <v>0</v>
          </cell>
          <cell r="Z45122">
            <v>0</v>
          </cell>
          <cell r="AA45122">
            <v>0</v>
          </cell>
          <cell r="AB45122">
            <v>0</v>
          </cell>
        </row>
        <row r="45151">
          <cell r="E45151">
            <v>0</v>
          </cell>
          <cell r="F45151">
            <v>0</v>
          </cell>
          <cell r="G45151">
            <v>0</v>
          </cell>
          <cell r="H45151">
            <v>0</v>
          </cell>
          <cell r="I45151">
            <v>0</v>
          </cell>
          <cell r="J45151">
            <v>0</v>
          </cell>
          <cell r="K45151">
            <v>0</v>
          </cell>
          <cell r="L45151">
            <v>0</v>
          </cell>
          <cell r="M45151">
            <v>0</v>
          </cell>
          <cell r="N45151">
            <v>0</v>
          </cell>
          <cell r="O45151">
            <v>0</v>
          </cell>
          <cell r="P45151">
            <v>0</v>
          </cell>
          <cell r="Q45151">
            <v>0</v>
          </cell>
          <cell r="R45151">
            <v>0</v>
          </cell>
          <cell r="S45151">
            <v>0</v>
          </cell>
          <cell r="T45151">
            <v>0</v>
          </cell>
          <cell r="U45151">
            <v>0</v>
          </cell>
          <cell r="V45151">
            <v>0</v>
          </cell>
          <cell r="W45151">
            <v>0</v>
          </cell>
          <cell r="X45151">
            <v>0</v>
          </cell>
          <cell r="Y45151">
            <v>0</v>
          </cell>
          <cell r="Z45151">
            <v>0</v>
          </cell>
          <cell r="AA45151">
            <v>0</v>
          </cell>
          <cell r="AB45151">
            <v>0</v>
          </cell>
        </row>
        <row r="45155">
          <cell r="E45155">
            <v>0</v>
          </cell>
          <cell r="F45155">
            <v>0</v>
          </cell>
          <cell r="G45155">
            <v>0</v>
          </cell>
          <cell r="H45155">
            <v>0</v>
          </cell>
          <cell r="I45155">
            <v>0</v>
          </cell>
          <cell r="J45155">
            <v>0</v>
          </cell>
          <cell r="K45155">
            <v>0</v>
          </cell>
          <cell r="L45155">
            <v>0</v>
          </cell>
          <cell r="M45155">
            <v>0</v>
          </cell>
          <cell r="N45155">
            <v>0</v>
          </cell>
          <cell r="O45155">
            <v>0</v>
          </cell>
          <cell r="P45155">
            <v>0</v>
          </cell>
          <cell r="Q45155">
            <v>0</v>
          </cell>
          <cell r="R45155">
            <v>0</v>
          </cell>
          <cell r="S45155">
            <v>0</v>
          </cell>
          <cell r="T45155">
            <v>0</v>
          </cell>
          <cell r="U45155">
            <v>0</v>
          </cell>
          <cell r="V45155">
            <v>0</v>
          </cell>
          <cell r="W45155">
            <v>0</v>
          </cell>
          <cell r="X45155">
            <v>0</v>
          </cell>
          <cell r="Y45155">
            <v>0</v>
          </cell>
          <cell r="Z45155">
            <v>0</v>
          </cell>
          <cell r="AA45155">
            <v>0</v>
          </cell>
          <cell r="AB45155">
            <v>0</v>
          </cell>
        </row>
        <row r="45329">
          <cell r="E45329">
            <v>0</v>
          </cell>
          <cell r="F45329">
            <v>0</v>
          </cell>
          <cell r="G45329">
            <v>0</v>
          </cell>
          <cell r="H45329">
            <v>0</v>
          </cell>
          <cell r="I45329">
            <v>0</v>
          </cell>
          <cell r="J45329">
            <v>0</v>
          </cell>
          <cell r="K45329">
            <v>0</v>
          </cell>
          <cell r="L45329">
            <v>0</v>
          </cell>
          <cell r="M45329">
            <v>0</v>
          </cell>
          <cell r="N45329">
            <v>0</v>
          </cell>
          <cell r="O45329">
            <v>0</v>
          </cell>
          <cell r="P45329">
            <v>0</v>
          </cell>
          <cell r="Q45329">
            <v>0</v>
          </cell>
          <cell r="R45329">
            <v>0</v>
          </cell>
          <cell r="S45329">
            <v>0</v>
          </cell>
          <cell r="T45329">
            <v>0</v>
          </cell>
          <cell r="U45329">
            <v>0</v>
          </cell>
          <cell r="V45329">
            <v>0</v>
          </cell>
          <cell r="W45329">
            <v>0</v>
          </cell>
          <cell r="X45329">
            <v>0</v>
          </cell>
          <cell r="Y45329">
            <v>0</v>
          </cell>
          <cell r="Z45329">
            <v>0</v>
          </cell>
          <cell r="AA45329">
            <v>0</v>
          </cell>
          <cell r="AB45329">
            <v>0</v>
          </cell>
        </row>
        <row r="45542">
          <cell r="E45542">
            <v>0</v>
          </cell>
          <cell r="F45542">
            <v>0</v>
          </cell>
          <cell r="G45542">
            <v>0</v>
          </cell>
          <cell r="H45542">
            <v>0</v>
          </cell>
          <cell r="I45542">
            <v>0</v>
          </cell>
          <cell r="J45542">
            <v>0</v>
          </cell>
          <cell r="K45542">
            <v>0</v>
          </cell>
          <cell r="L45542">
            <v>0</v>
          </cell>
          <cell r="M45542">
            <v>0</v>
          </cell>
          <cell r="N45542">
            <v>0</v>
          </cell>
          <cell r="O45542">
            <v>0</v>
          </cell>
          <cell r="P45542">
            <v>0</v>
          </cell>
          <cell r="Q45542">
            <v>0</v>
          </cell>
          <cell r="R45542">
            <v>0</v>
          </cell>
          <cell r="S45542">
            <v>0</v>
          </cell>
          <cell r="T45542">
            <v>0</v>
          </cell>
          <cell r="U45542">
            <v>0</v>
          </cell>
          <cell r="V45542">
            <v>0</v>
          </cell>
          <cell r="W45542">
            <v>0</v>
          </cell>
          <cell r="X45542">
            <v>0</v>
          </cell>
          <cell r="Y45542">
            <v>0</v>
          </cell>
          <cell r="Z45542">
            <v>0</v>
          </cell>
          <cell r="AA45542">
            <v>0</v>
          </cell>
          <cell r="AB45542">
            <v>0</v>
          </cell>
        </row>
        <row r="45755">
          <cell r="E45755">
            <v>0</v>
          </cell>
          <cell r="F45755">
            <v>0</v>
          </cell>
          <cell r="G45755">
            <v>0</v>
          </cell>
          <cell r="H45755">
            <v>0</v>
          </cell>
          <cell r="I45755">
            <v>0</v>
          </cell>
          <cell r="J45755">
            <v>0</v>
          </cell>
          <cell r="K45755">
            <v>0</v>
          </cell>
          <cell r="L45755">
            <v>0</v>
          </cell>
          <cell r="M45755">
            <v>0</v>
          </cell>
          <cell r="N45755">
            <v>0</v>
          </cell>
          <cell r="O45755">
            <v>0</v>
          </cell>
          <cell r="P45755">
            <v>0</v>
          </cell>
          <cell r="Q45755">
            <v>0</v>
          </cell>
          <cell r="R45755">
            <v>0</v>
          </cell>
          <cell r="S45755">
            <v>0</v>
          </cell>
          <cell r="T45755">
            <v>0</v>
          </cell>
          <cell r="U45755">
            <v>0</v>
          </cell>
          <cell r="V45755">
            <v>0</v>
          </cell>
          <cell r="W45755">
            <v>0</v>
          </cell>
          <cell r="X45755">
            <v>0</v>
          </cell>
          <cell r="Y45755">
            <v>0</v>
          </cell>
          <cell r="Z45755">
            <v>0</v>
          </cell>
          <cell r="AA45755">
            <v>0</v>
          </cell>
          <cell r="AB45755">
            <v>0</v>
          </cell>
        </row>
        <row r="45968">
          <cell r="E45968">
            <v>0</v>
          </cell>
          <cell r="F45968">
            <v>0</v>
          </cell>
          <cell r="G45968">
            <v>0</v>
          </cell>
          <cell r="H45968">
            <v>0</v>
          </cell>
          <cell r="I45968">
            <v>0</v>
          </cell>
          <cell r="J45968">
            <v>0</v>
          </cell>
          <cell r="K45968">
            <v>0</v>
          </cell>
          <cell r="L45968">
            <v>0</v>
          </cell>
          <cell r="M45968">
            <v>0</v>
          </cell>
          <cell r="N45968">
            <v>0</v>
          </cell>
          <cell r="O45968">
            <v>0</v>
          </cell>
          <cell r="P45968">
            <v>0</v>
          </cell>
          <cell r="Q45968">
            <v>0</v>
          </cell>
          <cell r="R45968">
            <v>0</v>
          </cell>
          <cell r="S45968">
            <v>0</v>
          </cell>
          <cell r="T45968">
            <v>0</v>
          </cell>
          <cell r="U45968">
            <v>0</v>
          </cell>
          <cell r="V45968">
            <v>0</v>
          </cell>
          <cell r="W45968">
            <v>0</v>
          </cell>
          <cell r="X45968">
            <v>0</v>
          </cell>
          <cell r="Y45968">
            <v>0</v>
          </cell>
          <cell r="Z45968">
            <v>0</v>
          </cell>
          <cell r="AA45968">
            <v>0</v>
          </cell>
          <cell r="AB45968">
            <v>0</v>
          </cell>
        </row>
        <row r="46394">
          <cell r="E46394">
            <v>0</v>
          </cell>
          <cell r="F46394">
            <v>0</v>
          </cell>
          <cell r="G46394">
            <v>0</v>
          </cell>
          <cell r="H46394">
            <v>0</v>
          </cell>
          <cell r="I46394">
            <v>0</v>
          </cell>
          <cell r="J46394">
            <v>0</v>
          </cell>
          <cell r="K46394">
            <v>0</v>
          </cell>
          <cell r="L46394">
            <v>0</v>
          </cell>
          <cell r="M46394">
            <v>0</v>
          </cell>
          <cell r="N46394">
            <v>0</v>
          </cell>
          <cell r="O46394">
            <v>0</v>
          </cell>
          <cell r="P46394">
            <v>0</v>
          </cell>
          <cell r="Q46394">
            <v>0</v>
          </cell>
          <cell r="R46394">
            <v>0</v>
          </cell>
          <cell r="S46394">
            <v>0</v>
          </cell>
          <cell r="T46394">
            <v>0</v>
          </cell>
          <cell r="U46394">
            <v>0</v>
          </cell>
          <cell r="V46394">
            <v>0</v>
          </cell>
          <cell r="W46394">
            <v>0</v>
          </cell>
          <cell r="X46394">
            <v>0</v>
          </cell>
          <cell r="Y46394">
            <v>0</v>
          </cell>
          <cell r="Z46394">
            <v>0</v>
          </cell>
          <cell r="AA46394">
            <v>0</v>
          </cell>
          <cell r="AB46394">
            <v>0</v>
          </cell>
        </row>
        <row r="46429">
          <cell r="G46429">
            <v>8800000</v>
          </cell>
          <cell r="H46429">
            <v>0</v>
          </cell>
          <cell r="I46429">
            <v>0</v>
          </cell>
          <cell r="J46429">
            <v>0</v>
          </cell>
          <cell r="K46429">
            <v>0</v>
          </cell>
          <cell r="L46429">
            <v>0</v>
          </cell>
          <cell r="M46429">
            <v>0</v>
          </cell>
          <cell r="N46429">
            <v>0</v>
          </cell>
          <cell r="O46429">
            <v>0</v>
          </cell>
          <cell r="P46429">
            <v>8400000</v>
          </cell>
          <cell r="Q46429">
            <v>0</v>
          </cell>
          <cell r="R46429">
            <v>0</v>
          </cell>
          <cell r="S46429">
            <v>0</v>
          </cell>
          <cell r="T46429">
            <v>0</v>
          </cell>
          <cell r="U46429">
            <v>0</v>
          </cell>
          <cell r="V46429">
            <v>0</v>
          </cell>
          <cell r="W46429">
            <v>0</v>
          </cell>
          <cell r="X46429">
            <v>0</v>
          </cell>
          <cell r="Y46429">
            <v>0</v>
          </cell>
          <cell r="Z46429">
            <v>0</v>
          </cell>
          <cell r="AA46429">
            <v>0</v>
          </cell>
          <cell r="AB46429">
            <v>0</v>
          </cell>
        </row>
        <row r="46607">
          <cell r="E46607">
            <v>662500000</v>
          </cell>
          <cell r="F46607">
            <v>0</v>
          </cell>
          <cell r="G46607">
            <v>662500000</v>
          </cell>
          <cell r="H46607">
            <v>0</v>
          </cell>
          <cell r="I46607">
            <v>0</v>
          </cell>
          <cell r="J46607">
            <v>194853644.47</v>
          </cell>
          <cell r="K46607">
            <v>94117367</v>
          </cell>
          <cell r="L46607">
            <v>0</v>
          </cell>
          <cell r="M46607">
            <v>0</v>
          </cell>
          <cell r="N46607">
            <v>13328446.100000001</v>
          </cell>
          <cell r="O46607">
            <v>0</v>
          </cell>
          <cell r="P46607">
            <v>59184669.57</v>
          </cell>
          <cell r="Q46607">
            <v>0</v>
          </cell>
          <cell r="R46607">
            <v>0</v>
          </cell>
          <cell r="S46607">
            <v>0</v>
          </cell>
          <cell r="T46607">
            <v>0</v>
          </cell>
          <cell r="U46607">
            <v>0</v>
          </cell>
          <cell r="V46607">
            <v>0</v>
          </cell>
          <cell r="W46607">
            <v>0</v>
          </cell>
          <cell r="X46607">
            <v>124366380</v>
          </cell>
          <cell r="Y46607">
            <v>57158818.370000005</v>
          </cell>
          <cell r="Z46607">
            <v>94117367</v>
          </cell>
          <cell r="AA46607">
            <v>0</v>
          </cell>
          <cell r="AB46607">
            <v>0</v>
          </cell>
        </row>
        <row r="46642">
          <cell r="E46642">
            <v>0</v>
          </cell>
          <cell r="H46642">
            <v>0</v>
          </cell>
          <cell r="I46642">
            <v>0</v>
          </cell>
          <cell r="J46642">
            <v>0</v>
          </cell>
          <cell r="K46642">
            <v>0</v>
          </cell>
          <cell r="L46642">
            <v>0</v>
          </cell>
          <cell r="M46642">
            <v>0</v>
          </cell>
          <cell r="N46642">
            <v>0</v>
          </cell>
          <cell r="O46642">
            <v>0</v>
          </cell>
          <cell r="P46642">
            <v>0</v>
          </cell>
          <cell r="Q46642">
            <v>0</v>
          </cell>
          <cell r="R46642">
            <v>0</v>
          </cell>
          <cell r="S46642">
            <v>0</v>
          </cell>
          <cell r="T46642">
            <v>0</v>
          </cell>
          <cell r="U46642">
            <v>0</v>
          </cell>
          <cell r="V46642">
            <v>0</v>
          </cell>
          <cell r="W46642">
            <v>0</v>
          </cell>
          <cell r="X46642">
            <v>0</v>
          </cell>
          <cell r="Y46642">
            <v>0</v>
          </cell>
          <cell r="Z46642">
            <v>0</v>
          </cell>
          <cell r="AA46642">
            <v>0</v>
          </cell>
          <cell r="AB46642">
            <v>0</v>
          </cell>
        </row>
        <row r="46820">
          <cell r="E46820">
            <v>4057704</v>
          </cell>
          <cell r="F46820">
            <v>0</v>
          </cell>
          <cell r="G46820">
            <v>4057704</v>
          </cell>
          <cell r="H46820">
            <v>0</v>
          </cell>
          <cell r="I46820">
            <v>0</v>
          </cell>
          <cell r="J46820">
            <v>0</v>
          </cell>
          <cell r="K46820">
            <v>0</v>
          </cell>
          <cell r="L46820">
            <v>0</v>
          </cell>
          <cell r="M46820">
            <v>0</v>
          </cell>
          <cell r="N46820">
            <v>0</v>
          </cell>
          <cell r="O46820">
            <v>0</v>
          </cell>
          <cell r="P46820">
            <v>0</v>
          </cell>
          <cell r="Q46820">
            <v>0</v>
          </cell>
          <cell r="R46820">
            <v>0</v>
          </cell>
          <cell r="S46820">
            <v>0</v>
          </cell>
          <cell r="T46820">
            <v>0</v>
          </cell>
          <cell r="U46820">
            <v>0</v>
          </cell>
          <cell r="V46820">
            <v>0</v>
          </cell>
          <cell r="W46820">
            <v>0</v>
          </cell>
          <cell r="X46820">
            <v>0</v>
          </cell>
          <cell r="Y46820">
            <v>0</v>
          </cell>
          <cell r="Z46820">
            <v>0</v>
          </cell>
          <cell r="AA46820">
            <v>0</v>
          </cell>
          <cell r="AB46820">
            <v>0</v>
          </cell>
        </row>
        <row r="46855">
          <cell r="E46855">
            <v>109646296</v>
          </cell>
          <cell r="F46855">
            <v>0</v>
          </cell>
          <cell r="G46855">
            <v>109646296</v>
          </cell>
          <cell r="H46855">
            <v>0</v>
          </cell>
          <cell r="I46855">
            <v>0</v>
          </cell>
          <cell r="J46855">
            <v>0</v>
          </cell>
          <cell r="K46855">
            <v>0</v>
          </cell>
          <cell r="L46855">
            <v>0</v>
          </cell>
          <cell r="M46855">
            <v>0</v>
          </cell>
          <cell r="N46855">
            <v>0</v>
          </cell>
          <cell r="O46855">
            <v>0</v>
          </cell>
          <cell r="P46855">
            <v>0</v>
          </cell>
          <cell r="Q46855">
            <v>0</v>
          </cell>
          <cell r="R46855">
            <v>0</v>
          </cell>
          <cell r="S46855">
            <v>0</v>
          </cell>
          <cell r="T46855">
            <v>0</v>
          </cell>
          <cell r="U46855">
            <v>0</v>
          </cell>
          <cell r="V46855">
            <v>0</v>
          </cell>
          <cell r="W46855">
            <v>0</v>
          </cell>
          <cell r="X46855">
            <v>0</v>
          </cell>
          <cell r="Y46855">
            <v>0</v>
          </cell>
          <cell r="Z46855">
            <v>0</v>
          </cell>
        </row>
        <row r="47033">
          <cell r="E47033">
            <v>1000000000</v>
          </cell>
          <cell r="F47033">
            <v>0</v>
          </cell>
          <cell r="G47033">
            <v>1000000000</v>
          </cell>
          <cell r="H47033">
            <v>0</v>
          </cell>
          <cell r="I47033">
            <v>0</v>
          </cell>
          <cell r="J47033">
            <v>0</v>
          </cell>
          <cell r="K47033">
            <v>0</v>
          </cell>
          <cell r="L47033">
            <v>0</v>
          </cell>
          <cell r="M47033">
            <v>0</v>
          </cell>
          <cell r="N47033">
            <v>0</v>
          </cell>
          <cell r="O47033">
            <v>0</v>
          </cell>
          <cell r="P47033">
            <v>5998800</v>
          </cell>
          <cell r="Q47033">
            <v>0</v>
          </cell>
          <cell r="R47033">
            <v>0</v>
          </cell>
          <cell r="S47033">
            <v>0</v>
          </cell>
          <cell r="T47033">
            <v>0</v>
          </cell>
          <cell r="U47033">
            <v>0</v>
          </cell>
          <cell r="V47033">
            <v>0</v>
          </cell>
          <cell r="W47033">
            <v>0</v>
          </cell>
          <cell r="X47033">
            <v>0</v>
          </cell>
          <cell r="Y47033">
            <v>0</v>
          </cell>
          <cell r="Z47033">
            <v>0</v>
          </cell>
          <cell r="AA47033">
            <v>0</v>
          </cell>
          <cell r="AB47033">
            <v>0</v>
          </cell>
        </row>
        <row r="47068">
          <cell r="E47068">
            <v>0</v>
          </cell>
          <cell r="F47068">
            <v>0</v>
          </cell>
          <cell r="G47068">
            <v>0</v>
          </cell>
          <cell r="H47068">
            <v>0</v>
          </cell>
          <cell r="I47068">
            <v>0</v>
          </cell>
          <cell r="J47068">
            <v>0</v>
          </cell>
          <cell r="K47068">
            <v>0</v>
          </cell>
          <cell r="L47068">
            <v>0</v>
          </cell>
          <cell r="M47068">
            <v>0</v>
          </cell>
          <cell r="N47068">
            <v>0</v>
          </cell>
          <cell r="O47068">
            <v>0</v>
          </cell>
          <cell r="P47068">
            <v>0</v>
          </cell>
          <cell r="Q47068">
            <v>0</v>
          </cell>
          <cell r="R47068">
            <v>0</v>
          </cell>
          <cell r="S47068">
            <v>0</v>
          </cell>
          <cell r="T47068">
            <v>0</v>
          </cell>
          <cell r="U47068">
            <v>0</v>
          </cell>
          <cell r="V47068">
            <v>0</v>
          </cell>
          <cell r="W47068">
            <v>0</v>
          </cell>
          <cell r="X47068">
            <v>0</v>
          </cell>
          <cell r="Y47068">
            <v>0</v>
          </cell>
          <cell r="Z47068">
            <v>0</v>
          </cell>
          <cell r="AA47068">
            <v>0</v>
          </cell>
          <cell r="AB47068">
            <v>0</v>
          </cell>
        </row>
        <row r="47246">
          <cell r="E47246">
            <v>0</v>
          </cell>
          <cell r="F47246">
            <v>0</v>
          </cell>
          <cell r="G47246">
            <v>0</v>
          </cell>
          <cell r="H47246">
            <v>0</v>
          </cell>
          <cell r="I47246">
            <v>0</v>
          </cell>
          <cell r="J47246">
            <v>0</v>
          </cell>
          <cell r="K47246">
            <v>0</v>
          </cell>
          <cell r="L47246">
            <v>0</v>
          </cell>
          <cell r="M47246">
            <v>0</v>
          </cell>
          <cell r="N47246">
            <v>0</v>
          </cell>
          <cell r="O47246">
            <v>0</v>
          </cell>
          <cell r="P47246">
            <v>0</v>
          </cell>
          <cell r="Q47246">
            <v>0</v>
          </cell>
          <cell r="R47246">
            <v>0</v>
          </cell>
          <cell r="S47246">
            <v>0</v>
          </cell>
          <cell r="T47246">
            <v>0</v>
          </cell>
          <cell r="U47246">
            <v>0</v>
          </cell>
          <cell r="V47246">
            <v>0</v>
          </cell>
          <cell r="W47246">
            <v>0</v>
          </cell>
          <cell r="X47246">
            <v>0</v>
          </cell>
          <cell r="Y47246">
            <v>0</v>
          </cell>
          <cell r="Z47246">
            <v>0</v>
          </cell>
          <cell r="AA47246">
            <v>0</v>
          </cell>
          <cell r="AB47246">
            <v>0</v>
          </cell>
        </row>
        <row r="47459">
          <cell r="E47459">
            <v>0</v>
          </cell>
          <cell r="F47459">
            <v>0</v>
          </cell>
          <cell r="G47459">
            <v>0</v>
          </cell>
          <cell r="H47459">
            <v>0</v>
          </cell>
          <cell r="I47459">
            <v>0</v>
          </cell>
          <cell r="J47459">
            <v>0</v>
          </cell>
          <cell r="K47459">
            <v>0</v>
          </cell>
          <cell r="L47459">
            <v>0</v>
          </cell>
          <cell r="M47459">
            <v>0</v>
          </cell>
          <cell r="N47459">
            <v>0</v>
          </cell>
          <cell r="O47459">
            <v>0</v>
          </cell>
          <cell r="P47459">
            <v>0</v>
          </cell>
          <cell r="Q47459">
            <v>0</v>
          </cell>
          <cell r="R47459">
            <v>0</v>
          </cell>
          <cell r="S47459">
            <v>0</v>
          </cell>
          <cell r="T47459">
            <v>0</v>
          </cell>
          <cell r="U47459">
            <v>0</v>
          </cell>
          <cell r="V47459">
            <v>0</v>
          </cell>
          <cell r="W47459">
            <v>0</v>
          </cell>
          <cell r="X47459">
            <v>0</v>
          </cell>
          <cell r="Y47459">
            <v>0</v>
          </cell>
          <cell r="Z47459">
            <v>0</v>
          </cell>
          <cell r="AA47459">
            <v>0</v>
          </cell>
          <cell r="AB47459">
            <v>0</v>
          </cell>
          <cell r="AC47459">
            <v>0</v>
          </cell>
        </row>
        <row r="47672">
          <cell r="E47672">
            <v>0</v>
          </cell>
          <cell r="F47672">
            <v>0</v>
          </cell>
          <cell r="G47672">
            <v>0</v>
          </cell>
          <cell r="H47672">
            <v>0</v>
          </cell>
          <cell r="I47672">
            <v>0</v>
          </cell>
          <cell r="J47672">
            <v>0</v>
          </cell>
          <cell r="K47672">
            <v>0</v>
          </cell>
          <cell r="L47672">
            <v>0</v>
          </cell>
          <cell r="M47672">
            <v>0</v>
          </cell>
          <cell r="N47672">
            <v>0</v>
          </cell>
          <cell r="O47672">
            <v>0</v>
          </cell>
          <cell r="P47672">
            <v>0</v>
          </cell>
          <cell r="Q47672">
            <v>0</v>
          </cell>
          <cell r="R47672">
            <v>0</v>
          </cell>
          <cell r="S47672">
            <v>0</v>
          </cell>
          <cell r="T47672">
            <v>0</v>
          </cell>
          <cell r="U47672">
            <v>0</v>
          </cell>
          <cell r="V47672">
            <v>0</v>
          </cell>
          <cell r="W47672">
            <v>0</v>
          </cell>
          <cell r="X47672">
            <v>0</v>
          </cell>
          <cell r="Y47672">
            <v>0</v>
          </cell>
          <cell r="Z47672">
            <v>0</v>
          </cell>
          <cell r="AA47672">
            <v>0</v>
          </cell>
          <cell r="AB47672">
            <v>0</v>
          </cell>
        </row>
        <row r="49802">
          <cell r="E49802">
            <v>3400000</v>
          </cell>
          <cell r="F49802">
            <v>0</v>
          </cell>
          <cell r="G49802">
            <v>3400000</v>
          </cell>
          <cell r="H49802">
            <v>0</v>
          </cell>
          <cell r="I49802">
            <v>0</v>
          </cell>
          <cell r="J49802">
            <v>2145400</v>
          </cell>
          <cell r="K49802">
            <v>559300</v>
          </cell>
          <cell r="L49802">
            <v>0</v>
          </cell>
          <cell r="M49802">
            <v>0</v>
          </cell>
          <cell r="N49802">
            <v>0</v>
          </cell>
          <cell r="O49802">
            <v>0</v>
          </cell>
          <cell r="P49802">
            <v>0</v>
          </cell>
          <cell r="Q49802">
            <v>0</v>
          </cell>
          <cell r="R49802">
            <v>0</v>
          </cell>
          <cell r="S49802">
            <v>0</v>
          </cell>
          <cell r="T49802">
            <v>0</v>
          </cell>
          <cell r="U49802">
            <v>0</v>
          </cell>
          <cell r="V49802">
            <v>0</v>
          </cell>
          <cell r="W49802">
            <v>0</v>
          </cell>
          <cell r="X49802">
            <v>2145400</v>
          </cell>
          <cell r="Y49802">
            <v>0</v>
          </cell>
          <cell r="Z49802">
            <v>559300</v>
          </cell>
        </row>
        <row r="50228">
          <cell r="E50228">
            <v>0</v>
          </cell>
          <cell r="F50228">
            <v>0</v>
          </cell>
          <cell r="G50228">
            <v>0</v>
          </cell>
          <cell r="H50228">
            <v>0</v>
          </cell>
          <cell r="I50228">
            <v>0</v>
          </cell>
          <cell r="J50228">
            <v>0</v>
          </cell>
          <cell r="K50228">
            <v>0</v>
          </cell>
          <cell r="L50228">
            <v>0</v>
          </cell>
          <cell r="M50228">
            <v>0</v>
          </cell>
          <cell r="N50228">
            <v>0</v>
          </cell>
          <cell r="O50228">
            <v>0</v>
          </cell>
          <cell r="P50228">
            <v>0</v>
          </cell>
          <cell r="Q50228">
            <v>0</v>
          </cell>
          <cell r="R50228">
            <v>0</v>
          </cell>
          <cell r="S50228">
            <v>0</v>
          </cell>
          <cell r="T50228">
            <v>0</v>
          </cell>
          <cell r="U50228">
            <v>0</v>
          </cell>
          <cell r="V50228">
            <v>0</v>
          </cell>
          <cell r="W50228">
            <v>0</v>
          </cell>
          <cell r="X50228">
            <v>0</v>
          </cell>
          <cell r="Y50228">
            <v>0</v>
          </cell>
          <cell r="Z50228">
            <v>0</v>
          </cell>
          <cell r="AA50228">
            <v>0</v>
          </cell>
          <cell r="AB50228">
            <v>0</v>
          </cell>
        </row>
        <row r="50263">
          <cell r="E50263">
            <v>0</v>
          </cell>
          <cell r="F50263">
            <v>0</v>
          </cell>
          <cell r="G50263">
            <v>0</v>
          </cell>
          <cell r="H50263">
            <v>0</v>
          </cell>
          <cell r="I50263">
            <v>0</v>
          </cell>
          <cell r="J50263">
            <v>0</v>
          </cell>
          <cell r="K50263">
            <v>0</v>
          </cell>
          <cell r="L50263">
            <v>0</v>
          </cell>
          <cell r="M50263">
            <v>0</v>
          </cell>
          <cell r="N50263">
            <v>0</v>
          </cell>
          <cell r="O50263">
            <v>0</v>
          </cell>
          <cell r="P50263">
            <v>0</v>
          </cell>
          <cell r="Q50263">
            <v>0</v>
          </cell>
          <cell r="R50263">
            <v>0</v>
          </cell>
          <cell r="S50263">
            <v>0</v>
          </cell>
          <cell r="T50263">
            <v>0</v>
          </cell>
          <cell r="U50263">
            <v>0</v>
          </cell>
          <cell r="V50263">
            <v>0</v>
          </cell>
          <cell r="W50263">
            <v>0</v>
          </cell>
          <cell r="X50263">
            <v>0</v>
          </cell>
          <cell r="Y50263">
            <v>0</v>
          </cell>
          <cell r="Z50263">
            <v>0</v>
          </cell>
          <cell r="AA50263">
            <v>0</v>
          </cell>
          <cell r="AB50263">
            <v>0</v>
          </cell>
        </row>
        <row r="50441">
          <cell r="E50441">
            <v>0</v>
          </cell>
          <cell r="F50441">
            <v>0</v>
          </cell>
          <cell r="G50441">
            <v>0</v>
          </cell>
          <cell r="H50441">
            <v>0</v>
          </cell>
          <cell r="I50441">
            <v>0</v>
          </cell>
          <cell r="J50441">
            <v>0</v>
          </cell>
          <cell r="K50441">
            <v>0</v>
          </cell>
          <cell r="L50441">
            <v>0</v>
          </cell>
          <cell r="M50441">
            <v>0</v>
          </cell>
          <cell r="N50441">
            <v>0</v>
          </cell>
          <cell r="O50441">
            <v>0</v>
          </cell>
          <cell r="P50441">
            <v>0</v>
          </cell>
          <cell r="Q50441">
            <v>0</v>
          </cell>
          <cell r="R50441">
            <v>0</v>
          </cell>
          <cell r="S50441">
            <v>0</v>
          </cell>
          <cell r="T50441">
            <v>0</v>
          </cell>
          <cell r="U50441">
            <v>0</v>
          </cell>
          <cell r="V50441">
            <v>0</v>
          </cell>
          <cell r="W50441">
            <v>0</v>
          </cell>
          <cell r="X50441">
            <v>0</v>
          </cell>
          <cell r="Y50441">
            <v>0</v>
          </cell>
          <cell r="Z50441">
            <v>0</v>
          </cell>
          <cell r="AA50441">
            <v>0</v>
          </cell>
          <cell r="AB50441">
            <v>0</v>
          </cell>
        </row>
        <row r="50654">
          <cell r="E50654">
            <v>0</v>
          </cell>
          <cell r="F50654">
            <v>0</v>
          </cell>
          <cell r="G50654">
            <v>0</v>
          </cell>
          <cell r="H50654">
            <v>0</v>
          </cell>
          <cell r="I50654">
            <v>0</v>
          </cell>
          <cell r="J50654">
            <v>0</v>
          </cell>
          <cell r="K50654">
            <v>0</v>
          </cell>
          <cell r="L50654">
            <v>0</v>
          </cell>
          <cell r="M50654">
            <v>0</v>
          </cell>
          <cell r="N50654">
            <v>0</v>
          </cell>
          <cell r="O50654">
            <v>0</v>
          </cell>
          <cell r="P50654">
            <v>0</v>
          </cell>
          <cell r="Q50654">
            <v>0</v>
          </cell>
          <cell r="R50654">
            <v>0</v>
          </cell>
          <cell r="S50654">
            <v>0</v>
          </cell>
          <cell r="T50654">
            <v>0</v>
          </cell>
          <cell r="U50654">
            <v>0</v>
          </cell>
          <cell r="V50654">
            <v>0</v>
          </cell>
          <cell r="W50654">
            <v>0</v>
          </cell>
          <cell r="X50654">
            <v>0</v>
          </cell>
          <cell r="Y50654">
            <v>0</v>
          </cell>
          <cell r="Z50654">
            <v>0</v>
          </cell>
          <cell r="AA50654">
            <v>0</v>
          </cell>
          <cell r="AB50654">
            <v>0</v>
          </cell>
        </row>
        <row r="50867">
          <cell r="G50867">
            <v>0</v>
          </cell>
          <cell r="H50867">
            <v>0</v>
          </cell>
          <cell r="I50867">
            <v>0</v>
          </cell>
          <cell r="J50867">
            <v>0</v>
          </cell>
          <cell r="K50867">
            <v>0</v>
          </cell>
          <cell r="L50867">
            <v>0</v>
          </cell>
          <cell r="M50867">
            <v>0</v>
          </cell>
          <cell r="N50867">
            <v>0</v>
          </cell>
          <cell r="O50867">
            <v>0</v>
          </cell>
          <cell r="P50867">
            <v>0</v>
          </cell>
          <cell r="Q50867">
            <v>0</v>
          </cell>
          <cell r="R50867">
            <v>0</v>
          </cell>
          <cell r="S50867">
            <v>0</v>
          </cell>
          <cell r="T50867">
            <v>0</v>
          </cell>
          <cell r="U50867">
            <v>0</v>
          </cell>
          <cell r="V50867">
            <v>0</v>
          </cell>
          <cell r="W50867">
            <v>0</v>
          </cell>
          <cell r="X50867">
            <v>0</v>
          </cell>
          <cell r="Y50867">
            <v>0</v>
          </cell>
          <cell r="Z50867">
            <v>0</v>
          </cell>
          <cell r="AA50867">
            <v>0</v>
          </cell>
          <cell r="AB50867">
            <v>0</v>
          </cell>
        </row>
        <row r="54316">
          <cell r="E54316">
            <v>177138517267</v>
          </cell>
          <cell r="F54316">
            <v>0</v>
          </cell>
          <cell r="G54316">
            <v>177138517267</v>
          </cell>
          <cell r="H54316">
            <v>19882611393.909996</v>
          </cell>
          <cell r="I54316">
            <v>41280398999.999992</v>
          </cell>
          <cell r="J54316">
            <v>36070956784.240005</v>
          </cell>
          <cell r="K54316">
            <v>15929984896.969999</v>
          </cell>
          <cell r="L54316">
            <v>3656797757.7200007</v>
          </cell>
          <cell r="M54316">
            <v>5436526456.9200001</v>
          </cell>
          <cell r="N54316">
            <v>7395762336.5400009</v>
          </cell>
          <cell r="O54316">
            <v>0</v>
          </cell>
          <cell r="P54316">
            <v>19946910044.75</v>
          </cell>
          <cell r="Q54316">
            <v>2148704906.1399999</v>
          </cell>
          <cell r="R54316">
            <v>10574155271.57</v>
          </cell>
          <cell r="S54316">
            <v>3502953458.4799995</v>
          </cell>
          <cell r="T54316">
            <v>11922492369.070002</v>
          </cell>
          <cell r="U54316">
            <v>2954737516.1299996</v>
          </cell>
          <cell r="V54316">
            <v>20966642657.880001</v>
          </cell>
          <cell r="W54316">
            <v>2311568216.98</v>
          </cell>
          <cell r="X54316">
            <v>20986960693.02</v>
          </cell>
          <cell r="Y54316">
            <v>5376665537.6999998</v>
          </cell>
          <cell r="Z54316">
            <v>15929984896.969999</v>
          </cell>
          <cell r="AA54316">
            <v>0</v>
          </cell>
          <cell r="AB54316">
            <v>0</v>
          </cell>
          <cell r="AC54316">
            <v>116621775568.69002</v>
          </cell>
          <cell r="AD54316">
            <v>60516741698.30999</v>
          </cell>
        </row>
      </sheetData>
      <sheetData sheetId="11"/>
      <sheetData sheetId="12"/>
      <sheetData sheetId="13"/>
      <sheetData sheetId="14">
        <row r="69">
          <cell r="E69">
            <v>240876000</v>
          </cell>
        </row>
      </sheetData>
      <sheetData sheetId="15">
        <row r="438">
          <cell r="G438">
            <v>0</v>
          </cell>
        </row>
      </sheetData>
      <sheetData sheetId="16">
        <row r="16">
          <cell r="E16">
            <v>236836147</v>
          </cell>
        </row>
      </sheetData>
      <sheetData sheetId="17"/>
      <sheetData sheetId="18">
        <row r="223">
          <cell r="G223">
            <v>243095000</v>
          </cell>
        </row>
      </sheetData>
      <sheetData sheetId="19">
        <row r="219">
          <cell r="G219">
            <v>88400000</v>
          </cell>
        </row>
      </sheetData>
      <sheetData sheetId="20">
        <row r="223">
          <cell r="E223">
            <v>96163110000</v>
          </cell>
        </row>
      </sheetData>
      <sheetData sheetId="21">
        <row r="219">
          <cell r="G219">
            <v>2325101000</v>
          </cell>
        </row>
      </sheetData>
      <sheetData sheetId="22">
        <row r="219">
          <cell r="G219">
            <v>1616957000</v>
          </cell>
        </row>
      </sheetData>
      <sheetData sheetId="23">
        <row r="223">
          <cell r="G223">
            <v>3419068000.0000005</v>
          </cell>
        </row>
      </sheetData>
      <sheetData sheetId="24">
        <row r="223">
          <cell r="G223">
            <v>22179237999.999996</v>
          </cell>
        </row>
      </sheetData>
      <sheetData sheetId="25">
        <row r="223">
          <cell r="G223">
            <v>15287000</v>
          </cell>
        </row>
      </sheetData>
      <sheetData sheetId="26"/>
      <sheetData sheetId="27"/>
      <sheetData sheetId="28">
        <row r="219">
          <cell r="G219">
            <v>1043858000</v>
          </cell>
        </row>
      </sheetData>
      <sheetData sheetId="29">
        <row r="223">
          <cell r="G223">
            <v>2935500000</v>
          </cell>
        </row>
      </sheetData>
      <sheetData sheetId="30"/>
      <sheetData sheetId="31">
        <row r="215">
          <cell r="C215">
            <v>0</v>
          </cell>
        </row>
      </sheetData>
      <sheetData sheetId="32"/>
      <sheetData sheetId="33"/>
      <sheetData sheetId="34"/>
      <sheetData sheetId="35"/>
      <sheetData sheetId="36">
        <row r="25">
          <cell r="P25">
            <v>0</v>
          </cell>
        </row>
      </sheetData>
      <sheetData sheetId="37">
        <row r="185">
          <cell r="K185">
            <v>99623282.640000001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5">
          <cell r="F75">
            <v>0</v>
          </cell>
        </row>
        <row r="84">
          <cell r="G84">
            <v>174718184000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sum-co"/>
      <sheetName val="dr"/>
      <sheetName val="dr-OTHERS"/>
      <sheetName val="cmf-co"/>
      <sheetName val="cmf-others-co"/>
      <sheetName val="SUMMARY CURRENT-102"/>
      <sheetName val="FUND 17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OPS"/>
      <sheetName val="RAO-PS"/>
      <sheetName val="RAO-MOOE"/>
      <sheetName val="Project Proposal-MOOE (2)"/>
      <sheetName val="RAO-FE"/>
      <sheetName val="RAO-CO"/>
      <sheetName val="RLIP"/>
      <sheetName val="SAOB"/>
      <sheetName val="SAA-FOs"/>
      <sheetName val="PR-RIS"/>
      <sheetName val="PR-MOOE"/>
      <sheetName val="PR-CO"/>
      <sheetName val="Project Proposal-MOOE"/>
      <sheetName val="Office-SAOB"/>
      <sheetName val="Component by Object2"/>
      <sheetName val="Component by FOs &amp; NPMO"/>
      <sheetName val="Office-SAA"/>
      <sheetName val="Office-Summary"/>
      <sheetName val="List of SAA-PS"/>
      <sheetName val="List of SAA-MOOE"/>
      <sheetName val="List of SAA-CO"/>
      <sheetName val="ERROR"/>
      <sheetName val="Project_Proposal-MOOE_(2)"/>
      <sheetName val="Project_Proposal-MOOE"/>
      <sheetName val="Component_by_Object2"/>
      <sheetName val="Component_by_FOs_&amp;_NPMO"/>
      <sheetName val="List_of_SAA-PS"/>
      <sheetName val="List_of_SAA-MOOE"/>
      <sheetName val="List_of_SAA-CO"/>
      <sheetName val="Project_Proposal-MOOE_(2)1"/>
      <sheetName val="Project_Proposal-MOOE1"/>
      <sheetName val="Component_by_Object21"/>
      <sheetName val="Component_by_FOs_&amp;_NPMO1"/>
      <sheetName val="List_of_SAA-PS1"/>
      <sheetName val="List_of_SAA-MOOE1"/>
      <sheetName val="List_of_SAA-CO1"/>
    </sheetNames>
    <sheetDataSet>
      <sheetData sheetId="0"/>
      <sheetData sheetId="1">
        <row r="5">
          <cell r="I5" t="str">
            <v>ORS</v>
          </cell>
          <cell r="J5" t="str">
            <v>SAA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57"/>
  <sheetViews>
    <sheetView tabSelected="1" view="pageBreakPreview" zoomScale="60" zoomScaleNormal="92" workbookViewId="0">
      <selection activeCell="A7" sqref="A7"/>
    </sheetView>
  </sheetViews>
  <sheetFormatPr defaultRowHeight="15" customHeight="1" x14ac:dyDescent="0.2"/>
  <cols>
    <col min="1" max="1" width="50.85546875" customWidth="1"/>
    <col min="2" max="3" width="24.5703125" style="2" hidden="1" customWidth="1"/>
    <col min="4" max="4" width="24.5703125" style="2" customWidth="1"/>
    <col min="5" max="5" width="18.42578125" style="2" hidden="1" customWidth="1"/>
    <col min="6" max="6" width="20.5703125" style="2" hidden="1" customWidth="1"/>
    <col min="7" max="7" width="16.5703125" style="2" hidden="1" customWidth="1"/>
    <col min="8" max="8" width="20.140625" style="2" hidden="1" customWidth="1"/>
    <col min="9" max="9" width="17.42578125" style="2" hidden="1" customWidth="1"/>
    <col min="10" max="10" width="19" style="2" hidden="1" customWidth="1"/>
    <col min="11" max="11" width="19.42578125" style="2" hidden="1" customWidth="1"/>
    <col min="12" max="12" width="18.5703125" style="2" hidden="1" customWidth="1"/>
    <col min="13" max="14" width="17.42578125" style="2" hidden="1" customWidth="1"/>
    <col min="15" max="15" width="19.42578125" style="2" hidden="1" customWidth="1"/>
    <col min="16" max="16" width="18.140625" style="2" hidden="1" customWidth="1"/>
    <col min="17" max="17" width="20.42578125" style="2" hidden="1" customWidth="1"/>
    <col min="18" max="18" width="19.140625" style="2" hidden="1" customWidth="1"/>
    <col min="19" max="19" width="23.42578125" style="2" hidden="1" customWidth="1"/>
    <col min="20" max="20" width="23.140625" style="2" hidden="1" customWidth="1"/>
    <col min="21" max="21" width="18.85546875" style="3" hidden="1" customWidth="1"/>
    <col min="22" max="25" width="18.85546875" hidden="1" customWidth="1"/>
    <col min="26" max="26" width="21.5703125" customWidth="1"/>
    <col min="27" max="27" width="20.85546875" customWidth="1"/>
    <col min="28" max="28" width="14" customWidth="1"/>
    <col min="29" max="29" width="12.140625" customWidth="1"/>
    <col min="31" max="31" width="20.85546875" customWidth="1"/>
    <col min="32" max="32" width="18" customWidth="1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203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0" customFormat="1" ht="17.45" customHeight="1" thickBot="1" x14ac:dyDescent="0.3">
      <c r="A8" s="4" t="s">
        <v>5</v>
      </c>
      <c r="B8" s="5" t="s">
        <v>6</v>
      </c>
      <c r="C8" s="5" t="s">
        <v>6</v>
      </c>
      <c r="D8" s="5" t="s">
        <v>6</v>
      </c>
      <c r="E8" s="6" t="s">
        <v>7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7</v>
      </c>
      <c r="AA8" s="8" t="s">
        <v>8</v>
      </c>
      <c r="AB8" s="8" t="s">
        <v>9</v>
      </c>
      <c r="AC8" s="9" t="s">
        <v>10</v>
      </c>
      <c r="AD8"/>
    </row>
    <row r="9" spans="1:30" s="10" customFormat="1" ht="16.5" customHeight="1" x14ac:dyDescent="0.25">
      <c r="A9" s="11"/>
      <c r="B9" s="12"/>
      <c r="C9" s="12"/>
      <c r="D9" s="12"/>
      <c r="E9" s="13" t="s">
        <v>11</v>
      </c>
      <c r="F9" s="13" t="s">
        <v>11</v>
      </c>
      <c r="G9" s="13" t="s">
        <v>11</v>
      </c>
      <c r="H9" s="13" t="s">
        <v>11</v>
      </c>
      <c r="I9" s="14" t="s">
        <v>12</v>
      </c>
      <c r="J9" s="13" t="s">
        <v>12</v>
      </c>
      <c r="K9" s="13" t="s">
        <v>12</v>
      </c>
      <c r="L9" s="13" t="s">
        <v>12</v>
      </c>
      <c r="M9" s="13" t="s">
        <v>13</v>
      </c>
      <c r="N9" s="13" t="s">
        <v>14</v>
      </c>
      <c r="O9" s="13" t="s">
        <v>14</v>
      </c>
      <c r="P9" s="13" t="s">
        <v>14</v>
      </c>
      <c r="Q9" s="13" t="s">
        <v>14</v>
      </c>
      <c r="R9" s="13" t="s">
        <v>14</v>
      </c>
      <c r="S9" s="13" t="s">
        <v>14</v>
      </c>
      <c r="T9" s="13" t="s">
        <v>14</v>
      </c>
      <c r="U9" s="13" t="s">
        <v>14</v>
      </c>
      <c r="V9" s="13" t="s">
        <v>14</v>
      </c>
      <c r="W9" s="13" t="s">
        <v>14</v>
      </c>
      <c r="X9" s="13" t="s">
        <v>14</v>
      </c>
      <c r="Y9" s="13" t="s">
        <v>14</v>
      </c>
      <c r="Z9" s="15"/>
      <c r="AA9" s="16"/>
      <c r="AB9" s="16"/>
      <c r="AC9" s="17"/>
      <c r="AD9"/>
    </row>
    <row r="10" spans="1:30" s="10" customFormat="1" ht="15.75" customHeight="1" thickBot="1" x14ac:dyDescent="0.3">
      <c r="A10" s="18"/>
      <c r="B10" s="19"/>
      <c r="C10" s="19"/>
      <c r="D10" s="19"/>
      <c r="E10" s="20" t="s">
        <v>15</v>
      </c>
      <c r="F10" s="20" t="s">
        <v>16</v>
      </c>
      <c r="G10" s="20" t="s">
        <v>17</v>
      </c>
      <c r="H10" s="20" t="s">
        <v>18</v>
      </c>
      <c r="I10" s="21" t="s">
        <v>15</v>
      </c>
      <c r="J10" s="20" t="s">
        <v>16</v>
      </c>
      <c r="K10" s="20" t="s">
        <v>17</v>
      </c>
      <c r="L10" s="20" t="s">
        <v>18</v>
      </c>
      <c r="M10" s="20" t="s">
        <v>12</v>
      </c>
      <c r="N10" s="22" t="s">
        <v>19</v>
      </c>
      <c r="O10" s="22" t="s">
        <v>20</v>
      </c>
      <c r="P10" s="22" t="s">
        <v>21</v>
      </c>
      <c r="Q10" s="22" t="s">
        <v>22</v>
      </c>
      <c r="R10" s="22" t="s">
        <v>23</v>
      </c>
      <c r="S10" s="22" t="s">
        <v>24</v>
      </c>
      <c r="T10" s="20" t="s">
        <v>25</v>
      </c>
      <c r="U10" s="20" t="s">
        <v>26</v>
      </c>
      <c r="V10" s="20" t="s">
        <v>27</v>
      </c>
      <c r="W10" s="20" t="s">
        <v>28</v>
      </c>
      <c r="X10" s="20" t="s">
        <v>29</v>
      </c>
      <c r="Y10" s="20" t="s">
        <v>30</v>
      </c>
      <c r="Z10" s="23"/>
      <c r="AA10" s="24"/>
      <c r="AB10" s="24"/>
      <c r="AC10" s="25"/>
      <c r="AD10"/>
    </row>
    <row r="11" spans="1:30" s="29" customFormat="1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8"/>
    </row>
    <row r="12" spans="1:30" s="33" customFormat="1" ht="20.25" customHeight="1" x14ac:dyDescent="0.25">
      <c r="A12" s="30" t="s">
        <v>31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3" customFormat="1" ht="25.5" customHeight="1" x14ac:dyDescent="0.25">
      <c r="A13" s="34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</row>
    <row r="14" spans="1:30" s="33" customFormat="1" ht="15" customHeight="1" x14ac:dyDescent="0.25">
      <c r="A14" s="35" t="s">
        <v>32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2"/>
    </row>
    <row r="15" spans="1:30" s="33" customFormat="1" ht="18" customHeight="1" x14ac:dyDescent="0.2">
      <c r="A15" s="36" t="s">
        <v>33</v>
      </c>
      <c r="B15" s="31">
        <f t="shared" ref="B15:Q18" si="0">B25+B35+B45+B55+B65+B75+B85+B95+B105+B115+B125+B135+B145+B155+B165+B175+B185</f>
        <v>240876000</v>
      </c>
      <c r="C15" s="31">
        <f t="shared" si="0"/>
        <v>5.2386894822120667E-10</v>
      </c>
      <c r="D15" s="31">
        <f>D25+D35+D45+D55+D65+D75+D85+D95+D105+D115+D125+D135+D145+D155+D165+D175+D185</f>
        <v>240876000</v>
      </c>
      <c r="E15" s="31">
        <f t="shared" ref="E15:Y18" si="1">E25+E35+E45+E55+E65+E75+E85+E95+E105+E115+E125+E135+E145+E155+E165+E175+E185</f>
        <v>73526630.489999995</v>
      </c>
      <c r="F15" s="31">
        <f t="shared" si="1"/>
        <v>73225357.140000001</v>
      </c>
      <c r="G15" s="31">
        <f t="shared" si="1"/>
        <v>57701726.379999988</v>
      </c>
      <c r="H15" s="31">
        <f t="shared" si="1"/>
        <v>20086863.899999995</v>
      </c>
      <c r="I15" s="31">
        <f t="shared" si="1"/>
        <v>895830.89</v>
      </c>
      <c r="J15" s="31">
        <f t="shared" si="1"/>
        <v>1067490.24</v>
      </c>
      <c r="K15" s="31">
        <f t="shared" si="1"/>
        <v>922080.50000000012</v>
      </c>
      <c r="L15" s="31">
        <f t="shared" si="1"/>
        <v>0</v>
      </c>
      <c r="M15" s="31">
        <f t="shared" si="1"/>
        <v>3163268.6999999997</v>
      </c>
      <c r="N15" s="31">
        <f t="shared" si="1"/>
        <v>33540402.350000001</v>
      </c>
      <c r="O15" s="31">
        <f t="shared" si="1"/>
        <v>17874060.719999999</v>
      </c>
      <c r="P15" s="31">
        <f t="shared" si="1"/>
        <v>21216336.530000005</v>
      </c>
      <c r="Q15" s="31">
        <f t="shared" si="1"/>
        <v>17557698.540000003</v>
      </c>
      <c r="R15" s="31">
        <f t="shared" si="1"/>
        <v>33661534.200000003</v>
      </c>
      <c r="S15" s="31">
        <f t="shared" si="1"/>
        <v>20938634.16</v>
      </c>
      <c r="T15" s="31">
        <f t="shared" si="1"/>
        <v>18368476.890000001</v>
      </c>
      <c r="U15" s="31">
        <f t="shared" si="1"/>
        <v>18933262.460000001</v>
      </c>
      <c r="V15" s="31">
        <f t="shared" si="1"/>
        <v>19477906.530000001</v>
      </c>
      <c r="W15" s="31">
        <f t="shared" si="1"/>
        <v>20086863.899999995</v>
      </c>
      <c r="X15" s="31">
        <f t="shared" si="1"/>
        <v>0</v>
      </c>
      <c r="Y15" s="31">
        <f t="shared" si="1"/>
        <v>0</v>
      </c>
      <c r="Z15" s="31">
        <f>SUM(M15:Y15)</f>
        <v>224818444.98000005</v>
      </c>
      <c r="AA15" s="31">
        <f>D15-Z15</f>
        <v>16057555.019999951</v>
      </c>
      <c r="AB15" s="37">
        <f>Z15/D15</f>
        <v>0.9333368412793307</v>
      </c>
      <c r="AC15" s="32"/>
    </row>
    <row r="16" spans="1:30" s="33" customFormat="1" ht="18" customHeight="1" x14ac:dyDescent="0.2">
      <c r="A16" s="36" t="s">
        <v>34</v>
      </c>
      <c r="B16" s="31">
        <f t="shared" si="0"/>
        <v>646396000</v>
      </c>
      <c r="C16" s="31">
        <f t="shared" si="0"/>
        <v>1.8044374883174896E-9</v>
      </c>
      <c r="D16" s="31">
        <f t="shared" si="0"/>
        <v>646396000</v>
      </c>
      <c r="E16" s="31">
        <f t="shared" si="0"/>
        <v>261497661.34</v>
      </c>
      <c r="F16" s="31">
        <f t="shared" si="0"/>
        <v>75922559.760000005</v>
      </c>
      <c r="G16" s="31">
        <f t="shared" si="0"/>
        <v>82834446.560000017</v>
      </c>
      <c r="H16" s="31">
        <f t="shared" si="0"/>
        <v>27714327.929999992</v>
      </c>
      <c r="I16" s="31">
        <f t="shared" si="0"/>
        <v>114652.1</v>
      </c>
      <c r="J16" s="31">
        <f t="shared" si="0"/>
        <v>119857.9</v>
      </c>
      <c r="K16" s="31">
        <f t="shared" si="0"/>
        <v>85552.89</v>
      </c>
      <c r="L16" s="31">
        <f t="shared" si="0"/>
        <v>0</v>
      </c>
      <c r="M16" s="31">
        <f t="shared" si="0"/>
        <v>357432.89</v>
      </c>
      <c r="N16" s="31">
        <f t="shared" si="0"/>
        <v>142701521.47</v>
      </c>
      <c r="O16" s="31">
        <f t="shared" si="0"/>
        <v>95249109.789999977</v>
      </c>
      <c r="P16" s="31">
        <f t="shared" si="0"/>
        <v>23432377.980000004</v>
      </c>
      <c r="Q16" s="31">
        <f t="shared" si="0"/>
        <v>23694912.609999996</v>
      </c>
      <c r="R16" s="31">
        <f t="shared" si="1"/>
        <v>30009132.689999998</v>
      </c>
      <c r="S16" s="31">
        <f t="shared" si="1"/>
        <v>22098656.559999999</v>
      </c>
      <c r="T16" s="31">
        <f t="shared" si="1"/>
        <v>27801361.809999995</v>
      </c>
      <c r="U16" s="31">
        <f t="shared" si="1"/>
        <v>23741161.859999996</v>
      </c>
      <c r="V16" s="31">
        <f t="shared" si="1"/>
        <v>31206369.999999996</v>
      </c>
      <c r="W16" s="31">
        <f t="shared" si="1"/>
        <v>27714327.929999992</v>
      </c>
      <c r="X16" s="31">
        <f t="shared" si="1"/>
        <v>0</v>
      </c>
      <c r="Y16" s="31">
        <f t="shared" si="1"/>
        <v>0</v>
      </c>
      <c r="Z16" s="31">
        <f t="shared" ref="Z16:Z18" si="2">SUM(M16:Y16)</f>
        <v>448006365.59000003</v>
      </c>
      <c r="AA16" s="31">
        <f>D16-Z16</f>
        <v>198389634.40999997</v>
      </c>
      <c r="AB16" s="37">
        <f>Z16/D16</f>
        <v>0.69308344357019536</v>
      </c>
      <c r="AC16" s="32"/>
    </row>
    <row r="17" spans="1:29" s="33" customFormat="1" ht="18" customHeight="1" x14ac:dyDescent="0.2">
      <c r="A17" s="36" t="s">
        <v>35</v>
      </c>
      <c r="B17" s="31">
        <f t="shared" si="0"/>
        <v>0</v>
      </c>
      <c r="C17" s="31">
        <f t="shared" si="0"/>
        <v>0</v>
      </c>
      <c r="D17" s="31">
        <f t="shared" si="0"/>
        <v>0</v>
      </c>
      <c r="E17" s="31">
        <f t="shared" si="0"/>
        <v>0</v>
      </c>
      <c r="F17" s="31">
        <f t="shared" si="0"/>
        <v>0</v>
      </c>
      <c r="G17" s="31">
        <f t="shared" si="0"/>
        <v>0</v>
      </c>
      <c r="H17" s="31">
        <f t="shared" si="0"/>
        <v>0</v>
      </c>
      <c r="I17" s="31">
        <f t="shared" si="0"/>
        <v>0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0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1"/>
        <v>0</v>
      </c>
      <c r="S17" s="31">
        <f t="shared" si="1"/>
        <v>0</v>
      </c>
      <c r="T17" s="31">
        <f t="shared" si="1"/>
        <v>0</v>
      </c>
      <c r="U17" s="31">
        <f t="shared" si="1"/>
        <v>0</v>
      </c>
      <c r="V17" s="31">
        <f t="shared" si="1"/>
        <v>0</v>
      </c>
      <c r="W17" s="31">
        <f t="shared" si="1"/>
        <v>0</v>
      </c>
      <c r="X17" s="31">
        <f t="shared" si="1"/>
        <v>0</v>
      </c>
      <c r="Y17" s="31">
        <f t="shared" si="1"/>
        <v>0</v>
      </c>
      <c r="Z17" s="31">
        <f t="shared" si="2"/>
        <v>0</v>
      </c>
      <c r="AA17" s="31">
        <f>D17-Z17</f>
        <v>0</v>
      </c>
      <c r="AB17" s="37"/>
      <c r="AC17" s="32"/>
    </row>
    <row r="18" spans="1:29" s="33" customFormat="1" ht="18" customHeight="1" x14ac:dyDescent="0.2">
      <c r="A18" s="36" t="s">
        <v>36</v>
      </c>
      <c r="B18" s="31">
        <f t="shared" si="0"/>
        <v>500000000</v>
      </c>
      <c r="C18" s="31">
        <f t="shared" si="0"/>
        <v>0</v>
      </c>
      <c r="D18" s="31">
        <f t="shared" si="0"/>
        <v>500000000</v>
      </c>
      <c r="E18" s="31">
        <f t="shared" si="0"/>
        <v>0</v>
      </c>
      <c r="F18" s="31">
        <f t="shared" si="0"/>
        <v>112059356.80000001</v>
      </c>
      <c r="G18" s="31">
        <f t="shared" si="0"/>
        <v>109811835.02</v>
      </c>
      <c r="H18" s="31">
        <f t="shared" si="0"/>
        <v>0</v>
      </c>
      <c r="I18" s="31">
        <f t="shared" si="0"/>
        <v>0</v>
      </c>
      <c r="J18" s="31">
        <f t="shared" si="0"/>
        <v>112059356.80000001</v>
      </c>
      <c r="K18" s="31">
        <f t="shared" si="0"/>
        <v>109811835.02</v>
      </c>
      <c r="L18" s="31">
        <f t="shared" si="0"/>
        <v>0</v>
      </c>
      <c r="M18" s="31">
        <f t="shared" si="0"/>
        <v>311030834.27999997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0</v>
      </c>
      <c r="R18" s="31">
        <f t="shared" si="1"/>
        <v>0</v>
      </c>
      <c r="S18" s="31">
        <f t="shared" si="1"/>
        <v>0</v>
      </c>
      <c r="T18" s="31">
        <f t="shared" si="1"/>
        <v>0</v>
      </c>
      <c r="U18" s="31">
        <f t="shared" si="1"/>
        <v>0</v>
      </c>
      <c r="V18" s="31">
        <f t="shared" si="1"/>
        <v>0</v>
      </c>
      <c r="W18" s="31">
        <f t="shared" si="1"/>
        <v>0</v>
      </c>
      <c r="X18" s="31">
        <f t="shared" si="1"/>
        <v>0</v>
      </c>
      <c r="Y18" s="31">
        <f t="shared" si="1"/>
        <v>0</v>
      </c>
      <c r="Z18" s="31">
        <f t="shared" si="2"/>
        <v>311030834.27999997</v>
      </c>
      <c r="AA18" s="31">
        <f>D18-Z18</f>
        <v>188969165.72000003</v>
      </c>
      <c r="AB18" s="37">
        <f>Z18/D18</f>
        <v>0.62206166855999989</v>
      </c>
      <c r="AC18" s="32"/>
    </row>
    <row r="19" spans="1:29" s="33" customFormat="1" ht="18" customHeight="1" x14ac:dyDescent="0.25">
      <c r="A19" s="38" t="s">
        <v>37</v>
      </c>
      <c r="B19" s="39">
        <f t="shared" ref="B19:C19" si="3">SUM(B15:B18)</f>
        <v>1387272000</v>
      </c>
      <c r="C19" s="39">
        <f t="shared" si="3"/>
        <v>2.3283064365386963E-9</v>
      </c>
      <c r="D19" s="39">
        <f>SUM(D15:D18)</f>
        <v>1387272000</v>
      </c>
      <c r="E19" s="39">
        <f t="shared" ref="E19:AA19" si="4">SUM(E15:E18)</f>
        <v>335024291.82999998</v>
      </c>
      <c r="F19" s="39">
        <f t="shared" si="4"/>
        <v>261207273.70000002</v>
      </c>
      <c r="G19" s="39">
        <f t="shared" si="4"/>
        <v>250348007.95999998</v>
      </c>
      <c r="H19" s="39">
        <f t="shared" si="4"/>
        <v>47801191.829999983</v>
      </c>
      <c r="I19" s="39">
        <f t="shared" si="4"/>
        <v>1010482.99</v>
      </c>
      <c r="J19" s="39">
        <f t="shared" si="4"/>
        <v>113246704.94000001</v>
      </c>
      <c r="K19" s="39">
        <f t="shared" si="4"/>
        <v>110819468.41</v>
      </c>
      <c r="L19" s="39">
        <f t="shared" si="4"/>
        <v>0</v>
      </c>
      <c r="M19" s="39">
        <f t="shared" si="4"/>
        <v>314551535.86999995</v>
      </c>
      <c r="N19" s="39">
        <f t="shared" si="4"/>
        <v>176241923.81999999</v>
      </c>
      <c r="O19" s="39">
        <f t="shared" si="4"/>
        <v>113123170.50999998</v>
      </c>
      <c r="P19" s="39">
        <f t="shared" si="4"/>
        <v>44648714.510000005</v>
      </c>
      <c r="Q19" s="39">
        <f t="shared" si="4"/>
        <v>41252611.149999999</v>
      </c>
      <c r="R19" s="39">
        <f t="shared" si="4"/>
        <v>63670666.890000001</v>
      </c>
      <c r="S19" s="39">
        <f t="shared" si="4"/>
        <v>43037290.719999999</v>
      </c>
      <c r="T19" s="39">
        <f t="shared" si="4"/>
        <v>46169838.699999996</v>
      </c>
      <c r="U19" s="39">
        <f t="shared" si="4"/>
        <v>42674424.319999993</v>
      </c>
      <c r="V19" s="39">
        <f t="shared" si="4"/>
        <v>50684276.530000001</v>
      </c>
      <c r="W19" s="39">
        <f t="shared" si="4"/>
        <v>47801191.829999983</v>
      </c>
      <c r="X19" s="39">
        <f t="shared" si="4"/>
        <v>0</v>
      </c>
      <c r="Y19" s="39">
        <f t="shared" si="4"/>
        <v>0</v>
      </c>
      <c r="Z19" s="39">
        <f t="shared" si="4"/>
        <v>983855644.85000002</v>
      </c>
      <c r="AA19" s="39">
        <f t="shared" si="4"/>
        <v>403416355.14999998</v>
      </c>
      <c r="AB19" s="40">
        <f>Z19/D19</f>
        <v>0.70920168852971877</v>
      </c>
      <c r="AC19" s="32"/>
    </row>
    <row r="20" spans="1:29" s="33" customFormat="1" ht="18" customHeight="1" x14ac:dyDescent="0.25">
      <c r="A20" s="41" t="s">
        <v>38</v>
      </c>
      <c r="B20" s="31">
        <f t="shared" ref="B20:Y20" si="5">B30+B40+B50+B60+B70+B80+B90+B100+B110+B120+B130+B140+B150+B160+B170+B180+B190</f>
        <v>20344000</v>
      </c>
      <c r="C20" s="31">
        <f t="shared" si="5"/>
        <v>0</v>
      </c>
      <c r="D20" s="31">
        <f t="shared" si="5"/>
        <v>20344000</v>
      </c>
      <c r="E20" s="31">
        <f t="shared" si="5"/>
        <v>5542925.6099999994</v>
      </c>
      <c r="F20" s="31">
        <f t="shared" si="5"/>
        <v>3589252.92</v>
      </c>
      <c r="G20" s="31">
        <f t="shared" si="5"/>
        <v>5668193.0700000003</v>
      </c>
      <c r="H20" s="31">
        <f t="shared" si="5"/>
        <v>1936241.92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5"/>
        <v>1677147.5999999999</v>
      </c>
      <c r="P20" s="31">
        <f t="shared" si="5"/>
        <v>3865778.01</v>
      </c>
      <c r="Q20" s="31">
        <f t="shared" si="5"/>
        <v>0</v>
      </c>
      <c r="R20" s="31">
        <f t="shared" si="5"/>
        <v>1828428.84</v>
      </c>
      <c r="S20" s="31">
        <f t="shared" si="5"/>
        <v>1760824.08</v>
      </c>
      <c r="T20" s="31">
        <f t="shared" si="5"/>
        <v>2097009.06</v>
      </c>
      <c r="U20" s="31">
        <f t="shared" si="5"/>
        <v>3571184.01</v>
      </c>
      <c r="V20" s="31">
        <f t="shared" si="5"/>
        <v>0</v>
      </c>
      <c r="W20" s="31">
        <f t="shared" si="5"/>
        <v>1936241.92</v>
      </c>
      <c r="X20" s="31">
        <f t="shared" si="5"/>
        <v>0</v>
      </c>
      <c r="Y20" s="31">
        <f t="shared" si="5"/>
        <v>0</v>
      </c>
      <c r="Z20" s="31">
        <f t="shared" ref="Z20" si="6">SUM(M20:Y20)</f>
        <v>16736613.52</v>
      </c>
      <c r="AA20" s="31">
        <f>D20-Z20</f>
        <v>3607386.4800000004</v>
      </c>
      <c r="AB20" s="37">
        <f>Z20/D20</f>
        <v>0.82268057019268581</v>
      </c>
      <c r="AC20" s="32"/>
    </row>
    <row r="21" spans="1:29" s="33" customFormat="1" ht="18" customHeight="1" x14ac:dyDescent="0.25">
      <c r="A21" s="38" t="s">
        <v>39</v>
      </c>
      <c r="B21" s="39">
        <f t="shared" ref="B21:C21" si="7">B20+B19</f>
        <v>1407616000</v>
      </c>
      <c r="C21" s="39">
        <f t="shared" si="7"/>
        <v>2.3283064365386963E-9</v>
      </c>
      <c r="D21" s="39">
        <f>D20+D19</f>
        <v>1407616000</v>
      </c>
      <c r="E21" s="39">
        <f t="shared" ref="E21:AA21" si="8">E20+E19</f>
        <v>340567217.44</v>
      </c>
      <c r="F21" s="39">
        <f t="shared" si="8"/>
        <v>264796526.62</v>
      </c>
      <c r="G21" s="39">
        <f t="shared" si="8"/>
        <v>256016201.02999997</v>
      </c>
      <c r="H21" s="39">
        <f t="shared" si="8"/>
        <v>49737433.749999985</v>
      </c>
      <c r="I21" s="39">
        <f t="shared" si="8"/>
        <v>1010482.99</v>
      </c>
      <c r="J21" s="39">
        <f t="shared" si="8"/>
        <v>113246704.94000001</v>
      </c>
      <c r="K21" s="39">
        <f t="shared" si="8"/>
        <v>110819468.41</v>
      </c>
      <c r="L21" s="39">
        <f t="shared" si="8"/>
        <v>0</v>
      </c>
      <c r="M21" s="39">
        <f t="shared" si="8"/>
        <v>314551535.86999995</v>
      </c>
      <c r="N21" s="39">
        <f t="shared" si="8"/>
        <v>176241923.81999999</v>
      </c>
      <c r="O21" s="39">
        <f t="shared" si="8"/>
        <v>114800318.10999997</v>
      </c>
      <c r="P21" s="39">
        <f t="shared" si="8"/>
        <v>48514492.520000003</v>
      </c>
      <c r="Q21" s="39">
        <f t="shared" si="8"/>
        <v>41252611.149999999</v>
      </c>
      <c r="R21" s="39">
        <f t="shared" si="8"/>
        <v>65499095.730000004</v>
      </c>
      <c r="S21" s="39">
        <f t="shared" si="8"/>
        <v>44798114.799999997</v>
      </c>
      <c r="T21" s="39">
        <f t="shared" si="8"/>
        <v>48266847.759999998</v>
      </c>
      <c r="U21" s="39">
        <f t="shared" si="8"/>
        <v>46245608.329999991</v>
      </c>
      <c r="V21" s="39">
        <f t="shared" si="8"/>
        <v>50684276.530000001</v>
      </c>
      <c r="W21" s="39">
        <f t="shared" si="8"/>
        <v>49737433.749999985</v>
      </c>
      <c r="X21" s="39">
        <f t="shared" si="8"/>
        <v>0</v>
      </c>
      <c r="Y21" s="39">
        <f t="shared" si="8"/>
        <v>0</v>
      </c>
      <c r="Z21" s="39">
        <f t="shared" si="8"/>
        <v>1000592258.37</v>
      </c>
      <c r="AA21" s="39">
        <f t="shared" si="8"/>
        <v>407023741.63</v>
      </c>
      <c r="AB21" s="40">
        <f>Z21/D21</f>
        <v>0.71084177671325133</v>
      </c>
      <c r="AC21" s="42"/>
    </row>
    <row r="22" spans="1:29" s="45" customFormat="1" ht="15" customHeight="1" x14ac:dyDescent="0.25">
      <c r="A22" s="43"/>
      <c r="B22" s="44"/>
      <c r="C22" s="44"/>
      <c r="D22" s="44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2"/>
    </row>
    <row r="23" spans="1:29" s="33" customFormat="1" ht="15" customHeight="1" x14ac:dyDescent="0.25">
      <c r="A23" s="34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2"/>
    </row>
    <row r="24" spans="1:29" s="33" customFormat="1" ht="15" customHeight="1" x14ac:dyDescent="0.25">
      <c r="A24" s="46" t="s">
        <v>40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2"/>
    </row>
    <row r="25" spans="1:29" s="33" customFormat="1" ht="18" customHeight="1" x14ac:dyDescent="0.2">
      <c r="A25" s="36" t="s">
        <v>33</v>
      </c>
      <c r="B25" s="31">
        <f>[1]consoCURRENT!E499</f>
        <v>240876000</v>
      </c>
      <c r="C25" s="31">
        <f>[1]consoCURRENT!F499</f>
        <v>5.2386894822120667E-10</v>
      </c>
      <c r="D25" s="31">
        <f>[1]consoCURRENT!G499</f>
        <v>240876000</v>
      </c>
      <c r="E25" s="31">
        <f>[1]consoCURRENT!H499</f>
        <v>73526630.489999995</v>
      </c>
      <c r="F25" s="31">
        <f>[1]consoCURRENT!I499</f>
        <v>73225357.140000001</v>
      </c>
      <c r="G25" s="31">
        <f>[1]consoCURRENT!J499</f>
        <v>57701726.379999988</v>
      </c>
      <c r="H25" s="31">
        <f>[1]consoCURRENT!K499</f>
        <v>20086863.899999995</v>
      </c>
      <c r="I25" s="31">
        <f>[1]consoCURRENT!L499</f>
        <v>895830.89</v>
      </c>
      <c r="J25" s="31">
        <f>[1]consoCURRENT!M499</f>
        <v>1067490.24</v>
      </c>
      <c r="K25" s="31">
        <f>[1]consoCURRENT!N499</f>
        <v>922080.50000000012</v>
      </c>
      <c r="L25" s="31">
        <f>[1]consoCURRENT!O499</f>
        <v>0</v>
      </c>
      <c r="M25" s="31">
        <f>[1]consoCURRENT!P499</f>
        <v>3163268.6999999997</v>
      </c>
      <c r="N25" s="31">
        <f>[1]consoCURRENT!Q499</f>
        <v>33540402.350000001</v>
      </c>
      <c r="O25" s="31">
        <f>[1]consoCURRENT!R499</f>
        <v>17874060.719999999</v>
      </c>
      <c r="P25" s="31">
        <f>[1]consoCURRENT!S499</f>
        <v>21216336.530000005</v>
      </c>
      <c r="Q25" s="31">
        <f>[1]consoCURRENT!T499</f>
        <v>17557698.540000003</v>
      </c>
      <c r="R25" s="31">
        <f>[1]consoCURRENT!U499</f>
        <v>33661534.200000003</v>
      </c>
      <c r="S25" s="31">
        <f>[1]consoCURRENT!V499</f>
        <v>20938634.16</v>
      </c>
      <c r="T25" s="31">
        <f>[1]consoCURRENT!W499</f>
        <v>18368476.890000001</v>
      </c>
      <c r="U25" s="31">
        <f>[1]consoCURRENT!X499</f>
        <v>18933262.460000001</v>
      </c>
      <c r="V25" s="31">
        <f>[1]consoCURRENT!Y499</f>
        <v>19477906.530000001</v>
      </c>
      <c r="W25" s="31">
        <f>[1]consoCURRENT!Z499</f>
        <v>20086863.899999995</v>
      </c>
      <c r="X25" s="31">
        <f>[1]consoCURRENT!AA499</f>
        <v>0</v>
      </c>
      <c r="Y25" s="31">
        <f>[1]consoCURRENT!AB499</f>
        <v>0</v>
      </c>
      <c r="Z25" s="31">
        <f>SUM(M25:Y25)</f>
        <v>224818444.98000005</v>
      </c>
      <c r="AA25" s="31">
        <f>D25-Z25</f>
        <v>16057555.019999951</v>
      </c>
      <c r="AB25" s="37">
        <f>Z25/D25</f>
        <v>0.9333368412793307</v>
      </c>
      <c r="AC25" s="32"/>
    </row>
    <row r="26" spans="1:29" s="33" customFormat="1" ht="18" customHeight="1" x14ac:dyDescent="0.2">
      <c r="A26" s="36" t="s">
        <v>34</v>
      </c>
      <c r="B26" s="31">
        <f>[1]consoCURRENT!E612</f>
        <v>403301000</v>
      </c>
      <c r="C26" s="31">
        <f>[1]consoCURRENT!F612</f>
        <v>3.2596290111541748E-9</v>
      </c>
      <c r="D26" s="31">
        <f>[1]consoCURRENT!G612</f>
        <v>403301000</v>
      </c>
      <c r="E26" s="31">
        <f>[1]consoCURRENT!H612</f>
        <v>167267720.14000002</v>
      </c>
      <c r="F26" s="31">
        <f>[1]consoCURRENT!I612</f>
        <v>23861432.879999999</v>
      </c>
      <c r="G26" s="31">
        <f>[1]consoCURRENT!J612</f>
        <v>41321642.480000004</v>
      </c>
      <c r="H26" s="31">
        <f>[1]consoCURRENT!K612</f>
        <v>18587827.019999996</v>
      </c>
      <c r="I26" s="31">
        <f>[1]consoCURRENT!L612</f>
        <v>114652.1</v>
      </c>
      <c r="J26" s="31">
        <f>[1]consoCURRENT!M612</f>
        <v>119857.9</v>
      </c>
      <c r="K26" s="31">
        <f>[1]consoCURRENT!N612</f>
        <v>85552.89</v>
      </c>
      <c r="L26" s="31">
        <f>[1]consoCURRENT!O612</f>
        <v>0</v>
      </c>
      <c r="M26" s="31">
        <f>[1]consoCURRENT!P612</f>
        <v>357432.89</v>
      </c>
      <c r="N26" s="31">
        <f>[1]consoCURRENT!Q612</f>
        <v>86434202.200000003</v>
      </c>
      <c r="O26" s="31">
        <f>[1]consoCURRENT!R612</f>
        <v>65046796.399999999</v>
      </c>
      <c r="P26" s="31">
        <f>[1]consoCURRENT!S612</f>
        <v>15672069.439999999</v>
      </c>
      <c r="Q26" s="31">
        <f>[1]consoCURRENT!T612</f>
        <v>11504018.939999999</v>
      </c>
      <c r="R26" s="31">
        <f>[1]consoCURRENT!U612</f>
        <v>5309356.55</v>
      </c>
      <c r="S26" s="31">
        <f>[1]consoCURRENT!V612</f>
        <v>6928199.4900000002</v>
      </c>
      <c r="T26" s="31">
        <f>[1]consoCURRENT!W612</f>
        <v>13079816.869999999</v>
      </c>
      <c r="U26" s="31">
        <f>[1]consoCURRENT!X612</f>
        <v>9311160.9899999984</v>
      </c>
      <c r="V26" s="31">
        <f>[1]consoCURRENT!Y612</f>
        <v>18845111.73</v>
      </c>
      <c r="W26" s="31">
        <f>[1]consoCURRENT!Z612</f>
        <v>18587827.019999996</v>
      </c>
      <c r="X26" s="31">
        <f>[1]consoCURRENT!AA612</f>
        <v>0</v>
      </c>
      <c r="Y26" s="31">
        <f>[1]consoCURRENT!AB612</f>
        <v>0</v>
      </c>
      <c r="Z26" s="31">
        <f t="shared" ref="Z26:Z28" si="9">SUM(M26:Y26)</f>
        <v>251075992.52000004</v>
      </c>
      <c r="AA26" s="31">
        <f>D26-Z26</f>
        <v>152225007.47999996</v>
      </c>
      <c r="AB26" s="37">
        <f>Z26/D26</f>
        <v>0.62255236788403712</v>
      </c>
      <c r="AC26" s="32"/>
    </row>
    <row r="27" spans="1:29" s="33" customFormat="1" ht="18" customHeight="1" x14ac:dyDescent="0.2">
      <c r="A27" s="36" t="s">
        <v>35</v>
      </c>
      <c r="B27" s="31">
        <f>[1]consoCURRENT!E618</f>
        <v>0</v>
      </c>
      <c r="C27" s="31">
        <f>[1]consoCURRENT!F618</f>
        <v>0</v>
      </c>
      <c r="D27" s="31">
        <f>[1]consoCURRENT!G618</f>
        <v>0</v>
      </c>
      <c r="E27" s="31">
        <f>[1]consoCURRENT!H618</f>
        <v>0</v>
      </c>
      <c r="F27" s="31">
        <f>[1]consoCURRENT!I618</f>
        <v>0</v>
      </c>
      <c r="G27" s="31">
        <f>[1]consoCURRENT!J618</f>
        <v>0</v>
      </c>
      <c r="H27" s="31">
        <f>[1]consoCURRENT!K618</f>
        <v>0</v>
      </c>
      <c r="I27" s="31">
        <f>[1]consoCURRENT!L618</f>
        <v>0</v>
      </c>
      <c r="J27" s="31">
        <f>[1]consoCURRENT!M618</f>
        <v>0</v>
      </c>
      <c r="K27" s="31">
        <f>[1]consoCURRENT!N618</f>
        <v>0</v>
      </c>
      <c r="L27" s="31">
        <f>[1]consoCURRENT!O618</f>
        <v>0</v>
      </c>
      <c r="M27" s="31">
        <f>[1]consoCURRENT!P618</f>
        <v>0</v>
      </c>
      <c r="N27" s="31">
        <f>[1]consoCURRENT!Q618</f>
        <v>0</v>
      </c>
      <c r="O27" s="31">
        <f>[1]consoCURRENT!R618</f>
        <v>0</v>
      </c>
      <c r="P27" s="31">
        <f>[1]consoCURRENT!S618</f>
        <v>0</v>
      </c>
      <c r="Q27" s="31">
        <f>[1]consoCURRENT!T618</f>
        <v>0</v>
      </c>
      <c r="R27" s="31">
        <f>[1]consoCURRENT!U618</f>
        <v>0</v>
      </c>
      <c r="S27" s="31">
        <f>[1]consoCURRENT!V618</f>
        <v>0</v>
      </c>
      <c r="T27" s="31">
        <f>[1]consoCURRENT!W618</f>
        <v>0</v>
      </c>
      <c r="U27" s="31">
        <f>[1]consoCURRENT!X618</f>
        <v>0</v>
      </c>
      <c r="V27" s="31">
        <f>[1]consoCURRENT!Y618</f>
        <v>0</v>
      </c>
      <c r="W27" s="31">
        <f>[1]consoCURRENT!Z618</f>
        <v>0</v>
      </c>
      <c r="X27" s="31">
        <f>[1]consoCURRENT!AA618</f>
        <v>0</v>
      </c>
      <c r="Y27" s="31">
        <f>[1]consoCURRENT!AB618</f>
        <v>0</v>
      </c>
      <c r="Z27" s="31">
        <f t="shared" si="9"/>
        <v>0</v>
      </c>
      <c r="AA27" s="31">
        <f>D27-Z27</f>
        <v>0</v>
      </c>
      <c r="AB27" s="37"/>
      <c r="AC27" s="32"/>
    </row>
    <row r="28" spans="1:29" s="33" customFormat="1" ht="18" customHeight="1" x14ac:dyDescent="0.2">
      <c r="A28" s="36" t="s">
        <v>36</v>
      </c>
      <c r="B28" s="31">
        <f>[1]consoCURRENT!E647</f>
        <v>500000000</v>
      </c>
      <c r="C28" s="31">
        <f>[1]consoCURRENT!F647</f>
        <v>0</v>
      </c>
      <c r="D28" s="31">
        <f>[1]consoCURRENT!G647</f>
        <v>500000000</v>
      </c>
      <c r="E28" s="31">
        <f>[1]consoCURRENT!H647</f>
        <v>0</v>
      </c>
      <c r="F28" s="31">
        <f>[1]consoCURRENT!I647</f>
        <v>112059356.80000001</v>
      </c>
      <c r="G28" s="31">
        <f>[1]consoCURRENT!J647</f>
        <v>109811835.02</v>
      </c>
      <c r="H28" s="31">
        <f>[1]consoCURRENT!K647</f>
        <v>0</v>
      </c>
      <c r="I28" s="31">
        <f>[1]consoCURRENT!L647</f>
        <v>0</v>
      </c>
      <c r="J28" s="31">
        <f>[1]consoCURRENT!M647</f>
        <v>112059356.80000001</v>
      </c>
      <c r="K28" s="31">
        <f>[1]consoCURRENT!N647</f>
        <v>109811835.02</v>
      </c>
      <c r="L28" s="31">
        <f>[1]consoCURRENT!O647</f>
        <v>0</v>
      </c>
      <c r="M28" s="31">
        <f>[1]consoCURRENT!P647</f>
        <v>311030834.27999997</v>
      </c>
      <c r="N28" s="31">
        <f>[1]consoCURRENT!Q647</f>
        <v>0</v>
      </c>
      <c r="O28" s="31">
        <f>[1]consoCURRENT!R647</f>
        <v>0</v>
      </c>
      <c r="P28" s="31">
        <f>[1]consoCURRENT!S647</f>
        <v>0</v>
      </c>
      <c r="Q28" s="31">
        <f>[1]consoCURRENT!T647</f>
        <v>0</v>
      </c>
      <c r="R28" s="31">
        <f>[1]consoCURRENT!U647</f>
        <v>0</v>
      </c>
      <c r="S28" s="31">
        <f>[1]consoCURRENT!V647</f>
        <v>0</v>
      </c>
      <c r="T28" s="31">
        <f>[1]consoCURRENT!W647</f>
        <v>0</v>
      </c>
      <c r="U28" s="31">
        <f>[1]consoCURRENT!X647</f>
        <v>0</v>
      </c>
      <c r="V28" s="31">
        <f>[1]consoCURRENT!Y647</f>
        <v>0</v>
      </c>
      <c r="W28" s="31">
        <f>[1]consoCURRENT!Z647</f>
        <v>0</v>
      </c>
      <c r="X28" s="31">
        <f>[1]consoCURRENT!AA647</f>
        <v>0</v>
      </c>
      <c r="Y28" s="31">
        <f>[1]consoCURRENT!AB647</f>
        <v>0</v>
      </c>
      <c r="Z28" s="31">
        <f t="shared" si="9"/>
        <v>311030834.27999997</v>
      </c>
      <c r="AA28" s="31">
        <f>D28-Z28</f>
        <v>188969165.72000003</v>
      </c>
      <c r="AB28" s="37">
        <f>Z28/D28</f>
        <v>0.62206166855999989</v>
      </c>
      <c r="AC28" s="32"/>
    </row>
    <row r="29" spans="1:29" s="33" customFormat="1" ht="18" customHeight="1" x14ac:dyDescent="0.25">
      <c r="A29" s="38" t="s">
        <v>37</v>
      </c>
      <c r="B29" s="39">
        <f t="shared" ref="B29:C29" si="10">SUM(B25:B28)</f>
        <v>1144177000</v>
      </c>
      <c r="C29" s="39">
        <f t="shared" si="10"/>
        <v>3.7834979593753815E-9</v>
      </c>
      <c r="D29" s="39">
        <f>SUM(D25:D28)</f>
        <v>1144177000</v>
      </c>
      <c r="E29" s="39">
        <f t="shared" ref="E29:AA29" si="11">SUM(E25:E28)</f>
        <v>240794350.63</v>
      </c>
      <c r="F29" s="39">
        <f t="shared" si="11"/>
        <v>209146146.81999999</v>
      </c>
      <c r="G29" s="39">
        <f t="shared" si="11"/>
        <v>208835203.88</v>
      </c>
      <c r="H29" s="39">
        <f t="shared" si="11"/>
        <v>38674690.919999987</v>
      </c>
      <c r="I29" s="39">
        <f t="shared" si="11"/>
        <v>1010482.99</v>
      </c>
      <c r="J29" s="39">
        <f t="shared" si="11"/>
        <v>113246704.94000001</v>
      </c>
      <c r="K29" s="39">
        <f t="shared" si="11"/>
        <v>110819468.41</v>
      </c>
      <c r="L29" s="39">
        <f t="shared" si="11"/>
        <v>0</v>
      </c>
      <c r="M29" s="39">
        <f t="shared" si="11"/>
        <v>314551535.86999995</v>
      </c>
      <c r="N29" s="39">
        <f t="shared" si="11"/>
        <v>119974604.55000001</v>
      </c>
      <c r="O29" s="39">
        <f t="shared" si="11"/>
        <v>82920857.120000005</v>
      </c>
      <c r="P29" s="39">
        <f t="shared" si="11"/>
        <v>36888405.970000006</v>
      </c>
      <c r="Q29" s="39">
        <f t="shared" si="11"/>
        <v>29061717.480000004</v>
      </c>
      <c r="R29" s="39">
        <f t="shared" si="11"/>
        <v>38970890.75</v>
      </c>
      <c r="S29" s="39">
        <f t="shared" si="11"/>
        <v>27866833.649999999</v>
      </c>
      <c r="T29" s="39">
        <f t="shared" si="11"/>
        <v>31448293.759999998</v>
      </c>
      <c r="U29" s="39">
        <f t="shared" si="11"/>
        <v>28244423.449999999</v>
      </c>
      <c r="V29" s="39">
        <f t="shared" si="11"/>
        <v>38323018.260000005</v>
      </c>
      <c r="W29" s="39">
        <f t="shared" si="11"/>
        <v>38674690.919999987</v>
      </c>
      <c r="X29" s="39">
        <f t="shared" si="11"/>
        <v>0</v>
      </c>
      <c r="Y29" s="39">
        <f t="shared" si="11"/>
        <v>0</v>
      </c>
      <c r="Z29" s="39">
        <f t="shared" si="11"/>
        <v>786925271.78000009</v>
      </c>
      <c r="AA29" s="39">
        <f t="shared" si="11"/>
        <v>357251728.21999991</v>
      </c>
      <c r="AB29" s="40">
        <f>Z29/D29</f>
        <v>0.6877653298222216</v>
      </c>
      <c r="AC29" s="32"/>
    </row>
    <row r="30" spans="1:29" s="33" customFormat="1" ht="18" customHeight="1" x14ac:dyDescent="0.25">
      <c r="A30" s="41" t="s">
        <v>38</v>
      </c>
      <c r="B30" s="31">
        <f>[1]consoCURRENT!E651</f>
        <v>20344000</v>
      </c>
      <c r="C30" s="31">
        <f>[1]consoCURRENT!F651</f>
        <v>0</v>
      </c>
      <c r="D30" s="31">
        <f>[1]consoCURRENT!G651</f>
        <v>20344000</v>
      </c>
      <c r="E30" s="31">
        <f>[1]consoCURRENT!H651</f>
        <v>5542925.6099999994</v>
      </c>
      <c r="F30" s="31">
        <f>[1]consoCURRENT!I651</f>
        <v>3589252.92</v>
      </c>
      <c r="G30" s="31">
        <f>[1]consoCURRENT!J651</f>
        <v>5668193.0700000003</v>
      </c>
      <c r="H30" s="31">
        <f>[1]consoCURRENT!K651</f>
        <v>1936241.92</v>
      </c>
      <c r="I30" s="31">
        <f>[1]consoCURRENT!L651</f>
        <v>0</v>
      </c>
      <c r="J30" s="31">
        <f>[1]consoCURRENT!M651</f>
        <v>0</v>
      </c>
      <c r="K30" s="31">
        <f>[1]consoCURRENT!N651</f>
        <v>0</v>
      </c>
      <c r="L30" s="31">
        <f>[1]consoCURRENT!O651</f>
        <v>0</v>
      </c>
      <c r="M30" s="31">
        <f>[1]consoCURRENT!P651</f>
        <v>0</v>
      </c>
      <c r="N30" s="31">
        <f>[1]consoCURRENT!Q651</f>
        <v>0</v>
      </c>
      <c r="O30" s="31">
        <f>[1]consoCURRENT!R651</f>
        <v>1677147.5999999999</v>
      </c>
      <c r="P30" s="31">
        <f>[1]consoCURRENT!S651</f>
        <v>3865778.01</v>
      </c>
      <c r="Q30" s="31">
        <f>[1]consoCURRENT!T651</f>
        <v>0</v>
      </c>
      <c r="R30" s="31">
        <f>[1]consoCURRENT!U651</f>
        <v>1828428.84</v>
      </c>
      <c r="S30" s="31">
        <f>[1]consoCURRENT!V651</f>
        <v>1760824.08</v>
      </c>
      <c r="T30" s="31">
        <f>[1]consoCURRENT!W651</f>
        <v>2097009.06</v>
      </c>
      <c r="U30" s="31">
        <f>[1]consoCURRENT!X651</f>
        <v>3571184.01</v>
      </c>
      <c r="V30" s="31">
        <f>[1]consoCURRENT!Y651</f>
        <v>0</v>
      </c>
      <c r="W30" s="31">
        <f>[1]consoCURRENT!Z651</f>
        <v>1936241.92</v>
      </c>
      <c r="X30" s="31">
        <f>[1]consoCURRENT!AA651</f>
        <v>0</v>
      </c>
      <c r="Y30" s="31">
        <f>[1]consoCURRENT!AB651</f>
        <v>0</v>
      </c>
      <c r="Z30" s="31">
        <f t="shared" ref="Z30" si="12">SUM(M30:Y30)</f>
        <v>16736613.52</v>
      </c>
      <c r="AA30" s="31">
        <f>D30-Z30</f>
        <v>3607386.4800000004</v>
      </c>
      <c r="AB30" s="37">
        <f>Z30/D30</f>
        <v>0.82268057019268581</v>
      </c>
      <c r="AC30" s="32"/>
    </row>
    <row r="31" spans="1:29" s="33" customFormat="1" ht="18" customHeight="1" x14ac:dyDescent="0.25">
      <c r="A31" s="38" t="s">
        <v>39</v>
      </c>
      <c r="B31" s="39">
        <f t="shared" ref="B31:C31" si="13">B30+B29</f>
        <v>1164521000</v>
      </c>
      <c r="C31" s="39">
        <f t="shared" si="13"/>
        <v>3.7834979593753815E-9</v>
      </c>
      <c r="D31" s="39">
        <f>D30+D29</f>
        <v>1164521000</v>
      </c>
      <c r="E31" s="39">
        <f t="shared" ref="E31:AA31" si="14">E30+E29</f>
        <v>246337276.24000001</v>
      </c>
      <c r="F31" s="39">
        <f t="shared" si="14"/>
        <v>212735399.73999998</v>
      </c>
      <c r="G31" s="39">
        <f t="shared" si="14"/>
        <v>214503396.94999999</v>
      </c>
      <c r="H31" s="39">
        <f t="shared" si="14"/>
        <v>40610932.839999989</v>
      </c>
      <c r="I31" s="39">
        <f t="shared" si="14"/>
        <v>1010482.99</v>
      </c>
      <c r="J31" s="39">
        <f t="shared" si="14"/>
        <v>113246704.94000001</v>
      </c>
      <c r="K31" s="39">
        <f t="shared" si="14"/>
        <v>110819468.41</v>
      </c>
      <c r="L31" s="39">
        <f t="shared" si="14"/>
        <v>0</v>
      </c>
      <c r="M31" s="39">
        <f t="shared" si="14"/>
        <v>314551535.86999995</v>
      </c>
      <c r="N31" s="39">
        <f t="shared" si="14"/>
        <v>119974604.55000001</v>
      </c>
      <c r="O31" s="39">
        <f t="shared" si="14"/>
        <v>84598004.719999999</v>
      </c>
      <c r="P31" s="39">
        <f t="shared" si="14"/>
        <v>40754183.980000004</v>
      </c>
      <c r="Q31" s="39">
        <f t="shared" si="14"/>
        <v>29061717.480000004</v>
      </c>
      <c r="R31" s="39">
        <f t="shared" si="14"/>
        <v>40799319.590000004</v>
      </c>
      <c r="S31" s="39">
        <f t="shared" si="14"/>
        <v>29627657.729999997</v>
      </c>
      <c r="T31" s="39">
        <f t="shared" si="14"/>
        <v>33545302.819999997</v>
      </c>
      <c r="U31" s="39">
        <f t="shared" si="14"/>
        <v>31815607.460000001</v>
      </c>
      <c r="V31" s="39">
        <f t="shared" si="14"/>
        <v>38323018.260000005</v>
      </c>
      <c r="W31" s="39">
        <f t="shared" si="14"/>
        <v>40610932.839999989</v>
      </c>
      <c r="X31" s="39">
        <f t="shared" si="14"/>
        <v>0</v>
      </c>
      <c r="Y31" s="39">
        <f t="shared" si="14"/>
        <v>0</v>
      </c>
      <c r="Z31" s="39">
        <f t="shared" si="14"/>
        <v>803661885.30000007</v>
      </c>
      <c r="AA31" s="39">
        <f t="shared" si="14"/>
        <v>360859114.69999993</v>
      </c>
      <c r="AB31" s="40">
        <f>Z31/D31</f>
        <v>0.6901222780009979</v>
      </c>
      <c r="AC31" s="42"/>
    </row>
    <row r="32" spans="1:29" s="33" customFormat="1" ht="15" customHeight="1" x14ac:dyDescent="0.25">
      <c r="A32" s="3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2"/>
    </row>
    <row r="33" spans="1:29" s="33" customFormat="1" ht="15" customHeight="1" x14ac:dyDescent="0.25">
      <c r="A33" s="3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2"/>
    </row>
    <row r="34" spans="1:29" s="33" customFormat="1" ht="15" customHeight="1" x14ac:dyDescent="0.25">
      <c r="A34" s="46" t="s">
        <v>41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2"/>
    </row>
    <row r="35" spans="1:29" s="33" customFormat="1" ht="18" customHeight="1" x14ac:dyDescent="0.2">
      <c r="A35" s="36" t="s">
        <v>33</v>
      </c>
      <c r="B35" s="31">
        <f>[1]consoCURRENT!E712</f>
        <v>0</v>
      </c>
      <c r="C35" s="31">
        <f>[1]consoCURRENT!F712</f>
        <v>0</v>
      </c>
      <c r="D35" s="31">
        <f>[1]consoCURRENT!G712</f>
        <v>0</v>
      </c>
      <c r="E35" s="31">
        <f>[1]consoCURRENT!H712</f>
        <v>0</v>
      </c>
      <c r="F35" s="31">
        <f>[1]consoCURRENT!I712</f>
        <v>0</v>
      </c>
      <c r="G35" s="31">
        <f>[1]consoCURRENT!J712</f>
        <v>0</v>
      </c>
      <c r="H35" s="31">
        <f>[1]consoCURRENT!K712</f>
        <v>0</v>
      </c>
      <c r="I35" s="31">
        <f>[1]consoCURRENT!L712</f>
        <v>0</v>
      </c>
      <c r="J35" s="31">
        <f>[1]consoCURRENT!M712</f>
        <v>0</v>
      </c>
      <c r="K35" s="31">
        <f>[1]consoCURRENT!N712</f>
        <v>0</v>
      </c>
      <c r="L35" s="31">
        <f>[1]consoCURRENT!O712</f>
        <v>0</v>
      </c>
      <c r="M35" s="31">
        <f>[1]consoCURRENT!P712</f>
        <v>0</v>
      </c>
      <c r="N35" s="31">
        <f>[1]consoCURRENT!Q712</f>
        <v>0</v>
      </c>
      <c r="O35" s="31">
        <f>[1]consoCURRENT!R712</f>
        <v>0</v>
      </c>
      <c r="P35" s="31">
        <f>[1]consoCURRENT!S712</f>
        <v>0</v>
      </c>
      <c r="Q35" s="31">
        <f>[1]consoCURRENT!T712</f>
        <v>0</v>
      </c>
      <c r="R35" s="31">
        <f>[1]consoCURRENT!U712</f>
        <v>0</v>
      </c>
      <c r="S35" s="31">
        <f>[1]consoCURRENT!V712</f>
        <v>0</v>
      </c>
      <c r="T35" s="31">
        <f>[1]consoCURRENT!W712</f>
        <v>0</v>
      </c>
      <c r="U35" s="31">
        <f>[1]consoCURRENT!X712</f>
        <v>0</v>
      </c>
      <c r="V35" s="31">
        <f>[1]consoCURRENT!Y712</f>
        <v>0</v>
      </c>
      <c r="W35" s="31">
        <f>[1]consoCURRENT!Z712</f>
        <v>0</v>
      </c>
      <c r="X35" s="31">
        <f>[1]consoCURRENT!AA712</f>
        <v>0</v>
      </c>
      <c r="Y35" s="31">
        <f>[1]consoCURRENT!AB712</f>
        <v>0</v>
      </c>
      <c r="Z35" s="31">
        <f>SUM(M35:Y35)</f>
        <v>0</v>
      </c>
      <c r="AA35" s="31">
        <f>D35-Z35</f>
        <v>0</v>
      </c>
      <c r="AB35" s="37"/>
      <c r="AC35" s="32"/>
    </row>
    <row r="36" spans="1:29" s="33" customFormat="1" ht="18" customHeight="1" x14ac:dyDescent="0.2">
      <c r="A36" s="36" t="s">
        <v>34</v>
      </c>
      <c r="B36" s="31">
        <f>[1]consoCURRENT!E825</f>
        <v>58894000</v>
      </c>
      <c r="C36" s="31">
        <f>[1]consoCURRENT!F825</f>
        <v>0</v>
      </c>
      <c r="D36" s="31">
        <f>[1]consoCURRENT!G825</f>
        <v>58894000</v>
      </c>
      <c r="E36" s="31">
        <f>[1]consoCURRENT!H825</f>
        <v>33925021.620000005</v>
      </c>
      <c r="F36" s="31">
        <f>[1]consoCURRENT!I825</f>
        <v>2259908.81</v>
      </c>
      <c r="G36" s="31">
        <f>[1]consoCURRENT!J825</f>
        <v>7092661.6899999995</v>
      </c>
      <c r="H36" s="31">
        <f>[1]consoCURRENT!K825</f>
        <v>652415.99000000011</v>
      </c>
      <c r="I36" s="31">
        <f>[1]consoCURRENT!L825</f>
        <v>0</v>
      </c>
      <c r="J36" s="31">
        <f>[1]consoCURRENT!M825</f>
        <v>0</v>
      </c>
      <c r="K36" s="31">
        <f>[1]consoCURRENT!N825</f>
        <v>0</v>
      </c>
      <c r="L36" s="31">
        <f>[1]consoCURRENT!O825</f>
        <v>0</v>
      </c>
      <c r="M36" s="31">
        <f>[1]consoCURRENT!P825</f>
        <v>0</v>
      </c>
      <c r="N36" s="31">
        <f>[1]consoCURRENT!Q825</f>
        <v>38125147.769999996</v>
      </c>
      <c r="O36" s="31">
        <f>[1]consoCURRENT!R825</f>
        <v>4277209.42</v>
      </c>
      <c r="P36" s="31">
        <f>[1]consoCURRENT!S825</f>
        <v>-8477335.5700000003</v>
      </c>
      <c r="Q36" s="31">
        <f>[1]consoCURRENT!T825</f>
        <v>568490.9</v>
      </c>
      <c r="R36" s="31">
        <f>[1]consoCURRENT!U825</f>
        <v>653834.92999999993</v>
      </c>
      <c r="S36" s="31">
        <f>[1]consoCURRENT!V825</f>
        <v>1037582.98</v>
      </c>
      <c r="T36" s="31">
        <f>[1]consoCURRENT!W825</f>
        <v>1871402.44</v>
      </c>
      <c r="U36" s="31">
        <f>[1]consoCURRENT!X825</f>
        <v>4494907.9300000006</v>
      </c>
      <c r="V36" s="31">
        <f>[1]consoCURRENT!Y825</f>
        <v>726351.32000000007</v>
      </c>
      <c r="W36" s="31">
        <f>[1]consoCURRENT!Z825</f>
        <v>652415.99000000011</v>
      </c>
      <c r="X36" s="31">
        <f>[1]consoCURRENT!AA825</f>
        <v>0</v>
      </c>
      <c r="Y36" s="31">
        <f>[1]consoCURRENT!AB825</f>
        <v>0</v>
      </c>
      <c r="Z36" s="31">
        <f t="shared" ref="Z36:Z38" si="15">SUM(M36:Y36)</f>
        <v>43930008.109999992</v>
      </c>
      <c r="AA36" s="31">
        <f>D36-Z36</f>
        <v>14963991.890000008</v>
      </c>
      <c r="AB36" s="37">
        <f>Z36/D36</f>
        <v>0.7459165298672189</v>
      </c>
      <c r="AC36" s="32"/>
    </row>
    <row r="37" spans="1:29" s="33" customFormat="1" ht="18" customHeight="1" x14ac:dyDescent="0.2">
      <c r="A37" s="36" t="s">
        <v>35</v>
      </c>
      <c r="B37" s="31">
        <f>[1]consoCURRENT!E831</f>
        <v>0</v>
      </c>
      <c r="C37" s="31">
        <f>[1]consoCURRENT!F831</f>
        <v>0</v>
      </c>
      <c r="D37" s="31">
        <f>[1]consoCURRENT!G831</f>
        <v>0</v>
      </c>
      <c r="E37" s="31">
        <f>[1]consoCURRENT!H831</f>
        <v>0</v>
      </c>
      <c r="F37" s="31">
        <f>[1]consoCURRENT!I831</f>
        <v>0</v>
      </c>
      <c r="G37" s="31">
        <f>[1]consoCURRENT!J831</f>
        <v>0</v>
      </c>
      <c r="H37" s="31">
        <f>[1]consoCURRENT!K831</f>
        <v>0</v>
      </c>
      <c r="I37" s="31">
        <f>[1]consoCURRENT!L831</f>
        <v>0</v>
      </c>
      <c r="J37" s="31">
        <f>[1]consoCURRENT!M831</f>
        <v>0</v>
      </c>
      <c r="K37" s="31">
        <f>[1]consoCURRENT!N831</f>
        <v>0</v>
      </c>
      <c r="L37" s="31">
        <f>[1]consoCURRENT!O831</f>
        <v>0</v>
      </c>
      <c r="M37" s="31">
        <f>[1]consoCURRENT!P831</f>
        <v>0</v>
      </c>
      <c r="N37" s="31">
        <f>[1]consoCURRENT!Q831</f>
        <v>0</v>
      </c>
      <c r="O37" s="31">
        <f>[1]consoCURRENT!R831</f>
        <v>0</v>
      </c>
      <c r="P37" s="31">
        <f>[1]consoCURRENT!S831</f>
        <v>0</v>
      </c>
      <c r="Q37" s="31">
        <f>[1]consoCURRENT!T831</f>
        <v>0</v>
      </c>
      <c r="R37" s="31">
        <f>[1]consoCURRENT!U831</f>
        <v>0</v>
      </c>
      <c r="S37" s="31">
        <f>[1]consoCURRENT!V831</f>
        <v>0</v>
      </c>
      <c r="T37" s="31">
        <f>[1]consoCURRENT!W831</f>
        <v>0</v>
      </c>
      <c r="U37" s="31">
        <f>[1]consoCURRENT!X831</f>
        <v>0</v>
      </c>
      <c r="V37" s="31">
        <f>[1]consoCURRENT!Y831</f>
        <v>0</v>
      </c>
      <c r="W37" s="31">
        <f>[1]consoCURRENT!Z831</f>
        <v>0</v>
      </c>
      <c r="X37" s="31">
        <f>[1]consoCURRENT!AA831</f>
        <v>0</v>
      </c>
      <c r="Y37" s="31">
        <f>[1]consoCURRENT!AB831</f>
        <v>0</v>
      </c>
      <c r="Z37" s="31">
        <f t="shared" si="15"/>
        <v>0</v>
      </c>
      <c r="AA37" s="31">
        <f>D37-Z37</f>
        <v>0</v>
      </c>
      <c r="AB37" s="37"/>
      <c r="AC37" s="32"/>
    </row>
    <row r="38" spans="1:29" s="33" customFormat="1" ht="18" customHeight="1" x14ac:dyDescent="0.2">
      <c r="A38" s="36" t="s">
        <v>36</v>
      </c>
      <c r="B38" s="31">
        <f>[1]consoCURRENT!E860</f>
        <v>0</v>
      </c>
      <c r="C38" s="31">
        <f>[1]consoCURRENT!F860</f>
        <v>0</v>
      </c>
      <c r="D38" s="31">
        <f>[1]consoCURRENT!G860</f>
        <v>0</v>
      </c>
      <c r="E38" s="31">
        <f>[1]consoCURRENT!H860</f>
        <v>0</v>
      </c>
      <c r="F38" s="31">
        <f>[1]consoCURRENT!I860</f>
        <v>0</v>
      </c>
      <c r="G38" s="31">
        <f>[1]consoCURRENT!J860</f>
        <v>0</v>
      </c>
      <c r="H38" s="31">
        <f>[1]consoCURRENT!K860</f>
        <v>0</v>
      </c>
      <c r="I38" s="31">
        <f>[1]consoCURRENT!L860</f>
        <v>0</v>
      </c>
      <c r="J38" s="31">
        <f>[1]consoCURRENT!M860</f>
        <v>0</v>
      </c>
      <c r="K38" s="31">
        <f>[1]consoCURRENT!N860</f>
        <v>0</v>
      </c>
      <c r="L38" s="31">
        <f>[1]consoCURRENT!O860</f>
        <v>0</v>
      </c>
      <c r="M38" s="31">
        <f>[1]consoCURRENT!P860</f>
        <v>0</v>
      </c>
      <c r="N38" s="31">
        <f>[1]consoCURRENT!Q860</f>
        <v>0</v>
      </c>
      <c r="O38" s="31">
        <f>[1]consoCURRENT!R860</f>
        <v>0</v>
      </c>
      <c r="P38" s="31">
        <f>[1]consoCURRENT!S860</f>
        <v>0</v>
      </c>
      <c r="Q38" s="31">
        <f>[1]consoCURRENT!T860</f>
        <v>0</v>
      </c>
      <c r="R38" s="31">
        <f>[1]consoCURRENT!U860</f>
        <v>0</v>
      </c>
      <c r="S38" s="31">
        <f>[1]consoCURRENT!V860</f>
        <v>0</v>
      </c>
      <c r="T38" s="31">
        <f>[1]consoCURRENT!W860</f>
        <v>0</v>
      </c>
      <c r="U38" s="31">
        <f>[1]consoCURRENT!X860</f>
        <v>0</v>
      </c>
      <c r="V38" s="31">
        <f>[1]consoCURRENT!Y860</f>
        <v>0</v>
      </c>
      <c r="W38" s="31">
        <f>[1]consoCURRENT!Z860</f>
        <v>0</v>
      </c>
      <c r="X38" s="31">
        <f>[1]consoCURRENT!AA860</f>
        <v>0</v>
      </c>
      <c r="Y38" s="31">
        <f>[1]consoCURRENT!AB860</f>
        <v>0</v>
      </c>
      <c r="Z38" s="31">
        <f t="shared" si="15"/>
        <v>0</v>
      </c>
      <c r="AA38" s="31">
        <f>D38-Z38</f>
        <v>0</v>
      </c>
      <c r="AB38" s="37"/>
      <c r="AC38" s="32"/>
    </row>
    <row r="39" spans="1:29" s="33" customFormat="1" ht="18" customHeight="1" x14ac:dyDescent="0.25">
      <c r="A39" s="38" t="s">
        <v>37</v>
      </c>
      <c r="B39" s="39">
        <f t="shared" ref="B39:C39" si="16">SUM(B35:B38)</f>
        <v>58894000</v>
      </c>
      <c r="C39" s="39">
        <f t="shared" si="16"/>
        <v>0</v>
      </c>
      <c r="D39" s="39">
        <f>SUM(D35:D38)</f>
        <v>58894000</v>
      </c>
      <c r="E39" s="39">
        <f t="shared" ref="E39:AA39" si="17">SUM(E35:E38)</f>
        <v>33925021.620000005</v>
      </c>
      <c r="F39" s="39">
        <f t="shared" si="17"/>
        <v>2259908.81</v>
      </c>
      <c r="G39" s="39">
        <f t="shared" si="17"/>
        <v>7092661.6899999995</v>
      </c>
      <c r="H39" s="39">
        <f t="shared" si="17"/>
        <v>652415.99000000011</v>
      </c>
      <c r="I39" s="39">
        <f t="shared" si="17"/>
        <v>0</v>
      </c>
      <c r="J39" s="39">
        <f t="shared" si="17"/>
        <v>0</v>
      </c>
      <c r="K39" s="39">
        <f t="shared" si="17"/>
        <v>0</v>
      </c>
      <c r="L39" s="39">
        <f t="shared" si="17"/>
        <v>0</v>
      </c>
      <c r="M39" s="39">
        <f t="shared" si="17"/>
        <v>0</v>
      </c>
      <c r="N39" s="39">
        <f t="shared" si="17"/>
        <v>38125147.769999996</v>
      </c>
      <c r="O39" s="39">
        <f t="shared" si="17"/>
        <v>4277209.42</v>
      </c>
      <c r="P39" s="39">
        <f t="shared" si="17"/>
        <v>-8477335.5700000003</v>
      </c>
      <c r="Q39" s="39">
        <f t="shared" si="17"/>
        <v>568490.9</v>
      </c>
      <c r="R39" s="39">
        <f t="shared" si="17"/>
        <v>653834.92999999993</v>
      </c>
      <c r="S39" s="39">
        <f t="shared" si="17"/>
        <v>1037582.98</v>
      </c>
      <c r="T39" s="39">
        <f t="shared" si="17"/>
        <v>1871402.44</v>
      </c>
      <c r="U39" s="39">
        <f t="shared" si="17"/>
        <v>4494907.9300000006</v>
      </c>
      <c r="V39" s="39">
        <f t="shared" si="17"/>
        <v>726351.32000000007</v>
      </c>
      <c r="W39" s="39">
        <f t="shared" si="17"/>
        <v>652415.99000000011</v>
      </c>
      <c r="X39" s="39">
        <f t="shared" si="17"/>
        <v>0</v>
      </c>
      <c r="Y39" s="39">
        <f t="shared" si="17"/>
        <v>0</v>
      </c>
      <c r="Z39" s="39">
        <f t="shared" si="17"/>
        <v>43930008.109999992</v>
      </c>
      <c r="AA39" s="39">
        <f t="shared" si="17"/>
        <v>14963991.890000008</v>
      </c>
      <c r="AB39" s="40">
        <f>Z39/D39</f>
        <v>0.7459165298672189</v>
      </c>
      <c r="AC39" s="32"/>
    </row>
    <row r="40" spans="1:29" s="33" customFormat="1" ht="18" customHeight="1" x14ac:dyDescent="0.25">
      <c r="A40" s="41" t="s">
        <v>38</v>
      </c>
      <c r="B40" s="31">
        <f>[1]consoCURRENT!E864</f>
        <v>0</v>
      </c>
      <c r="C40" s="31">
        <f>[1]consoCURRENT!F864</f>
        <v>0</v>
      </c>
      <c r="D40" s="31">
        <f>[1]consoCURRENT!G864</f>
        <v>0</v>
      </c>
      <c r="E40" s="31">
        <f>[1]consoCURRENT!H864</f>
        <v>0</v>
      </c>
      <c r="F40" s="31">
        <f>[1]consoCURRENT!I864</f>
        <v>0</v>
      </c>
      <c r="G40" s="31">
        <f>[1]consoCURRENT!J864</f>
        <v>0</v>
      </c>
      <c r="H40" s="31">
        <f>[1]consoCURRENT!K864</f>
        <v>0</v>
      </c>
      <c r="I40" s="31">
        <f>[1]consoCURRENT!L864</f>
        <v>0</v>
      </c>
      <c r="J40" s="31">
        <f>[1]consoCURRENT!M864</f>
        <v>0</v>
      </c>
      <c r="K40" s="31">
        <f>[1]consoCURRENT!N864</f>
        <v>0</v>
      </c>
      <c r="L40" s="31">
        <f>[1]consoCURRENT!O864</f>
        <v>0</v>
      </c>
      <c r="M40" s="31">
        <f>[1]consoCURRENT!P864</f>
        <v>0</v>
      </c>
      <c r="N40" s="31">
        <f>[1]consoCURRENT!Q864</f>
        <v>0</v>
      </c>
      <c r="O40" s="31">
        <f>[1]consoCURRENT!R864</f>
        <v>0</v>
      </c>
      <c r="P40" s="31">
        <f>[1]consoCURRENT!S864</f>
        <v>0</v>
      </c>
      <c r="Q40" s="31">
        <f>[1]consoCURRENT!T864</f>
        <v>0</v>
      </c>
      <c r="R40" s="31">
        <f>[1]consoCURRENT!U864</f>
        <v>0</v>
      </c>
      <c r="S40" s="31">
        <f>[1]consoCURRENT!V864</f>
        <v>0</v>
      </c>
      <c r="T40" s="31">
        <f>[1]consoCURRENT!W864</f>
        <v>0</v>
      </c>
      <c r="U40" s="31">
        <f>[1]consoCURRENT!X864</f>
        <v>0</v>
      </c>
      <c r="V40" s="31">
        <f>[1]consoCURRENT!Y864</f>
        <v>0</v>
      </c>
      <c r="W40" s="31">
        <f>[1]consoCURRENT!Z864</f>
        <v>0</v>
      </c>
      <c r="X40" s="31">
        <f>[1]consoCURRENT!AA864</f>
        <v>0</v>
      </c>
      <c r="Y40" s="31">
        <f>[1]consoCURRENT!AB864</f>
        <v>0</v>
      </c>
      <c r="Z40" s="31">
        <f t="shared" ref="Z40" si="18">SUM(M40:Y40)</f>
        <v>0</v>
      </c>
      <c r="AA40" s="31">
        <f>D40-Z40</f>
        <v>0</v>
      </c>
      <c r="AB40" s="37"/>
      <c r="AC40" s="32"/>
    </row>
    <row r="41" spans="1:29" s="33" customFormat="1" ht="18" customHeight="1" x14ac:dyDescent="0.25">
      <c r="A41" s="38" t="s">
        <v>39</v>
      </c>
      <c r="B41" s="39">
        <f t="shared" ref="B41:C41" si="19">B40+B39</f>
        <v>58894000</v>
      </c>
      <c r="C41" s="39">
        <f t="shared" si="19"/>
        <v>0</v>
      </c>
      <c r="D41" s="39">
        <f>D40+D39</f>
        <v>58894000</v>
      </c>
      <c r="E41" s="39">
        <f t="shared" ref="E41:AA41" si="20">E40+E39</f>
        <v>33925021.620000005</v>
      </c>
      <c r="F41" s="39">
        <f t="shared" si="20"/>
        <v>2259908.81</v>
      </c>
      <c r="G41" s="39">
        <f t="shared" si="20"/>
        <v>7092661.6899999995</v>
      </c>
      <c r="H41" s="39">
        <f t="shared" si="20"/>
        <v>652415.99000000011</v>
      </c>
      <c r="I41" s="39">
        <f t="shared" si="20"/>
        <v>0</v>
      </c>
      <c r="J41" s="39">
        <f t="shared" si="20"/>
        <v>0</v>
      </c>
      <c r="K41" s="39">
        <f t="shared" si="20"/>
        <v>0</v>
      </c>
      <c r="L41" s="39">
        <f t="shared" si="20"/>
        <v>0</v>
      </c>
      <c r="M41" s="39">
        <f t="shared" si="20"/>
        <v>0</v>
      </c>
      <c r="N41" s="39">
        <f t="shared" si="20"/>
        <v>38125147.769999996</v>
      </c>
      <c r="O41" s="39">
        <f t="shared" si="20"/>
        <v>4277209.42</v>
      </c>
      <c r="P41" s="39">
        <f t="shared" si="20"/>
        <v>-8477335.5700000003</v>
      </c>
      <c r="Q41" s="39">
        <f t="shared" si="20"/>
        <v>568490.9</v>
      </c>
      <c r="R41" s="39">
        <f t="shared" si="20"/>
        <v>653834.92999999993</v>
      </c>
      <c r="S41" s="39">
        <f t="shared" si="20"/>
        <v>1037582.98</v>
      </c>
      <c r="T41" s="39">
        <f t="shared" si="20"/>
        <v>1871402.44</v>
      </c>
      <c r="U41" s="39">
        <f t="shared" si="20"/>
        <v>4494907.9300000006</v>
      </c>
      <c r="V41" s="39">
        <f t="shared" si="20"/>
        <v>726351.32000000007</v>
      </c>
      <c r="W41" s="39">
        <f t="shared" si="20"/>
        <v>652415.99000000011</v>
      </c>
      <c r="X41" s="39">
        <f t="shared" si="20"/>
        <v>0</v>
      </c>
      <c r="Y41" s="39">
        <f t="shared" si="20"/>
        <v>0</v>
      </c>
      <c r="Z41" s="39">
        <f t="shared" si="20"/>
        <v>43930008.109999992</v>
      </c>
      <c r="AA41" s="39">
        <f t="shared" si="20"/>
        <v>14963991.890000008</v>
      </c>
      <c r="AB41" s="40">
        <f>Z41/D41</f>
        <v>0.7459165298672189</v>
      </c>
      <c r="AC41" s="42"/>
    </row>
    <row r="42" spans="1:29" s="33" customFormat="1" ht="15" customHeight="1" x14ac:dyDescent="0.25">
      <c r="A42" s="34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2"/>
    </row>
    <row r="43" spans="1:29" s="33" customFormat="1" ht="15" customHeight="1" x14ac:dyDescent="0.25">
      <c r="A43" s="34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47">
        <f>612890.05+10000000+500000+3417120+350000+500000</f>
        <v>15380010.050000001</v>
      </c>
      <c r="AA43" s="31"/>
      <c r="AB43" s="31"/>
      <c r="AC43" s="32"/>
    </row>
    <row r="44" spans="1:29" s="33" customFormat="1" ht="15" customHeight="1" x14ac:dyDescent="0.25">
      <c r="A44" s="46" t="s">
        <v>42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2"/>
    </row>
    <row r="45" spans="1:29" s="33" customFormat="1" ht="18" customHeight="1" x14ac:dyDescent="0.2">
      <c r="A45" s="36" t="s">
        <v>33</v>
      </c>
      <c r="B45" s="31">
        <f>[1]consoCURRENT!E925</f>
        <v>0</v>
      </c>
      <c r="C45" s="31">
        <f>[1]consoCURRENT!F925</f>
        <v>0</v>
      </c>
      <c r="D45" s="31">
        <f>[1]consoCURRENT!G925</f>
        <v>0</v>
      </c>
      <c r="E45" s="31">
        <f>[1]consoCURRENT!H925</f>
        <v>0</v>
      </c>
      <c r="F45" s="31">
        <f>[1]consoCURRENT!I925</f>
        <v>0</v>
      </c>
      <c r="G45" s="31">
        <f>[1]consoCURRENT!J925</f>
        <v>0</v>
      </c>
      <c r="H45" s="31">
        <f>[1]consoCURRENT!K925</f>
        <v>0</v>
      </c>
      <c r="I45" s="31">
        <f>[1]consoCURRENT!L925</f>
        <v>0</v>
      </c>
      <c r="J45" s="31">
        <f>[1]consoCURRENT!M925</f>
        <v>0</v>
      </c>
      <c r="K45" s="31">
        <f>[1]consoCURRENT!N925</f>
        <v>0</v>
      </c>
      <c r="L45" s="31">
        <f>[1]consoCURRENT!O925</f>
        <v>0</v>
      </c>
      <c r="M45" s="31">
        <f>[1]consoCURRENT!P925</f>
        <v>0</v>
      </c>
      <c r="N45" s="31">
        <f>[1]consoCURRENT!Q925</f>
        <v>0</v>
      </c>
      <c r="O45" s="31">
        <f>[1]consoCURRENT!R925</f>
        <v>0</v>
      </c>
      <c r="P45" s="31">
        <f>[1]consoCURRENT!S925</f>
        <v>0</v>
      </c>
      <c r="Q45" s="31">
        <f>[1]consoCURRENT!T925</f>
        <v>0</v>
      </c>
      <c r="R45" s="31">
        <f>[1]consoCURRENT!U925</f>
        <v>0</v>
      </c>
      <c r="S45" s="31">
        <f>[1]consoCURRENT!V925</f>
        <v>0</v>
      </c>
      <c r="T45" s="31">
        <f>[1]consoCURRENT!W925</f>
        <v>0</v>
      </c>
      <c r="U45" s="31">
        <f>[1]consoCURRENT!X925</f>
        <v>0</v>
      </c>
      <c r="V45" s="31">
        <f>[1]consoCURRENT!Y925</f>
        <v>0</v>
      </c>
      <c r="W45" s="31">
        <f>[1]consoCURRENT!Z925</f>
        <v>0</v>
      </c>
      <c r="X45" s="31">
        <f>[1]consoCURRENT!AA925</f>
        <v>0</v>
      </c>
      <c r="Y45" s="31">
        <f>[1]consoCURRENT!AB925</f>
        <v>0</v>
      </c>
      <c r="Z45" s="31">
        <f>SUM(M45:Y45)</f>
        <v>0</v>
      </c>
      <c r="AA45" s="31">
        <f>D45-Z45</f>
        <v>0</v>
      </c>
      <c r="AB45" s="37"/>
      <c r="AC45" s="32"/>
    </row>
    <row r="46" spans="1:29" s="33" customFormat="1" ht="18" customHeight="1" x14ac:dyDescent="0.2">
      <c r="A46" s="36" t="s">
        <v>34</v>
      </c>
      <c r="B46" s="31">
        <f>[1]consoCURRENT!E1038</f>
        <v>19881000</v>
      </c>
      <c r="C46" s="31">
        <f>[1]consoCURRENT!F1038</f>
        <v>0</v>
      </c>
      <c r="D46" s="31">
        <f>[1]consoCURRENT!G1038</f>
        <v>19881000</v>
      </c>
      <c r="E46" s="31">
        <f>[1]consoCURRENT!H1038</f>
        <v>6727500.3300000001</v>
      </c>
      <c r="F46" s="31">
        <f>[1]consoCURRENT!I1038</f>
        <v>11179775.689999998</v>
      </c>
      <c r="G46" s="31">
        <f>[1]consoCURRENT!J1038</f>
        <v>1148682.4099999999</v>
      </c>
      <c r="H46" s="31">
        <f>[1]consoCURRENT!K1038</f>
        <v>-233817.47</v>
      </c>
      <c r="I46" s="31">
        <f>[1]consoCURRENT!L1038</f>
        <v>0</v>
      </c>
      <c r="J46" s="31">
        <f>[1]consoCURRENT!M1038</f>
        <v>0</v>
      </c>
      <c r="K46" s="31">
        <f>[1]consoCURRENT!N1038</f>
        <v>0</v>
      </c>
      <c r="L46" s="31">
        <f>[1]consoCURRENT!O1038</f>
        <v>0</v>
      </c>
      <c r="M46" s="31">
        <f>[1]consoCURRENT!P1038</f>
        <v>0</v>
      </c>
      <c r="N46" s="31">
        <f>[1]consoCURRENT!Q1038</f>
        <v>1830632.12</v>
      </c>
      <c r="O46" s="31">
        <f>[1]consoCURRENT!R1038</f>
        <v>2582153.4900000002</v>
      </c>
      <c r="P46" s="31">
        <f>[1]consoCURRENT!S1038</f>
        <v>2314714.7200000002</v>
      </c>
      <c r="Q46" s="31">
        <f>[1]consoCURRENT!T1038</f>
        <v>1258761.6399999999</v>
      </c>
      <c r="R46" s="31">
        <f>[1]consoCURRENT!U1038</f>
        <v>3585991.04</v>
      </c>
      <c r="S46" s="31">
        <f>[1]consoCURRENT!V1038</f>
        <v>6335023.0099999988</v>
      </c>
      <c r="T46" s="31">
        <f>[1]consoCURRENT!W1038</f>
        <v>966648.17000000016</v>
      </c>
      <c r="U46" s="31">
        <f>[1]consoCURRENT!X1038</f>
        <v>363402.49</v>
      </c>
      <c r="V46" s="31">
        <f>[1]consoCURRENT!Y1038</f>
        <v>-181368.25</v>
      </c>
      <c r="W46" s="31">
        <f>[1]consoCURRENT!Z1038</f>
        <v>-233817.47</v>
      </c>
      <c r="X46" s="31">
        <f>[1]consoCURRENT!AA1038</f>
        <v>0</v>
      </c>
      <c r="Y46" s="31">
        <f>[1]consoCURRENT!AB1038</f>
        <v>0</v>
      </c>
      <c r="Z46" s="31">
        <f t="shared" ref="Z46:Z48" si="21">SUM(M46:Y46)</f>
        <v>18822140.960000001</v>
      </c>
      <c r="AA46" s="31">
        <f>D46-Z46</f>
        <v>1058859.0399999991</v>
      </c>
      <c r="AB46" s="37">
        <f>Z46/D46</f>
        <v>0.94674015190382788</v>
      </c>
      <c r="AC46" s="32"/>
    </row>
    <row r="47" spans="1:29" s="33" customFormat="1" ht="18" customHeight="1" x14ac:dyDescent="0.2">
      <c r="A47" s="36" t="s">
        <v>35</v>
      </c>
      <c r="B47" s="31">
        <f>[1]consoCURRENT!E1044</f>
        <v>0</v>
      </c>
      <c r="C47" s="31">
        <f>[1]consoCURRENT!F1044</f>
        <v>0</v>
      </c>
      <c r="D47" s="31">
        <f>[1]consoCURRENT!G1044</f>
        <v>0</v>
      </c>
      <c r="E47" s="31">
        <f>[1]consoCURRENT!H1044</f>
        <v>0</v>
      </c>
      <c r="F47" s="31">
        <f>[1]consoCURRENT!I1044</f>
        <v>0</v>
      </c>
      <c r="G47" s="31">
        <f>[1]consoCURRENT!J1044</f>
        <v>0</v>
      </c>
      <c r="H47" s="31">
        <f>[1]consoCURRENT!K1044</f>
        <v>0</v>
      </c>
      <c r="I47" s="31">
        <f>[1]consoCURRENT!L1044</f>
        <v>0</v>
      </c>
      <c r="J47" s="31">
        <f>[1]consoCURRENT!M1044</f>
        <v>0</v>
      </c>
      <c r="K47" s="31">
        <f>[1]consoCURRENT!N1044</f>
        <v>0</v>
      </c>
      <c r="L47" s="31">
        <f>[1]consoCURRENT!O1044</f>
        <v>0</v>
      </c>
      <c r="M47" s="31">
        <f>[1]consoCURRENT!P1044</f>
        <v>0</v>
      </c>
      <c r="N47" s="31">
        <f>[1]consoCURRENT!Q1044</f>
        <v>0</v>
      </c>
      <c r="O47" s="31">
        <f>[1]consoCURRENT!R1044</f>
        <v>0</v>
      </c>
      <c r="P47" s="31">
        <f>[1]consoCURRENT!S1044</f>
        <v>0</v>
      </c>
      <c r="Q47" s="31">
        <f>[1]consoCURRENT!T1044</f>
        <v>0</v>
      </c>
      <c r="R47" s="31">
        <f>[1]consoCURRENT!U1044</f>
        <v>0</v>
      </c>
      <c r="S47" s="31">
        <f>[1]consoCURRENT!V1044</f>
        <v>0</v>
      </c>
      <c r="T47" s="31">
        <f>[1]consoCURRENT!W1044</f>
        <v>0</v>
      </c>
      <c r="U47" s="31">
        <f>[1]consoCURRENT!X1044</f>
        <v>0</v>
      </c>
      <c r="V47" s="31">
        <f>[1]consoCURRENT!Y1044</f>
        <v>0</v>
      </c>
      <c r="W47" s="31">
        <f>[1]consoCURRENT!Z1044</f>
        <v>0</v>
      </c>
      <c r="X47" s="31">
        <f>[1]consoCURRENT!AA1044</f>
        <v>0</v>
      </c>
      <c r="Y47" s="31">
        <f>[1]consoCURRENT!AB1044</f>
        <v>0</v>
      </c>
      <c r="Z47" s="31">
        <f t="shared" si="21"/>
        <v>0</v>
      </c>
      <c r="AA47" s="31">
        <f>D47-Z47</f>
        <v>0</v>
      </c>
      <c r="AB47" s="37"/>
      <c r="AC47" s="32"/>
    </row>
    <row r="48" spans="1:29" s="33" customFormat="1" ht="18" customHeight="1" x14ac:dyDescent="0.2">
      <c r="A48" s="36" t="s">
        <v>36</v>
      </c>
      <c r="B48" s="31">
        <f>[1]consoCURRENT!E1073</f>
        <v>0</v>
      </c>
      <c r="C48" s="31">
        <f>[1]consoCURRENT!F1073</f>
        <v>0</v>
      </c>
      <c r="D48" s="31">
        <f>[1]consoCURRENT!G1073</f>
        <v>0</v>
      </c>
      <c r="E48" s="31">
        <f>[1]consoCURRENT!H1073</f>
        <v>0</v>
      </c>
      <c r="F48" s="31">
        <f>[1]consoCURRENT!I1073</f>
        <v>0</v>
      </c>
      <c r="G48" s="31">
        <f>[1]consoCURRENT!J1073</f>
        <v>0</v>
      </c>
      <c r="H48" s="31">
        <f>[1]consoCURRENT!K1073</f>
        <v>0</v>
      </c>
      <c r="I48" s="31">
        <f>[1]consoCURRENT!L1073</f>
        <v>0</v>
      </c>
      <c r="J48" s="31">
        <f>[1]consoCURRENT!M1073</f>
        <v>0</v>
      </c>
      <c r="K48" s="31">
        <f>[1]consoCURRENT!N1073</f>
        <v>0</v>
      </c>
      <c r="L48" s="31">
        <f>[1]consoCURRENT!O1073</f>
        <v>0</v>
      </c>
      <c r="M48" s="31">
        <f>[1]consoCURRENT!P1073</f>
        <v>0</v>
      </c>
      <c r="N48" s="31">
        <f>[1]consoCURRENT!Q1073</f>
        <v>0</v>
      </c>
      <c r="O48" s="31">
        <f>[1]consoCURRENT!R1073</f>
        <v>0</v>
      </c>
      <c r="P48" s="31">
        <f>[1]consoCURRENT!S1073</f>
        <v>0</v>
      </c>
      <c r="Q48" s="31">
        <f>[1]consoCURRENT!T1073</f>
        <v>0</v>
      </c>
      <c r="R48" s="31">
        <f>[1]consoCURRENT!U1073</f>
        <v>0</v>
      </c>
      <c r="S48" s="31">
        <f>[1]consoCURRENT!V1073</f>
        <v>0</v>
      </c>
      <c r="T48" s="31">
        <f>[1]consoCURRENT!W1073</f>
        <v>0</v>
      </c>
      <c r="U48" s="31">
        <f>[1]consoCURRENT!X1073</f>
        <v>0</v>
      </c>
      <c r="V48" s="31">
        <f>[1]consoCURRENT!Y1073</f>
        <v>0</v>
      </c>
      <c r="W48" s="31">
        <f>[1]consoCURRENT!Z1073</f>
        <v>0</v>
      </c>
      <c r="X48" s="31">
        <f>[1]consoCURRENT!AA1073</f>
        <v>0</v>
      </c>
      <c r="Y48" s="31">
        <f>[1]consoCURRENT!AB1073</f>
        <v>0</v>
      </c>
      <c r="Z48" s="31">
        <f t="shared" si="21"/>
        <v>0</v>
      </c>
      <c r="AA48" s="31">
        <f>D48-Z48</f>
        <v>0</v>
      </c>
      <c r="AB48" s="37"/>
      <c r="AC48" s="32"/>
    </row>
    <row r="49" spans="1:29" s="33" customFormat="1" ht="18" customHeight="1" x14ac:dyDescent="0.25">
      <c r="A49" s="38" t="s">
        <v>37</v>
      </c>
      <c r="B49" s="39">
        <f t="shared" ref="B49:C49" si="22">SUM(B45:B48)</f>
        <v>19881000</v>
      </c>
      <c r="C49" s="39">
        <f t="shared" si="22"/>
        <v>0</v>
      </c>
      <c r="D49" s="39">
        <f>SUM(D45:D48)</f>
        <v>19881000</v>
      </c>
      <c r="E49" s="39">
        <f t="shared" ref="E49:AA49" si="23">SUM(E45:E48)</f>
        <v>6727500.3300000001</v>
      </c>
      <c r="F49" s="39">
        <f t="shared" si="23"/>
        <v>11179775.689999998</v>
      </c>
      <c r="G49" s="39">
        <f t="shared" si="23"/>
        <v>1148682.4099999999</v>
      </c>
      <c r="H49" s="39">
        <f t="shared" si="23"/>
        <v>-233817.47</v>
      </c>
      <c r="I49" s="39">
        <f t="shared" si="23"/>
        <v>0</v>
      </c>
      <c r="J49" s="39">
        <f t="shared" si="23"/>
        <v>0</v>
      </c>
      <c r="K49" s="39">
        <f t="shared" si="23"/>
        <v>0</v>
      </c>
      <c r="L49" s="39">
        <f t="shared" si="23"/>
        <v>0</v>
      </c>
      <c r="M49" s="39">
        <f t="shared" si="23"/>
        <v>0</v>
      </c>
      <c r="N49" s="39">
        <f t="shared" si="23"/>
        <v>1830632.12</v>
      </c>
      <c r="O49" s="39">
        <f t="shared" si="23"/>
        <v>2582153.4900000002</v>
      </c>
      <c r="P49" s="39">
        <f t="shared" si="23"/>
        <v>2314714.7200000002</v>
      </c>
      <c r="Q49" s="39">
        <f t="shared" si="23"/>
        <v>1258761.6399999999</v>
      </c>
      <c r="R49" s="39">
        <f t="shared" si="23"/>
        <v>3585991.04</v>
      </c>
      <c r="S49" s="39">
        <f t="shared" si="23"/>
        <v>6335023.0099999988</v>
      </c>
      <c r="T49" s="39">
        <f t="shared" si="23"/>
        <v>966648.17000000016</v>
      </c>
      <c r="U49" s="39">
        <f t="shared" si="23"/>
        <v>363402.49</v>
      </c>
      <c r="V49" s="39">
        <f t="shared" si="23"/>
        <v>-181368.25</v>
      </c>
      <c r="W49" s="39">
        <f t="shared" si="23"/>
        <v>-233817.47</v>
      </c>
      <c r="X49" s="39">
        <f t="shared" si="23"/>
        <v>0</v>
      </c>
      <c r="Y49" s="39">
        <f t="shared" si="23"/>
        <v>0</v>
      </c>
      <c r="Z49" s="39">
        <f t="shared" si="23"/>
        <v>18822140.960000001</v>
      </c>
      <c r="AA49" s="39">
        <f t="shared" si="23"/>
        <v>1058859.0399999991</v>
      </c>
      <c r="AB49" s="40">
        <f>Z49/D49</f>
        <v>0.94674015190382788</v>
      </c>
      <c r="AC49" s="32"/>
    </row>
    <row r="50" spans="1:29" s="33" customFormat="1" ht="18" customHeight="1" x14ac:dyDescent="0.25">
      <c r="A50" s="41" t="s">
        <v>38</v>
      </c>
      <c r="B50" s="31">
        <f>[1]consoCURRENT!E1077</f>
        <v>0</v>
      </c>
      <c r="C50" s="31">
        <f>[1]consoCURRENT!F1077</f>
        <v>0</v>
      </c>
      <c r="D50" s="31">
        <f>[1]consoCURRENT!G1077</f>
        <v>0</v>
      </c>
      <c r="E50" s="31">
        <f>[1]consoCURRENT!H1077</f>
        <v>0</v>
      </c>
      <c r="F50" s="31">
        <f>[1]consoCURRENT!I1077</f>
        <v>0</v>
      </c>
      <c r="G50" s="31">
        <f>[1]consoCURRENT!J1077</f>
        <v>0</v>
      </c>
      <c r="H50" s="31">
        <f>[1]consoCURRENT!K1077</f>
        <v>0</v>
      </c>
      <c r="I50" s="31">
        <f>[1]consoCURRENT!L1077</f>
        <v>0</v>
      </c>
      <c r="J50" s="31">
        <f>[1]consoCURRENT!M1077</f>
        <v>0</v>
      </c>
      <c r="K50" s="31">
        <f>[1]consoCURRENT!N1077</f>
        <v>0</v>
      </c>
      <c r="L50" s="31">
        <f>[1]consoCURRENT!O1077</f>
        <v>0</v>
      </c>
      <c r="M50" s="31">
        <f>[1]consoCURRENT!P1077</f>
        <v>0</v>
      </c>
      <c r="N50" s="31">
        <f>[1]consoCURRENT!Q1077</f>
        <v>0</v>
      </c>
      <c r="O50" s="31">
        <f>[1]consoCURRENT!R1077</f>
        <v>0</v>
      </c>
      <c r="P50" s="31">
        <f>[1]consoCURRENT!S1077</f>
        <v>0</v>
      </c>
      <c r="Q50" s="31">
        <f>[1]consoCURRENT!T1077</f>
        <v>0</v>
      </c>
      <c r="R50" s="31">
        <f>[1]consoCURRENT!U1077</f>
        <v>0</v>
      </c>
      <c r="S50" s="31">
        <f>[1]consoCURRENT!V1077</f>
        <v>0</v>
      </c>
      <c r="T50" s="31">
        <f>[1]consoCURRENT!W1077</f>
        <v>0</v>
      </c>
      <c r="U50" s="31">
        <f>[1]consoCURRENT!X1077</f>
        <v>0</v>
      </c>
      <c r="V50" s="31">
        <f>[1]consoCURRENT!Y1077</f>
        <v>0</v>
      </c>
      <c r="W50" s="31">
        <f>[1]consoCURRENT!Z1077</f>
        <v>0</v>
      </c>
      <c r="X50" s="31">
        <f>[1]consoCURRENT!AA1077</f>
        <v>0</v>
      </c>
      <c r="Y50" s="31">
        <f>[1]consoCURRENT!AB1077</f>
        <v>0</v>
      </c>
      <c r="Z50" s="31">
        <f t="shared" ref="Z50" si="24">SUM(M50:Y50)</f>
        <v>0</v>
      </c>
      <c r="AA50" s="31">
        <f>D50-Z50</f>
        <v>0</v>
      </c>
      <c r="AB50" s="37"/>
      <c r="AC50" s="32"/>
    </row>
    <row r="51" spans="1:29" s="33" customFormat="1" ht="18" customHeight="1" x14ac:dyDescent="0.25">
      <c r="A51" s="38" t="s">
        <v>39</v>
      </c>
      <c r="B51" s="39">
        <f t="shared" ref="B51:C51" si="25">B50+B49</f>
        <v>19881000</v>
      </c>
      <c r="C51" s="39">
        <f t="shared" si="25"/>
        <v>0</v>
      </c>
      <c r="D51" s="39">
        <f>D50+D49</f>
        <v>19881000</v>
      </c>
      <c r="E51" s="39">
        <f t="shared" ref="E51:AA51" si="26">E50+E49</f>
        <v>6727500.3300000001</v>
      </c>
      <c r="F51" s="39">
        <f t="shared" si="26"/>
        <v>11179775.689999998</v>
      </c>
      <c r="G51" s="39">
        <f t="shared" si="26"/>
        <v>1148682.4099999999</v>
      </c>
      <c r="H51" s="39">
        <f t="shared" si="26"/>
        <v>-233817.47</v>
      </c>
      <c r="I51" s="39">
        <f t="shared" si="26"/>
        <v>0</v>
      </c>
      <c r="J51" s="39">
        <f t="shared" si="26"/>
        <v>0</v>
      </c>
      <c r="K51" s="39">
        <f t="shared" si="26"/>
        <v>0</v>
      </c>
      <c r="L51" s="39">
        <f t="shared" si="26"/>
        <v>0</v>
      </c>
      <c r="M51" s="39">
        <f t="shared" si="26"/>
        <v>0</v>
      </c>
      <c r="N51" s="39">
        <f t="shared" si="26"/>
        <v>1830632.12</v>
      </c>
      <c r="O51" s="39">
        <f t="shared" si="26"/>
        <v>2582153.4900000002</v>
      </c>
      <c r="P51" s="39">
        <f t="shared" si="26"/>
        <v>2314714.7200000002</v>
      </c>
      <c r="Q51" s="39">
        <f t="shared" si="26"/>
        <v>1258761.6399999999</v>
      </c>
      <c r="R51" s="39">
        <f t="shared" si="26"/>
        <v>3585991.04</v>
      </c>
      <c r="S51" s="39">
        <f t="shared" si="26"/>
        <v>6335023.0099999988</v>
      </c>
      <c r="T51" s="39">
        <f t="shared" si="26"/>
        <v>966648.17000000016</v>
      </c>
      <c r="U51" s="39">
        <f t="shared" si="26"/>
        <v>363402.49</v>
      </c>
      <c r="V51" s="39">
        <f t="shared" si="26"/>
        <v>-181368.25</v>
      </c>
      <c r="W51" s="39">
        <f t="shared" si="26"/>
        <v>-233817.47</v>
      </c>
      <c r="X51" s="39">
        <f t="shared" si="26"/>
        <v>0</v>
      </c>
      <c r="Y51" s="39">
        <f t="shared" si="26"/>
        <v>0</v>
      </c>
      <c r="Z51" s="39">
        <f t="shared" si="26"/>
        <v>18822140.960000001</v>
      </c>
      <c r="AA51" s="39">
        <f t="shared" si="26"/>
        <v>1058859.0399999991</v>
      </c>
      <c r="AB51" s="40">
        <f>Z51/D51</f>
        <v>0.94674015190382788</v>
      </c>
      <c r="AC51" s="42"/>
    </row>
    <row r="52" spans="1:29" s="33" customFormat="1" ht="15" customHeight="1" x14ac:dyDescent="0.25">
      <c r="A52" s="3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2"/>
    </row>
    <row r="53" spans="1:29" s="33" customFormat="1" ht="15" customHeight="1" x14ac:dyDescent="0.25">
      <c r="A53" s="34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2"/>
    </row>
    <row r="54" spans="1:29" s="33" customFormat="1" ht="15" customHeight="1" x14ac:dyDescent="0.25">
      <c r="A54" s="46" t="s">
        <v>43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2"/>
    </row>
    <row r="55" spans="1:29" s="33" customFormat="1" ht="18" customHeight="1" x14ac:dyDescent="0.2">
      <c r="A55" s="36" t="s">
        <v>33</v>
      </c>
      <c r="B55" s="31">
        <f>[1]consoCURRENT!E1138</f>
        <v>0</v>
      </c>
      <c r="C55" s="31">
        <f>[1]consoCURRENT!F1138</f>
        <v>0</v>
      </c>
      <c r="D55" s="31">
        <f>[1]consoCURRENT!G1138</f>
        <v>0</v>
      </c>
      <c r="E55" s="31">
        <f>[1]consoCURRENT!H1138</f>
        <v>0</v>
      </c>
      <c r="F55" s="31">
        <f>[1]consoCURRENT!I1138</f>
        <v>0</v>
      </c>
      <c r="G55" s="31">
        <f>[1]consoCURRENT!J1138</f>
        <v>0</v>
      </c>
      <c r="H55" s="31">
        <f>[1]consoCURRENT!K1138</f>
        <v>0</v>
      </c>
      <c r="I55" s="31">
        <f>[1]consoCURRENT!L1138</f>
        <v>0</v>
      </c>
      <c r="J55" s="31">
        <f>[1]consoCURRENT!M1138</f>
        <v>0</v>
      </c>
      <c r="K55" s="31">
        <f>[1]consoCURRENT!N1138</f>
        <v>0</v>
      </c>
      <c r="L55" s="31">
        <f>[1]consoCURRENT!O1138</f>
        <v>0</v>
      </c>
      <c r="M55" s="31">
        <f>[1]consoCURRENT!P1138</f>
        <v>0</v>
      </c>
      <c r="N55" s="31">
        <f>[1]consoCURRENT!Q1138</f>
        <v>0</v>
      </c>
      <c r="O55" s="31">
        <f>[1]consoCURRENT!R1138</f>
        <v>0</v>
      </c>
      <c r="P55" s="31">
        <f>[1]consoCURRENT!S1138</f>
        <v>0</v>
      </c>
      <c r="Q55" s="31">
        <f>[1]consoCURRENT!T1138</f>
        <v>0</v>
      </c>
      <c r="R55" s="31">
        <f>[1]consoCURRENT!U1138</f>
        <v>0</v>
      </c>
      <c r="S55" s="31">
        <f>[1]consoCURRENT!V1138</f>
        <v>0</v>
      </c>
      <c r="T55" s="31">
        <f>[1]consoCURRENT!W1138</f>
        <v>0</v>
      </c>
      <c r="U55" s="31">
        <f>[1]consoCURRENT!X1138</f>
        <v>0</v>
      </c>
      <c r="V55" s="31">
        <f>[1]consoCURRENT!Y1138</f>
        <v>0</v>
      </c>
      <c r="W55" s="31">
        <f>[1]consoCURRENT!Z1138</f>
        <v>0</v>
      </c>
      <c r="X55" s="31">
        <f>[1]consoCURRENT!AA1138</f>
        <v>0</v>
      </c>
      <c r="Y55" s="31">
        <f>[1]consoCURRENT!AB1138</f>
        <v>0</v>
      </c>
      <c r="Z55" s="31">
        <f>SUM(M55:Y55)</f>
        <v>0</v>
      </c>
      <c r="AA55" s="31">
        <f>D55-Z55</f>
        <v>0</v>
      </c>
      <c r="AB55" s="37"/>
      <c r="AC55" s="32"/>
    </row>
    <row r="56" spans="1:29" s="33" customFormat="1" ht="18" customHeight="1" x14ac:dyDescent="0.2">
      <c r="A56" s="36" t="s">
        <v>34</v>
      </c>
      <c r="B56" s="31">
        <f>[1]consoCURRENT!E1251</f>
        <v>9474000</v>
      </c>
      <c r="C56" s="31">
        <f>[1]consoCURRENT!F1251</f>
        <v>0</v>
      </c>
      <c r="D56" s="31">
        <f>[1]consoCURRENT!G1251</f>
        <v>9474000</v>
      </c>
      <c r="E56" s="31">
        <f>[1]consoCURRENT!H1251</f>
        <v>2667015.1399999997</v>
      </c>
      <c r="F56" s="31">
        <f>[1]consoCURRENT!I1251</f>
        <v>1978922.6300000004</v>
      </c>
      <c r="G56" s="31">
        <f>[1]consoCURRENT!J1251</f>
        <v>2748038.81</v>
      </c>
      <c r="H56" s="31">
        <f>[1]consoCURRENT!K1251</f>
        <v>582614.37</v>
      </c>
      <c r="I56" s="31">
        <f>[1]consoCURRENT!L1251</f>
        <v>0</v>
      </c>
      <c r="J56" s="31">
        <f>[1]consoCURRENT!M1251</f>
        <v>0</v>
      </c>
      <c r="K56" s="31">
        <f>[1]consoCURRENT!N1251</f>
        <v>0</v>
      </c>
      <c r="L56" s="31">
        <f>[1]consoCURRENT!O1251</f>
        <v>0</v>
      </c>
      <c r="M56" s="31">
        <f>[1]consoCURRENT!P1251</f>
        <v>0</v>
      </c>
      <c r="N56" s="31">
        <f>[1]consoCURRENT!Q1251</f>
        <v>1336898.97</v>
      </c>
      <c r="O56" s="31">
        <f>[1]consoCURRENT!R1251</f>
        <v>439731.25</v>
      </c>
      <c r="P56" s="31">
        <f>[1]consoCURRENT!S1251</f>
        <v>890384.91999999993</v>
      </c>
      <c r="Q56" s="31">
        <f>[1]consoCURRENT!T1251</f>
        <v>571096.53</v>
      </c>
      <c r="R56" s="31">
        <f>[1]consoCURRENT!U1251</f>
        <v>403974.49000000005</v>
      </c>
      <c r="S56" s="31">
        <f>[1]consoCURRENT!V1251</f>
        <v>1003851.6100000001</v>
      </c>
      <c r="T56" s="31">
        <f>[1]consoCURRENT!W1251</f>
        <v>969469.45</v>
      </c>
      <c r="U56" s="31">
        <f>[1]consoCURRENT!X1251</f>
        <v>1163961.0900000001</v>
      </c>
      <c r="V56" s="31">
        <f>[1]consoCURRENT!Y1251</f>
        <v>614608.27</v>
      </c>
      <c r="W56" s="31">
        <f>[1]consoCURRENT!Z1251</f>
        <v>582614.37</v>
      </c>
      <c r="X56" s="31">
        <f>[1]consoCURRENT!AA1251</f>
        <v>0</v>
      </c>
      <c r="Y56" s="31">
        <f>[1]consoCURRENT!AB1251</f>
        <v>0</v>
      </c>
      <c r="Z56" s="31">
        <f t="shared" ref="Z56:Z58" si="27">SUM(M56:Y56)</f>
        <v>7976590.9500000002</v>
      </c>
      <c r="AA56" s="31">
        <f>D56-Z56</f>
        <v>1497409.0499999998</v>
      </c>
      <c r="AB56" s="37">
        <f>Z56/D56</f>
        <v>0.84194542431918939</v>
      </c>
      <c r="AC56" s="32"/>
    </row>
    <row r="57" spans="1:29" s="33" customFormat="1" ht="18" customHeight="1" x14ac:dyDescent="0.2">
      <c r="A57" s="36" t="s">
        <v>35</v>
      </c>
      <c r="B57" s="31">
        <f>[1]consoCURRENT!E1257</f>
        <v>0</v>
      </c>
      <c r="C57" s="31">
        <f>[1]consoCURRENT!F1257</f>
        <v>0</v>
      </c>
      <c r="D57" s="31">
        <f>[1]consoCURRENT!G1257</f>
        <v>0</v>
      </c>
      <c r="E57" s="31">
        <f>[1]consoCURRENT!H1257</f>
        <v>0</v>
      </c>
      <c r="F57" s="31">
        <f>[1]consoCURRENT!I1257</f>
        <v>0</v>
      </c>
      <c r="G57" s="31">
        <f>[1]consoCURRENT!J1257</f>
        <v>0</v>
      </c>
      <c r="H57" s="31">
        <f>[1]consoCURRENT!K1257</f>
        <v>0</v>
      </c>
      <c r="I57" s="31">
        <f>[1]consoCURRENT!L1257</f>
        <v>0</v>
      </c>
      <c r="J57" s="31">
        <f>[1]consoCURRENT!M1257</f>
        <v>0</v>
      </c>
      <c r="K57" s="31">
        <f>[1]consoCURRENT!N1257</f>
        <v>0</v>
      </c>
      <c r="L57" s="31">
        <f>[1]consoCURRENT!O1257</f>
        <v>0</v>
      </c>
      <c r="M57" s="31">
        <f>[1]consoCURRENT!P1257</f>
        <v>0</v>
      </c>
      <c r="N57" s="31">
        <f>[1]consoCURRENT!Q1257</f>
        <v>0</v>
      </c>
      <c r="O57" s="31">
        <f>[1]consoCURRENT!R1257</f>
        <v>0</v>
      </c>
      <c r="P57" s="31">
        <f>[1]consoCURRENT!S1257</f>
        <v>0</v>
      </c>
      <c r="Q57" s="31">
        <f>[1]consoCURRENT!T1257</f>
        <v>0</v>
      </c>
      <c r="R57" s="31">
        <f>[1]consoCURRENT!U1257</f>
        <v>0</v>
      </c>
      <c r="S57" s="31">
        <f>[1]consoCURRENT!V1257</f>
        <v>0</v>
      </c>
      <c r="T57" s="31">
        <f>[1]consoCURRENT!W1257</f>
        <v>0</v>
      </c>
      <c r="U57" s="31">
        <f>[1]consoCURRENT!X1257</f>
        <v>0</v>
      </c>
      <c r="V57" s="31">
        <f>[1]consoCURRENT!Y1257</f>
        <v>0</v>
      </c>
      <c r="W57" s="31">
        <f>[1]consoCURRENT!Z1257</f>
        <v>0</v>
      </c>
      <c r="X57" s="31">
        <f>[1]consoCURRENT!AA1257</f>
        <v>0</v>
      </c>
      <c r="Y57" s="31">
        <f>[1]consoCURRENT!AB1257</f>
        <v>0</v>
      </c>
      <c r="Z57" s="31">
        <f t="shared" si="27"/>
        <v>0</v>
      </c>
      <c r="AA57" s="31">
        <f>D57-Z57</f>
        <v>0</v>
      </c>
      <c r="AB57" s="37"/>
      <c r="AC57" s="32"/>
    </row>
    <row r="58" spans="1:29" s="33" customFormat="1" ht="18" customHeight="1" x14ac:dyDescent="0.2">
      <c r="A58" s="36" t="s">
        <v>36</v>
      </c>
      <c r="B58" s="31">
        <f>[1]consoCURRENT!E1286</f>
        <v>0</v>
      </c>
      <c r="C58" s="31">
        <f>[1]consoCURRENT!F1286</f>
        <v>0</v>
      </c>
      <c r="D58" s="31">
        <f>[1]consoCURRENT!G1286</f>
        <v>0</v>
      </c>
      <c r="E58" s="31">
        <f>[1]consoCURRENT!H1286</f>
        <v>0</v>
      </c>
      <c r="F58" s="31">
        <f>[1]consoCURRENT!I1286</f>
        <v>0</v>
      </c>
      <c r="G58" s="31">
        <f>[1]consoCURRENT!J1286</f>
        <v>0</v>
      </c>
      <c r="H58" s="31">
        <f>[1]consoCURRENT!K1286</f>
        <v>0</v>
      </c>
      <c r="I58" s="31">
        <f>[1]consoCURRENT!L1286</f>
        <v>0</v>
      </c>
      <c r="J58" s="31">
        <f>[1]consoCURRENT!M1286</f>
        <v>0</v>
      </c>
      <c r="K58" s="31">
        <f>[1]consoCURRENT!N1286</f>
        <v>0</v>
      </c>
      <c r="L58" s="31">
        <f>[1]consoCURRENT!O1286</f>
        <v>0</v>
      </c>
      <c r="M58" s="31">
        <f>[1]consoCURRENT!P1286</f>
        <v>0</v>
      </c>
      <c r="N58" s="31">
        <f>[1]consoCURRENT!Q1286</f>
        <v>0</v>
      </c>
      <c r="O58" s="31">
        <f>[1]consoCURRENT!R1286</f>
        <v>0</v>
      </c>
      <c r="P58" s="31">
        <f>[1]consoCURRENT!S1286</f>
        <v>0</v>
      </c>
      <c r="Q58" s="31">
        <f>[1]consoCURRENT!T1286</f>
        <v>0</v>
      </c>
      <c r="R58" s="31">
        <f>[1]consoCURRENT!U1286</f>
        <v>0</v>
      </c>
      <c r="S58" s="31">
        <f>[1]consoCURRENT!V1286</f>
        <v>0</v>
      </c>
      <c r="T58" s="31">
        <f>[1]consoCURRENT!W1286</f>
        <v>0</v>
      </c>
      <c r="U58" s="31">
        <f>[1]consoCURRENT!X1286</f>
        <v>0</v>
      </c>
      <c r="V58" s="31">
        <f>[1]consoCURRENT!Y1286</f>
        <v>0</v>
      </c>
      <c r="W58" s="31">
        <f>[1]consoCURRENT!Z1286</f>
        <v>0</v>
      </c>
      <c r="X58" s="31">
        <f>[1]consoCURRENT!AA1286</f>
        <v>0</v>
      </c>
      <c r="Y58" s="31">
        <f>[1]consoCURRENT!AB1286</f>
        <v>0</v>
      </c>
      <c r="Z58" s="31">
        <f t="shared" si="27"/>
        <v>0</v>
      </c>
      <c r="AA58" s="31">
        <f>D58-Z58</f>
        <v>0</v>
      </c>
      <c r="AB58" s="37"/>
      <c r="AC58" s="32"/>
    </row>
    <row r="59" spans="1:29" s="33" customFormat="1" ht="18" customHeight="1" x14ac:dyDescent="0.25">
      <c r="A59" s="38" t="s">
        <v>37</v>
      </c>
      <c r="B59" s="39">
        <f t="shared" ref="B59:C59" si="28">SUM(B55:B58)</f>
        <v>9474000</v>
      </c>
      <c r="C59" s="39">
        <f t="shared" si="28"/>
        <v>0</v>
      </c>
      <c r="D59" s="39">
        <f>SUM(D55:D58)</f>
        <v>9474000</v>
      </c>
      <c r="E59" s="39">
        <f t="shared" ref="E59:AA59" si="29">SUM(E55:E58)</f>
        <v>2667015.1399999997</v>
      </c>
      <c r="F59" s="39">
        <f t="shared" si="29"/>
        <v>1978922.6300000004</v>
      </c>
      <c r="G59" s="39">
        <f t="shared" si="29"/>
        <v>2748038.81</v>
      </c>
      <c r="H59" s="39">
        <f t="shared" si="29"/>
        <v>582614.37</v>
      </c>
      <c r="I59" s="39">
        <f t="shared" si="29"/>
        <v>0</v>
      </c>
      <c r="J59" s="39">
        <f t="shared" si="29"/>
        <v>0</v>
      </c>
      <c r="K59" s="39">
        <f t="shared" si="29"/>
        <v>0</v>
      </c>
      <c r="L59" s="39">
        <f t="shared" si="29"/>
        <v>0</v>
      </c>
      <c r="M59" s="39">
        <f t="shared" si="29"/>
        <v>0</v>
      </c>
      <c r="N59" s="39">
        <f t="shared" si="29"/>
        <v>1336898.97</v>
      </c>
      <c r="O59" s="39">
        <f t="shared" si="29"/>
        <v>439731.25</v>
      </c>
      <c r="P59" s="39">
        <f t="shared" si="29"/>
        <v>890384.91999999993</v>
      </c>
      <c r="Q59" s="39">
        <f t="shared" si="29"/>
        <v>571096.53</v>
      </c>
      <c r="R59" s="39">
        <f t="shared" si="29"/>
        <v>403974.49000000005</v>
      </c>
      <c r="S59" s="39">
        <f t="shared" si="29"/>
        <v>1003851.6100000001</v>
      </c>
      <c r="T59" s="39">
        <f t="shared" si="29"/>
        <v>969469.45</v>
      </c>
      <c r="U59" s="39">
        <f t="shared" si="29"/>
        <v>1163961.0900000001</v>
      </c>
      <c r="V59" s="39">
        <f t="shared" si="29"/>
        <v>614608.27</v>
      </c>
      <c r="W59" s="39">
        <f t="shared" si="29"/>
        <v>582614.37</v>
      </c>
      <c r="X59" s="39">
        <f t="shared" si="29"/>
        <v>0</v>
      </c>
      <c r="Y59" s="39">
        <f t="shared" si="29"/>
        <v>0</v>
      </c>
      <c r="Z59" s="39">
        <f t="shared" si="29"/>
        <v>7976590.9500000002</v>
      </c>
      <c r="AA59" s="39">
        <f t="shared" si="29"/>
        <v>1497409.0499999998</v>
      </c>
      <c r="AB59" s="40">
        <f>Z59/D59</f>
        <v>0.84194542431918939</v>
      </c>
      <c r="AC59" s="32"/>
    </row>
    <row r="60" spans="1:29" s="33" customFormat="1" ht="18" customHeight="1" x14ac:dyDescent="0.25">
      <c r="A60" s="41" t="s">
        <v>38</v>
      </c>
      <c r="B60" s="31">
        <f>[1]consoCURRENT!E1290</f>
        <v>0</v>
      </c>
      <c r="C60" s="31">
        <f>[1]consoCURRENT!F1290</f>
        <v>0</v>
      </c>
      <c r="D60" s="31">
        <f>[1]consoCURRENT!G1290</f>
        <v>0</v>
      </c>
      <c r="E60" s="31">
        <f>[1]consoCURRENT!H1290</f>
        <v>0</v>
      </c>
      <c r="F60" s="31">
        <f>[1]consoCURRENT!I1290</f>
        <v>0</v>
      </c>
      <c r="G60" s="31">
        <f>[1]consoCURRENT!J1290</f>
        <v>0</v>
      </c>
      <c r="H60" s="31">
        <f>[1]consoCURRENT!K1290</f>
        <v>0</v>
      </c>
      <c r="I60" s="31">
        <f>[1]consoCURRENT!L1290</f>
        <v>0</v>
      </c>
      <c r="J60" s="31">
        <f>[1]consoCURRENT!M1290</f>
        <v>0</v>
      </c>
      <c r="K60" s="31">
        <f>[1]consoCURRENT!N1290</f>
        <v>0</v>
      </c>
      <c r="L60" s="31">
        <f>[1]consoCURRENT!O1290</f>
        <v>0</v>
      </c>
      <c r="M60" s="31">
        <f>[1]consoCURRENT!P1290</f>
        <v>0</v>
      </c>
      <c r="N60" s="31">
        <f>[1]consoCURRENT!Q1290</f>
        <v>0</v>
      </c>
      <c r="O60" s="31">
        <f>[1]consoCURRENT!R1290</f>
        <v>0</v>
      </c>
      <c r="P60" s="31">
        <f>[1]consoCURRENT!S1290</f>
        <v>0</v>
      </c>
      <c r="Q60" s="31">
        <f>[1]consoCURRENT!T1290</f>
        <v>0</v>
      </c>
      <c r="R60" s="31">
        <f>[1]consoCURRENT!U1290</f>
        <v>0</v>
      </c>
      <c r="S60" s="31">
        <f>[1]consoCURRENT!V1290</f>
        <v>0</v>
      </c>
      <c r="T60" s="31">
        <f>[1]consoCURRENT!W1290</f>
        <v>0</v>
      </c>
      <c r="U60" s="31">
        <f>[1]consoCURRENT!X1290</f>
        <v>0</v>
      </c>
      <c r="V60" s="31">
        <f>[1]consoCURRENT!Y1290</f>
        <v>0</v>
      </c>
      <c r="W60" s="31">
        <f>[1]consoCURRENT!Z1290</f>
        <v>0</v>
      </c>
      <c r="X60" s="31">
        <f>[1]consoCURRENT!AA1290</f>
        <v>0</v>
      </c>
      <c r="Y60" s="31">
        <f>[1]consoCURRENT!AB1290</f>
        <v>0</v>
      </c>
      <c r="Z60" s="31">
        <f t="shared" ref="Z60" si="30">SUM(M60:Y60)</f>
        <v>0</v>
      </c>
      <c r="AA60" s="31">
        <f>D60-Z60</f>
        <v>0</v>
      </c>
      <c r="AB60" s="37"/>
      <c r="AC60" s="32"/>
    </row>
    <row r="61" spans="1:29" s="33" customFormat="1" ht="18" customHeight="1" x14ac:dyDescent="0.25">
      <c r="A61" s="38" t="s">
        <v>39</v>
      </c>
      <c r="B61" s="39">
        <f t="shared" ref="B61:C61" si="31">B60+B59</f>
        <v>9474000</v>
      </c>
      <c r="C61" s="39">
        <f t="shared" si="31"/>
        <v>0</v>
      </c>
      <c r="D61" s="39">
        <f>D60+D59</f>
        <v>9474000</v>
      </c>
      <c r="E61" s="39">
        <f t="shared" ref="E61:AA61" si="32">E60+E59</f>
        <v>2667015.1399999997</v>
      </c>
      <c r="F61" s="39">
        <f t="shared" si="32"/>
        <v>1978922.6300000004</v>
      </c>
      <c r="G61" s="39">
        <f t="shared" si="32"/>
        <v>2748038.81</v>
      </c>
      <c r="H61" s="39">
        <f t="shared" si="32"/>
        <v>582614.37</v>
      </c>
      <c r="I61" s="39">
        <f t="shared" si="32"/>
        <v>0</v>
      </c>
      <c r="J61" s="39">
        <f t="shared" si="32"/>
        <v>0</v>
      </c>
      <c r="K61" s="39">
        <f t="shared" si="32"/>
        <v>0</v>
      </c>
      <c r="L61" s="39">
        <f t="shared" si="32"/>
        <v>0</v>
      </c>
      <c r="M61" s="39">
        <f t="shared" si="32"/>
        <v>0</v>
      </c>
      <c r="N61" s="39">
        <f t="shared" si="32"/>
        <v>1336898.97</v>
      </c>
      <c r="O61" s="39">
        <f t="shared" si="32"/>
        <v>439731.25</v>
      </c>
      <c r="P61" s="39">
        <f t="shared" si="32"/>
        <v>890384.91999999993</v>
      </c>
      <c r="Q61" s="39">
        <f t="shared" si="32"/>
        <v>571096.53</v>
      </c>
      <c r="R61" s="39">
        <f t="shared" si="32"/>
        <v>403974.49000000005</v>
      </c>
      <c r="S61" s="39">
        <f t="shared" si="32"/>
        <v>1003851.6100000001</v>
      </c>
      <c r="T61" s="39">
        <f t="shared" si="32"/>
        <v>969469.45</v>
      </c>
      <c r="U61" s="39">
        <f t="shared" si="32"/>
        <v>1163961.0900000001</v>
      </c>
      <c r="V61" s="39">
        <f t="shared" si="32"/>
        <v>614608.27</v>
      </c>
      <c r="W61" s="39">
        <f t="shared" si="32"/>
        <v>582614.37</v>
      </c>
      <c r="X61" s="39">
        <f t="shared" si="32"/>
        <v>0</v>
      </c>
      <c r="Y61" s="39">
        <f t="shared" si="32"/>
        <v>0</v>
      </c>
      <c r="Z61" s="39">
        <f t="shared" si="32"/>
        <v>7976590.9500000002</v>
      </c>
      <c r="AA61" s="39">
        <f t="shared" si="32"/>
        <v>1497409.0499999998</v>
      </c>
      <c r="AB61" s="40">
        <f>Z61/D61</f>
        <v>0.84194542431918939</v>
      </c>
      <c r="AC61" s="42"/>
    </row>
    <row r="62" spans="1:29" s="33" customFormat="1" ht="10.9" customHeight="1" x14ac:dyDescent="0.25">
      <c r="A62" s="34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2"/>
    </row>
    <row r="63" spans="1:29" s="33" customFormat="1" ht="10.9" customHeight="1" x14ac:dyDescent="0.25">
      <c r="A63" s="46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2"/>
    </row>
    <row r="64" spans="1:29" s="33" customFormat="1" ht="15" customHeight="1" x14ac:dyDescent="0.25">
      <c r="A64" s="46" t="s">
        <v>44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2"/>
    </row>
    <row r="65" spans="1:29" s="33" customFormat="1" ht="18" customHeight="1" x14ac:dyDescent="0.2">
      <c r="A65" s="36" t="s">
        <v>33</v>
      </c>
      <c r="B65" s="31">
        <f>[1]consoCURRENT!E1351</f>
        <v>0</v>
      </c>
      <c r="C65" s="31">
        <f>[1]consoCURRENT!F1351</f>
        <v>0</v>
      </c>
      <c r="D65" s="31">
        <f>[1]consoCURRENT!G1351</f>
        <v>0</v>
      </c>
      <c r="E65" s="31">
        <f>[1]consoCURRENT!H1351</f>
        <v>0</v>
      </c>
      <c r="F65" s="31">
        <f>[1]consoCURRENT!I1351</f>
        <v>0</v>
      </c>
      <c r="G65" s="31">
        <f>[1]consoCURRENT!J1351</f>
        <v>0</v>
      </c>
      <c r="H65" s="31">
        <f>[1]consoCURRENT!K1351</f>
        <v>0</v>
      </c>
      <c r="I65" s="31">
        <f>[1]consoCURRENT!L1351</f>
        <v>0</v>
      </c>
      <c r="J65" s="31">
        <f>[1]consoCURRENT!M1351</f>
        <v>0</v>
      </c>
      <c r="K65" s="31">
        <f>[1]consoCURRENT!N1351</f>
        <v>0</v>
      </c>
      <c r="L65" s="31">
        <f>[1]consoCURRENT!O1351</f>
        <v>0</v>
      </c>
      <c r="M65" s="31">
        <f>[1]consoCURRENT!P1351</f>
        <v>0</v>
      </c>
      <c r="N65" s="31">
        <f>[1]consoCURRENT!Q1351</f>
        <v>0</v>
      </c>
      <c r="O65" s="31">
        <f>[1]consoCURRENT!R1351</f>
        <v>0</v>
      </c>
      <c r="P65" s="31">
        <f>[1]consoCURRENT!S1351</f>
        <v>0</v>
      </c>
      <c r="Q65" s="31">
        <f>[1]consoCURRENT!T1351</f>
        <v>0</v>
      </c>
      <c r="R65" s="31">
        <f>[1]consoCURRENT!U1351</f>
        <v>0</v>
      </c>
      <c r="S65" s="31">
        <f>[1]consoCURRENT!V1351</f>
        <v>0</v>
      </c>
      <c r="T65" s="31">
        <f>[1]consoCURRENT!W1351</f>
        <v>0</v>
      </c>
      <c r="U65" s="31">
        <f>[1]consoCURRENT!X1351</f>
        <v>0</v>
      </c>
      <c r="V65" s="31">
        <f>[1]consoCURRENT!Y1351</f>
        <v>0</v>
      </c>
      <c r="W65" s="31">
        <f>[1]consoCURRENT!Z1351</f>
        <v>0</v>
      </c>
      <c r="X65" s="31">
        <f>[1]consoCURRENT!AA1351</f>
        <v>0</v>
      </c>
      <c r="Y65" s="31">
        <f>[1]consoCURRENT!AB1351</f>
        <v>0</v>
      </c>
      <c r="Z65" s="31">
        <f>SUM(M65:Y65)</f>
        <v>0</v>
      </c>
      <c r="AA65" s="31">
        <f>D65-Z65</f>
        <v>0</v>
      </c>
      <c r="AB65" s="37"/>
      <c r="AC65" s="32"/>
    </row>
    <row r="66" spans="1:29" s="33" customFormat="1" ht="18" customHeight="1" x14ac:dyDescent="0.2">
      <c r="A66" s="48" t="s">
        <v>34</v>
      </c>
      <c r="B66" s="49">
        <f>[1]consoCURRENT!E1464</f>
        <v>6580000</v>
      </c>
      <c r="C66" s="49">
        <f>[1]consoCURRENT!F1464</f>
        <v>0</v>
      </c>
      <c r="D66" s="49">
        <f>[1]consoCURRENT!G1464</f>
        <v>6580000</v>
      </c>
      <c r="E66" s="49">
        <f>[1]consoCURRENT!H1464</f>
        <v>2967166.27</v>
      </c>
      <c r="F66" s="49">
        <f>[1]consoCURRENT!I1464</f>
        <v>165753.34</v>
      </c>
      <c r="G66" s="49">
        <f>[1]consoCURRENT!J1464</f>
        <v>1126991.6399999999</v>
      </c>
      <c r="H66" s="49">
        <f>[1]consoCURRENT!K1464</f>
        <v>554095.25</v>
      </c>
      <c r="I66" s="49">
        <f>[1]consoCURRENT!L1464</f>
        <v>0</v>
      </c>
      <c r="J66" s="49">
        <f>[1]consoCURRENT!M1464</f>
        <v>0</v>
      </c>
      <c r="K66" s="49">
        <f>[1]consoCURRENT!N1464</f>
        <v>0</v>
      </c>
      <c r="L66" s="49">
        <f>[1]consoCURRENT!O1464</f>
        <v>0</v>
      </c>
      <c r="M66" s="49">
        <f>[1]consoCURRENT!P1464</f>
        <v>0</v>
      </c>
      <c r="N66" s="49">
        <f>[1]consoCURRENT!Q1464</f>
        <v>471944.34</v>
      </c>
      <c r="O66" s="49">
        <f>[1]consoCURRENT!R1464</f>
        <v>2494944.1800000002</v>
      </c>
      <c r="P66" s="49">
        <f>[1]consoCURRENT!S1464</f>
        <v>277.75</v>
      </c>
      <c r="Q66" s="49">
        <f>[1]consoCURRENT!T1464</f>
        <v>317.13</v>
      </c>
      <c r="R66" s="49">
        <f>[1]consoCURRENT!U1464</f>
        <v>47580.25</v>
      </c>
      <c r="S66" s="49">
        <f>[1]consoCURRENT!V1464</f>
        <v>117855.96</v>
      </c>
      <c r="T66" s="49">
        <f>[1]consoCURRENT!W1464</f>
        <v>249093.44999999998</v>
      </c>
      <c r="U66" s="49">
        <f>[1]consoCURRENT!X1464</f>
        <v>365118.18</v>
      </c>
      <c r="V66" s="49">
        <f>[1]consoCURRENT!Y1464</f>
        <v>512780.00999999989</v>
      </c>
      <c r="W66" s="49">
        <f>[1]consoCURRENT!Z1464</f>
        <v>554095.25</v>
      </c>
      <c r="X66" s="49">
        <f>[1]consoCURRENT!AA1464</f>
        <v>0</v>
      </c>
      <c r="Y66" s="49">
        <f>[1]consoCURRENT!AB1464</f>
        <v>0</v>
      </c>
      <c r="Z66" s="49">
        <f t="shared" ref="Z66:Z68" si="33">SUM(M66:Y66)</f>
        <v>4814006.5</v>
      </c>
      <c r="AA66" s="49">
        <f>D66-Z66</f>
        <v>1765993.5</v>
      </c>
      <c r="AB66" s="50">
        <f>Z66/D66</f>
        <v>0.73161193009118541</v>
      </c>
      <c r="AC66" s="42"/>
    </row>
    <row r="67" spans="1:29" s="45" customFormat="1" ht="18" customHeight="1" x14ac:dyDescent="0.2">
      <c r="A67" s="36" t="s">
        <v>35</v>
      </c>
      <c r="B67" s="31">
        <f>[1]consoCURRENT!E1470</f>
        <v>0</v>
      </c>
      <c r="C67" s="31">
        <f>[1]consoCURRENT!F1470</f>
        <v>0</v>
      </c>
      <c r="D67" s="31">
        <f>[1]consoCURRENT!G1470</f>
        <v>0</v>
      </c>
      <c r="E67" s="31">
        <f>[1]consoCURRENT!H1470</f>
        <v>0</v>
      </c>
      <c r="F67" s="31">
        <f>[1]consoCURRENT!I1470</f>
        <v>0</v>
      </c>
      <c r="G67" s="31">
        <f>[1]consoCURRENT!J1470</f>
        <v>0</v>
      </c>
      <c r="H67" s="31">
        <f>[1]consoCURRENT!K1470</f>
        <v>0</v>
      </c>
      <c r="I67" s="31">
        <f>[1]consoCURRENT!L1470</f>
        <v>0</v>
      </c>
      <c r="J67" s="31">
        <f>[1]consoCURRENT!M1470</f>
        <v>0</v>
      </c>
      <c r="K67" s="31">
        <f>[1]consoCURRENT!N1470</f>
        <v>0</v>
      </c>
      <c r="L67" s="31">
        <f>[1]consoCURRENT!O1470</f>
        <v>0</v>
      </c>
      <c r="M67" s="31">
        <f>[1]consoCURRENT!P1470</f>
        <v>0</v>
      </c>
      <c r="N67" s="31">
        <f>[1]consoCURRENT!Q1470</f>
        <v>0</v>
      </c>
      <c r="O67" s="31">
        <f>[1]consoCURRENT!R1470</f>
        <v>0</v>
      </c>
      <c r="P67" s="31">
        <f>[1]consoCURRENT!S1470</f>
        <v>0</v>
      </c>
      <c r="Q67" s="31">
        <f>[1]consoCURRENT!T1470</f>
        <v>0</v>
      </c>
      <c r="R67" s="31">
        <f>[1]consoCURRENT!U1470</f>
        <v>0</v>
      </c>
      <c r="S67" s="31">
        <f>[1]consoCURRENT!V1470</f>
        <v>0</v>
      </c>
      <c r="T67" s="31">
        <f>[1]consoCURRENT!W1470</f>
        <v>0</v>
      </c>
      <c r="U67" s="31">
        <f>[1]consoCURRENT!X1470</f>
        <v>0</v>
      </c>
      <c r="V67" s="31">
        <f>[1]consoCURRENT!Y1470</f>
        <v>0</v>
      </c>
      <c r="W67" s="31">
        <f>[1]consoCURRENT!Z1470</f>
        <v>0</v>
      </c>
      <c r="X67" s="31">
        <f>[1]consoCURRENT!AA1470</f>
        <v>0</v>
      </c>
      <c r="Y67" s="31">
        <f>[1]consoCURRENT!AB1470</f>
        <v>0</v>
      </c>
      <c r="Z67" s="31">
        <f t="shared" si="33"/>
        <v>0</v>
      </c>
      <c r="AA67" s="31">
        <f>D67-Z67</f>
        <v>0</v>
      </c>
      <c r="AB67" s="37"/>
      <c r="AC67" s="31"/>
    </row>
    <row r="68" spans="1:29" s="33" customFormat="1" ht="18" customHeight="1" x14ac:dyDescent="0.2">
      <c r="A68" s="36" t="s">
        <v>36</v>
      </c>
      <c r="B68" s="31">
        <f>[1]consoCURRENT!E1499</f>
        <v>0</v>
      </c>
      <c r="C68" s="31">
        <f>[1]consoCURRENT!F1499</f>
        <v>0</v>
      </c>
      <c r="D68" s="31">
        <f>[1]consoCURRENT!G1499</f>
        <v>0</v>
      </c>
      <c r="E68" s="31">
        <f>[1]consoCURRENT!H1499</f>
        <v>0</v>
      </c>
      <c r="F68" s="31">
        <f>[1]consoCURRENT!I1499</f>
        <v>0</v>
      </c>
      <c r="G68" s="31">
        <f>[1]consoCURRENT!J1499</f>
        <v>0</v>
      </c>
      <c r="H68" s="31">
        <f>[1]consoCURRENT!K1499</f>
        <v>0</v>
      </c>
      <c r="I68" s="31">
        <f>[1]consoCURRENT!L1499</f>
        <v>0</v>
      </c>
      <c r="J68" s="31">
        <f>[1]consoCURRENT!M1499</f>
        <v>0</v>
      </c>
      <c r="K68" s="31">
        <f>[1]consoCURRENT!N1499</f>
        <v>0</v>
      </c>
      <c r="L68" s="31">
        <f>[1]consoCURRENT!O1499</f>
        <v>0</v>
      </c>
      <c r="M68" s="31">
        <f>[1]consoCURRENT!P1499</f>
        <v>0</v>
      </c>
      <c r="N68" s="31">
        <f>[1]consoCURRENT!Q1499</f>
        <v>0</v>
      </c>
      <c r="O68" s="31">
        <f>[1]consoCURRENT!R1499</f>
        <v>0</v>
      </c>
      <c r="P68" s="31">
        <f>[1]consoCURRENT!S1499</f>
        <v>0</v>
      </c>
      <c r="Q68" s="31">
        <f>[1]consoCURRENT!T1499</f>
        <v>0</v>
      </c>
      <c r="R68" s="31">
        <f>[1]consoCURRENT!U1499</f>
        <v>0</v>
      </c>
      <c r="S68" s="31">
        <f>[1]consoCURRENT!V1499</f>
        <v>0</v>
      </c>
      <c r="T68" s="31">
        <f>[1]consoCURRENT!W1499</f>
        <v>0</v>
      </c>
      <c r="U68" s="31">
        <f>[1]consoCURRENT!X1499</f>
        <v>0</v>
      </c>
      <c r="V68" s="31">
        <f>[1]consoCURRENT!Y1499</f>
        <v>0</v>
      </c>
      <c r="W68" s="31">
        <f>[1]consoCURRENT!Z1499</f>
        <v>0</v>
      </c>
      <c r="X68" s="31">
        <f>[1]consoCURRENT!AA1499</f>
        <v>0</v>
      </c>
      <c r="Y68" s="31">
        <f>[1]consoCURRENT!AB1499</f>
        <v>0</v>
      </c>
      <c r="Z68" s="31">
        <f t="shared" si="33"/>
        <v>0</v>
      </c>
      <c r="AA68" s="31">
        <f>D68-Z68</f>
        <v>0</v>
      </c>
      <c r="AB68" s="37"/>
      <c r="AC68" s="32"/>
    </row>
    <row r="69" spans="1:29" s="33" customFormat="1" ht="18" customHeight="1" x14ac:dyDescent="0.25">
      <c r="A69" s="38" t="s">
        <v>37</v>
      </c>
      <c r="B69" s="39">
        <f t="shared" ref="B69:C69" si="34">SUM(B65:B68)</f>
        <v>6580000</v>
      </c>
      <c r="C69" s="39">
        <f t="shared" si="34"/>
        <v>0</v>
      </c>
      <c r="D69" s="39">
        <f>SUM(D65:D68)</f>
        <v>6580000</v>
      </c>
      <c r="E69" s="39">
        <f t="shared" ref="E69:AA69" si="35">SUM(E65:E68)</f>
        <v>2967166.27</v>
      </c>
      <c r="F69" s="39">
        <f t="shared" si="35"/>
        <v>165753.34</v>
      </c>
      <c r="G69" s="39">
        <f t="shared" si="35"/>
        <v>1126991.6399999999</v>
      </c>
      <c r="H69" s="39">
        <f t="shared" si="35"/>
        <v>554095.25</v>
      </c>
      <c r="I69" s="39">
        <f t="shared" si="35"/>
        <v>0</v>
      </c>
      <c r="J69" s="39">
        <f t="shared" si="35"/>
        <v>0</v>
      </c>
      <c r="K69" s="39">
        <f t="shared" si="35"/>
        <v>0</v>
      </c>
      <c r="L69" s="39">
        <f t="shared" si="35"/>
        <v>0</v>
      </c>
      <c r="M69" s="39">
        <f t="shared" si="35"/>
        <v>0</v>
      </c>
      <c r="N69" s="39">
        <f t="shared" si="35"/>
        <v>471944.34</v>
      </c>
      <c r="O69" s="39">
        <f t="shared" si="35"/>
        <v>2494944.1800000002</v>
      </c>
      <c r="P69" s="39">
        <f t="shared" si="35"/>
        <v>277.75</v>
      </c>
      <c r="Q69" s="39">
        <f t="shared" si="35"/>
        <v>317.13</v>
      </c>
      <c r="R69" s="39">
        <f t="shared" si="35"/>
        <v>47580.25</v>
      </c>
      <c r="S69" s="39">
        <f t="shared" si="35"/>
        <v>117855.96</v>
      </c>
      <c r="T69" s="39">
        <f t="shared" si="35"/>
        <v>249093.44999999998</v>
      </c>
      <c r="U69" s="39">
        <f t="shared" si="35"/>
        <v>365118.18</v>
      </c>
      <c r="V69" s="39">
        <f t="shared" si="35"/>
        <v>512780.00999999989</v>
      </c>
      <c r="W69" s="39">
        <f t="shared" si="35"/>
        <v>554095.25</v>
      </c>
      <c r="X69" s="39">
        <f t="shared" si="35"/>
        <v>0</v>
      </c>
      <c r="Y69" s="39">
        <f t="shared" si="35"/>
        <v>0</v>
      </c>
      <c r="Z69" s="39">
        <f t="shared" si="35"/>
        <v>4814006.5</v>
      </c>
      <c r="AA69" s="39">
        <f t="shared" si="35"/>
        <v>1765993.5</v>
      </c>
      <c r="AB69" s="40">
        <f>Z69/D69</f>
        <v>0.73161193009118541</v>
      </c>
      <c r="AC69" s="32"/>
    </row>
    <row r="70" spans="1:29" s="33" customFormat="1" ht="14.45" customHeight="1" x14ac:dyDescent="0.25">
      <c r="A70" s="41" t="s">
        <v>38</v>
      </c>
      <c r="B70" s="31">
        <f>[1]consoCURRENT!E1503</f>
        <v>0</v>
      </c>
      <c r="C70" s="31">
        <f>[1]consoCURRENT!F1503</f>
        <v>0</v>
      </c>
      <c r="D70" s="31">
        <f>[1]consoCURRENT!G1503</f>
        <v>0</v>
      </c>
      <c r="E70" s="31">
        <f>[1]consoCURRENT!H1503</f>
        <v>0</v>
      </c>
      <c r="F70" s="31">
        <f>[1]consoCURRENT!I1503</f>
        <v>0</v>
      </c>
      <c r="G70" s="31">
        <f>[1]consoCURRENT!J1503</f>
        <v>0</v>
      </c>
      <c r="H70" s="31">
        <f>[1]consoCURRENT!K1503</f>
        <v>0</v>
      </c>
      <c r="I70" s="31">
        <f>[1]consoCURRENT!L1503</f>
        <v>0</v>
      </c>
      <c r="J70" s="31">
        <f>[1]consoCURRENT!M1503</f>
        <v>0</v>
      </c>
      <c r="K70" s="31">
        <f>[1]consoCURRENT!N1503</f>
        <v>0</v>
      </c>
      <c r="L70" s="31">
        <f>[1]consoCURRENT!O1503</f>
        <v>0</v>
      </c>
      <c r="M70" s="31">
        <f>[1]consoCURRENT!P1503</f>
        <v>0</v>
      </c>
      <c r="N70" s="31">
        <f>[1]consoCURRENT!Q1503</f>
        <v>0</v>
      </c>
      <c r="O70" s="31">
        <f>[1]consoCURRENT!R1503</f>
        <v>0</v>
      </c>
      <c r="P70" s="31">
        <f>[1]consoCURRENT!S1503</f>
        <v>0</v>
      </c>
      <c r="Q70" s="31">
        <f>[1]consoCURRENT!T1503</f>
        <v>0</v>
      </c>
      <c r="R70" s="31">
        <f>[1]consoCURRENT!U1503</f>
        <v>0</v>
      </c>
      <c r="S70" s="31">
        <f>[1]consoCURRENT!V1503</f>
        <v>0</v>
      </c>
      <c r="T70" s="31">
        <f>[1]consoCURRENT!W1503</f>
        <v>0</v>
      </c>
      <c r="U70" s="31">
        <f>[1]consoCURRENT!X1503</f>
        <v>0</v>
      </c>
      <c r="V70" s="31">
        <f>[1]consoCURRENT!Y1503</f>
        <v>0</v>
      </c>
      <c r="W70" s="31">
        <f>[1]consoCURRENT!Z1503</f>
        <v>0</v>
      </c>
      <c r="X70" s="31">
        <f>[1]consoCURRENT!AA1503</f>
        <v>0</v>
      </c>
      <c r="Y70" s="31">
        <f>[1]consoCURRENT!AB1503</f>
        <v>0</v>
      </c>
      <c r="Z70" s="31">
        <f t="shared" ref="Z70" si="36">SUM(M70:Y70)</f>
        <v>0</v>
      </c>
      <c r="AA70" s="31">
        <f>D70-Z70</f>
        <v>0</v>
      </c>
      <c r="AB70" s="37"/>
      <c r="AC70" s="32"/>
    </row>
    <row r="71" spans="1:29" s="33" customFormat="1" ht="18" customHeight="1" x14ac:dyDescent="0.25">
      <c r="A71" s="38" t="s">
        <v>39</v>
      </c>
      <c r="B71" s="39">
        <f t="shared" ref="B71:C71" si="37">B70+B69</f>
        <v>6580000</v>
      </c>
      <c r="C71" s="39">
        <f t="shared" si="37"/>
        <v>0</v>
      </c>
      <c r="D71" s="39">
        <f>D70+D69</f>
        <v>6580000</v>
      </c>
      <c r="E71" s="39">
        <f t="shared" ref="E71:AA71" si="38">E70+E69</f>
        <v>2967166.27</v>
      </c>
      <c r="F71" s="39">
        <f t="shared" si="38"/>
        <v>165753.34</v>
      </c>
      <c r="G71" s="39">
        <f t="shared" si="38"/>
        <v>1126991.6399999999</v>
      </c>
      <c r="H71" s="39">
        <f t="shared" si="38"/>
        <v>554095.25</v>
      </c>
      <c r="I71" s="39">
        <f t="shared" si="38"/>
        <v>0</v>
      </c>
      <c r="J71" s="39">
        <f t="shared" si="38"/>
        <v>0</v>
      </c>
      <c r="K71" s="39">
        <f t="shared" si="38"/>
        <v>0</v>
      </c>
      <c r="L71" s="39">
        <f t="shared" si="38"/>
        <v>0</v>
      </c>
      <c r="M71" s="39">
        <f t="shared" si="38"/>
        <v>0</v>
      </c>
      <c r="N71" s="39">
        <f t="shared" si="38"/>
        <v>471944.34</v>
      </c>
      <c r="O71" s="39">
        <f t="shared" si="38"/>
        <v>2494944.1800000002</v>
      </c>
      <c r="P71" s="39">
        <f t="shared" si="38"/>
        <v>277.75</v>
      </c>
      <c r="Q71" s="39">
        <f t="shared" si="38"/>
        <v>317.13</v>
      </c>
      <c r="R71" s="39">
        <f t="shared" si="38"/>
        <v>47580.25</v>
      </c>
      <c r="S71" s="39">
        <f t="shared" si="38"/>
        <v>117855.96</v>
      </c>
      <c r="T71" s="39">
        <f t="shared" si="38"/>
        <v>249093.44999999998</v>
      </c>
      <c r="U71" s="39">
        <f t="shared" si="38"/>
        <v>365118.18</v>
      </c>
      <c r="V71" s="39">
        <f t="shared" si="38"/>
        <v>512780.00999999989</v>
      </c>
      <c r="W71" s="39">
        <f t="shared" si="38"/>
        <v>554095.25</v>
      </c>
      <c r="X71" s="39">
        <f t="shared" si="38"/>
        <v>0</v>
      </c>
      <c r="Y71" s="39">
        <f t="shared" si="38"/>
        <v>0</v>
      </c>
      <c r="Z71" s="39">
        <f t="shared" si="38"/>
        <v>4814006.5</v>
      </c>
      <c r="AA71" s="39">
        <f t="shared" si="38"/>
        <v>1765993.5</v>
      </c>
      <c r="AB71" s="40">
        <f>Z71/D71</f>
        <v>0.73161193009118541</v>
      </c>
      <c r="AC71" s="42"/>
    </row>
    <row r="72" spans="1:29" s="33" customFormat="1" ht="15" customHeight="1" x14ac:dyDescent="0.25">
      <c r="A72" s="34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2"/>
    </row>
    <row r="73" spans="1:29" s="33" customFormat="1" ht="15" customHeight="1" x14ac:dyDescent="0.25">
      <c r="A73" s="34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2"/>
    </row>
    <row r="74" spans="1:29" s="33" customFormat="1" ht="15" customHeight="1" x14ac:dyDescent="0.25">
      <c r="A74" s="46" t="s">
        <v>45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2"/>
    </row>
    <row r="75" spans="1:29" s="33" customFormat="1" ht="18" customHeight="1" x14ac:dyDescent="0.2">
      <c r="A75" s="36" t="s">
        <v>33</v>
      </c>
      <c r="B75" s="31">
        <f>[1]consoCURRENT!E1564</f>
        <v>0</v>
      </c>
      <c r="C75" s="31">
        <f>[1]consoCURRENT!F1564</f>
        <v>0</v>
      </c>
      <c r="D75" s="31">
        <f>[1]consoCURRENT!G1564</f>
        <v>0</v>
      </c>
      <c r="E75" s="31">
        <f>[1]consoCURRENT!H1564</f>
        <v>0</v>
      </c>
      <c r="F75" s="31">
        <f>[1]consoCURRENT!I1564</f>
        <v>0</v>
      </c>
      <c r="G75" s="31">
        <f>[1]consoCURRENT!J1564</f>
        <v>0</v>
      </c>
      <c r="H75" s="31">
        <f>[1]consoCURRENT!K1564</f>
        <v>0</v>
      </c>
      <c r="I75" s="31">
        <f>[1]consoCURRENT!L1564</f>
        <v>0</v>
      </c>
      <c r="J75" s="31">
        <f>[1]consoCURRENT!M1564</f>
        <v>0</v>
      </c>
      <c r="K75" s="31">
        <f>[1]consoCURRENT!N1564</f>
        <v>0</v>
      </c>
      <c r="L75" s="31">
        <f>[1]consoCURRENT!O1564</f>
        <v>0</v>
      </c>
      <c r="M75" s="31">
        <f>[1]consoCURRENT!P1564</f>
        <v>0</v>
      </c>
      <c r="N75" s="31">
        <f>[1]consoCURRENT!Q1564</f>
        <v>0</v>
      </c>
      <c r="O75" s="31">
        <f>[1]consoCURRENT!R1564</f>
        <v>0</v>
      </c>
      <c r="P75" s="31">
        <f>[1]consoCURRENT!S1564</f>
        <v>0</v>
      </c>
      <c r="Q75" s="31">
        <f>[1]consoCURRENT!T1564</f>
        <v>0</v>
      </c>
      <c r="R75" s="31">
        <f>[1]consoCURRENT!U1564</f>
        <v>0</v>
      </c>
      <c r="S75" s="31">
        <f>[1]consoCURRENT!V1564</f>
        <v>0</v>
      </c>
      <c r="T75" s="31">
        <f>[1]consoCURRENT!W1564</f>
        <v>0</v>
      </c>
      <c r="U75" s="31">
        <f>[1]consoCURRENT!X1564</f>
        <v>0</v>
      </c>
      <c r="V75" s="31">
        <f>[1]consoCURRENT!Y1564</f>
        <v>0</v>
      </c>
      <c r="W75" s="31">
        <f>[1]consoCURRENT!Z1564</f>
        <v>0</v>
      </c>
      <c r="X75" s="31">
        <f>[1]consoCURRENT!AA1564</f>
        <v>0</v>
      </c>
      <c r="Y75" s="31">
        <f>[1]consoCURRENT!AB1564</f>
        <v>0</v>
      </c>
      <c r="Z75" s="31">
        <f>SUM(M75:Y75)</f>
        <v>0</v>
      </c>
      <c r="AA75" s="31">
        <f>D75-Z75</f>
        <v>0</v>
      </c>
      <c r="AB75" s="37"/>
      <c r="AC75" s="32"/>
    </row>
    <row r="76" spans="1:29" s="33" customFormat="1" ht="18" customHeight="1" x14ac:dyDescent="0.2">
      <c r="A76" s="36" t="s">
        <v>34</v>
      </c>
      <c r="B76" s="31">
        <f>[1]consoCURRENT!E1677</f>
        <v>18875000</v>
      </c>
      <c r="C76" s="31">
        <f>[1]consoCURRENT!F1677</f>
        <v>0</v>
      </c>
      <c r="D76" s="31">
        <f>[1]consoCURRENT!G1677</f>
        <v>18875000</v>
      </c>
      <c r="E76" s="31">
        <f>[1]consoCURRENT!H1677</f>
        <v>3940913.97</v>
      </c>
      <c r="F76" s="31">
        <f>[1]consoCURRENT!I1677</f>
        <v>7286361.0299999993</v>
      </c>
      <c r="G76" s="31">
        <f>[1]consoCURRENT!J1677</f>
        <v>6126714.5999999996</v>
      </c>
      <c r="H76" s="31">
        <f>[1]consoCURRENT!K1677</f>
        <v>299426.46999999997</v>
      </c>
      <c r="I76" s="31">
        <f>[1]consoCURRENT!L1677</f>
        <v>0</v>
      </c>
      <c r="J76" s="31">
        <f>[1]consoCURRENT!M1677</f>
        <v>0</v>
      </c>
      <c r="K76" s="31">
        <f>[1]consoCURRENT!N1677</f>
        <v>0</v>
      </c>
      <c r="L76" s="31">
        <f>[1]consoCURRENT!O1677</f>
        <v>0</v>
      </c>
      <c r="M76" s="31">
        <f>[1]consoCURRENT!P1677</f>
        <v>0</v>
      </c>
      <c r="N76" s="31">
        <f>[1]consoCURRENT!Q1677</f>
        <v>1234858.75</v>
      </c>
      <c r="O76" s="31">
        <f>[1]consoCURRENT!R1677</f>
        <v>628399.24</v>
      </c>
      <c r="P76" s="31">
        <f>[1]consoCURRENT!S1677</f>
        <v>2077655.98</v>
      </c>
      <c r="Q76" s="31">
        <f>[1]consoCURRENT!T1677</f>
        <v>3848036.0300000003</v>
      </c>
      <c r="R76" s="31">
        <f>[1]consoCURRENT!U1677</f>
        <v>2524783.7800000003</v>
      </c>
      <c r="S76" s="31">
        <f>[1]consoCURRENT!V1677</f>
        <v>913541.22</v>
      </c>
      <c r="T76" s="31">
        <f>[1]consoCURRENT!W1677</f>
        <v>1105560.8100000003</v>
      </c>
      <c r="U76" s="31">
        <f>[1]consoCURRENT!X1677</f>
        <v>1321153.1399999994</v>
      </c>
      <c r="V76" s="31">
        <f>[1]consoCURRENT!Y1677</f>
        <v>3700000.6499999994</v>
      </c>
      <c r="W76" s="31">
        <f>[1]consoCURRENT!Z1677</f>
        <v>299426.46999999997</v>
      </c>
      <c r="X76" s="31">
        <f>[1]consoCURRENT!AA1677</f>
        <v>0</v>
      </c>
      <c r="Y76" s="31">
        <f>[1]consoCURRENT!AB1677</f>
        <v>0</v>
      </c>
      <c r="Z76" s="31">
        <f t="shared" ref="Z76:Z78" si="39">SUM(M76:Y76)</f>
        <v>17653416.07</v>
      </c>
      <c r="AA76" s="31">
        <f>D76-Z76</f>
        <v>1221583.9299999997</v>
      </c>
      <c r="AB76" s="37">
        <f>Z76/D76</f>
        <v>0.935280321589404</v>
      </c>
      <c r="AC76" s="32"/>
    </row>
    <row r="77" spans="1:29" s="33" customFormat="1" ht="18" customHeight="1" x14ac:dyDescent="0.2">
      <c r="A77" s="36" t="s">
        <v>35</v>
      </c>
      <c r="B77" s="31">
        <f>[1]consoCURRENT!E1683</f>
        <v>0</v>
      </c>
      <c r="C77" s="31">
        <f>[1]consoCURRENT!F1683</f>
        <v>0</v>
      </c>
      <c r="D77" s="31">
        <f>[1]consoCURRENT!G1683</f>
        <v>0</v>
      </c>
      <c r="E77" s="31">
        <f>[1]consoCURRENT!H1683</f>
        <v>0</v>
      </c>
      <c r="F77" s="31">
        <f>[1]consoCURRENT!I1683</f>
        <v>0</v>
      </c>
      <c r="G77" s="31">
        <f>[1]consoCURRENT!J1683</f>
        <v>0</v>
      </c>
      <c r="H77" s="31">
        <f>[1]consoCURRENT!K1683</f>
        <v>0</v>
      </c>
      <c r="I77" s="31">
        <f>[1]consoCURRENT!L1683</f>
        <v>0</v>
      </c>
      <c r="J77" s="31">
        <f>[1]consoCURRENT!M1683</f>
        <v>0</v>
      </c>
      <c r="K77" s="31">
        <f>[1]consoCURRENT!N1683</f>
        <v>0</v>
      </c>
      <c r="L77" s="31">
        <f>[1]consoCURRENT!O1683</f>
        <v>0</v>
      </c>
      <c r="M77" s="31">
        <f>[1]consoCURRENT!P1683</f>
        <v>0</v>
      </c>
      <c r="N77" s="31">
        <f>[1]consoCURRENT!Q1683</f>
        <v>0</v>
      </c>
      <c r="O77" s="31">
        <f>[1]consoCURRENT!R1683</f>
        <v>0</v>
      </c>
      <c r="P77" s="31">
        <f>[1]consoCURRENT!S1683</f>
        <v>0</v>
      </c>
      <c r="Q77" s="31">
        <f>[1]consoCURRENT!T1683</f>
        <v>0</v>
      </c>
      <c r="R77" s="31">
        <f>[1]consoCURRENT!U1683</f>
        <v>0</v>
      </c>
      <c r="S77" s="31">
        <f>[1]consoCURRENT!V1683</f>
        <v>0</v>
      </c>
      <c r="T77" s="31">
        <f>[1]consoCURRENT!W1683</f>
        <v>0</v>
      </c>
      <c r="U77" s="31">
        <f>[1]consoCURRENT!X1683</f>
        <v>0</v>
      </c>
      <c r="V77" s="31">
        <f>[1]consoCURRENT!Y1683</f>
        <v>0</v>
      </c>
      <c r="W77" s="31">
        <f>[1]consoCURRENT!Z1683</f>
        <v>0</v>
      </c>
      <c r="X77" s="31">
        <f>[1]consoCURRENT!AA1683</f>
        <v>0</v>
      </c>
      <c r="Y77" s="31">
        <f>[1]consoCURRENT!AB1683</f>
        <v>0</v>
      </c>
      <c r="Z77" s="31">
        <f t="shared" si="39"/>
        <v>0</v>
      </c>
      <c r="AA77" s="31">
        <f>D77-Z77</f>
        <v>0</v>
      </c>
      <c r="AB77" s="37"/>
      <c r="AC77" s="32"/>
    </row>
    <row r="78" spans="1:29" s="33" customFormat="1" ht="18" customHeight="1" x14ac:dyDescent="0.2">
      <c r="A78" s="36" t="s">
        <v>36</v>
      </c>
      <c r="B78" s="31">
        <f>[1]consoCURRENT!E1712</f>
        <v>0</v>
      </c>
      <c r="C78" s="31">
        <f>[1]consoCURRENT!F1712</f>
        <v>0</v>
      </c>
      <c r="D78" s="31">
        <f>[1]consoCURRENT!G1712</f>
        <v>0</v>
      </c>
      <c r="E78" s="31">
        <f>[1]consoCURRENT!H1712</f>
        <v>0</v>
      </c>
      <c r="F78" s="31">
        <f>[1]consoCURRENT!I1712</f>
        <v>0</v>
      </c>
      <c r="G78" s="31">
        <f>[1]consoCURRENT!J1712</f>
        <v>0</v>
      </c>
      <c r="H78" s="31">
        <f>[1]consoCURRENT!K1712</f>
        <v>0</v>
      </c>
      <c r="I78" s="31">
        <f>[1]consoCURRENT!L1712</f>
        <v>0</v>
      </c>
      <c r="J78" s="31">
        <f>[1]consoCURRENT!M1712</f>
        <v>0</v>
      </c>
      <c r="K78" s="31">
        <f>[1]consoCURRENT!N1712</f>
        <v>0</v>
      </c>
      <c r="L78" s="31">
        <f>[1]consoCURRENT!O1712</f>
        <v>0</v>
      </c>
      <c r="M78" s="31">
        <f>[1]consoCURRENT!P1712</f>
        <v>0</v>
      </c>
      <c r="N78" s="31">
        <f>[1]consoCURRENT!Q1712</f>
        <v>0</v>
      </c>
      <c r="O78" s="31">
        <f>[1]consoCURRENT!R1712</f>
        <v>0</v>
      </c>
      <c r="P78" s="31">
        <f>[1]consoCURRENT!S1712</f>
        <v>0</v>
      </c>
      <c r="Q78" s="31">
        <f>[1]consoCURRENT!T1712</f>
        <v>0</v>
      </c>
      <c r="R78" s="31">
        <f>[1]consoCURRENT!U1712</f>
        <v>0</v>
      </c>
      <c r="S78" s="31">
        <f>[1]consoCURRENT!V1712</f>
        <v>0</v>
      </c>
      <c r="T78" s="31">
        <f>[1]consoCURRENT!W1712</f>
        <v>0</v>
      </c>
      <c r="U78" s="31">
        <f>[1]consoCURRENT!X1712</f>
        <v>0</v>
      </c>
      <c r="V78" s="31">
        <f>[1]consoCURRENT!Y1712</f>
        <v>0</v>
      </c>
      <c r="W78" s="31">
        <f>[1]consoCURRENT!Z1712</f>
        <v>0</v>
      </c>
      <c r="X78" s="31">
        <f>[1]consoCURRENT!AA1712</f>
        <v>0</v>
      </c>
      <c r="Y78" s="31">
        <f>[1]consoCURRENT!AB1712</f>
        <v>0</v>
      </c>
      <c r="Z78" s="31">
        <f t="shared" si="39"/>
        <v>0</v>
      </c>
      <c r="AA78" s="31">
        <f>D78-Z78</f>
        <v>0</v>
      </c>
      <c r="AB78" s="37"/>
      <c r="AC78" s="32"/>
    </row>
    <row r="79" spans="1:29" s="33" customFormat="1" ht="18" customHeight="1" x14ac:dyDescent="0.25">
      <c r="A79" s="38" t="s">
        <v>37</v>
      </c>
      <c r="B79" s="39">
        <f t="shared" ref="B79:C79" si="40">SUM(B75:B78)</f>
        <v>18875000</v>
      </c>
      <c r="C79" s="39">
        <f t="shared" si="40"/>
        <v>0</v>
      </c>
      <c r="D79" s="39">
        <f>SUM(D75:D78)</f>
        <v>18875000</v>
      </c>
      <c r="E79" s="39">
        <f t="shared" ref="E79:AA79" si="41">SUM(E75:E78)</f>
        <v>3940913.97</v>
      </c>
      <c r="F79" s="39">
        <f t="shared" si="41"/>
        <v>7286361.0299999993</v>
      </c>
      <c r="G79" s="39">
        <f t="shared" si="41"/>
        <v>6126714.5999999996</v>
      </c>
      <c r="H79" s="39">
        <f t="shared" si="41"/>
        <v>299426.46999999997</v>
      </c>
      <c r="I79" s="39">
        <f t="shared" si="41"/>
        <v>0</v>
      </c>
      <c r="J79" s="39">
        <f t="shared" si="41"/>
        <v>0</v>
      </c>
      <c r="K79" s="39">
        <f t="shared" si="41"/>
        <v>0</v>
      </c>
      <c r="L79" s="39">
        <f t="shared" si="41"/>
        <v>0</v>
      </c>
      <c r="M79" s="39">
        <f t="shared" si="41"/>
        <v>0</v>
      </c>
      <c r="N79" s="39">
        <f t="shared" si="41"/>
        <v>1234858.75</v>
      </c>
      <c r="O79" s="39">
        <f t="shared" si="41"/>
        <v>628399.24</v>
      </c>
      <c r="P79" s="39">
        <f t="shared" si="41"/>
        <v>2077655.98</v>
      </c>
      <c r="Q79" s="39">
        <f t="shared" si="41"/>
        <v>3848036.0300000003</v>
      </c>
      <c r="R79" s="39">
        <f t="shared" si="41"/>
        <v>2524783.7800000003</v>
      </c>
      <c r="S79" s="39">
        <f t="shared" si="41"/>
        <v>913541.22</v>
      </c>
      <c r="T79" s="39">
        <f t="shared" si="41"/>
        <v>1105560.8100000003</v>
      </c>
      <c r="U79" s="39">
        <f t="shared" si="41"/>
        <v>1321153.1399999994</v>
      </c>
      <c r="V79" s="39">
        <f t="shared" si="41"/>
        <v>3700000.6499999994</v>
      </c>
      <c r="W79" s="39">
        <f t="shared" si="41"/>
        <v>299426.46999999997</v>
      </c>
      <c r="X79" s="39">
        <f t="shared" si="41"/>
        <v>0</v>
      </c>
      <c r="Y79" s="39">
        <f t="shared" si="41"/>
        <v>0</v>
      </c>
      <c r="Z79" s="39">
        <f t="shared" si="41"/>
        <v>17653416.07</v>
      </c>
      <c r="AA79" s="39">
        <f t="shared" si="41"/>
        <v>1221583.9299999997</v>
      </c>
      <c r="AB79" s="40">
        <f>Z79/D79</f>
        <v>0.935280321589404</v>
      </c>
      <c r="AC79" s="32"/>
    </row>
    <row r="80" spans="1:29" s="33" customFormat="1" ht="18" customHeight="1" x14ac:dyDescent="0.25">
      <c r="A80" s="41" t="s">
        <v>38</v>
      </c>
      <c r="B80" s="31">
        <f>[1]consoCURRENT!E1716</f>
        <v>0</v>
      </c>
      <c r="C80" s="31">
        <f>[1]consoCURRENT!F1716</f>
        <v>0</v>
      </c>
      <c r="D80" s="31">
        <f>[1]consoCURRENT!G1716</f>
        <v>0</v>
      </c>
      <c r="E80" s="31">
        <f>[1]consoCURRENT!H1716</f>
        <v>0</v>
      </c>
      <c r="F80" s="31">
        <f>[1]consoCURRENT!I1716</f>
        <v>0</v>
      </c>
      <c r="G80" s="31">
        <f>[1]consoCURRENT!J1716</f>
        <v>0</v>
      </c>
      <c r="H80" s="31">
        <f>[1]consoCURRENT!K1716</f>
        <v>0</v>
      </c>
      <c r="I80" s="31">
        <f>[1]consoCURRENT!L1716</f>
        <v>0</v>
      </c>
      <c r="J80" s="31">
        <f>[1]consoCURRENT!M1716</f>
        <v>0</v>
      </c>
      <c r="K80" s="31">
        <f>[1]consoCURRENT!N1716</f>
        <v>0</v>
      </c>
      <c r="L80" s="31">
        <f>[1]consoCURRENT!O1716</f>
        <v>0</v>
      </c>
      <c r="M80" s="31">
        <f>[1]consoCURRENT!P1716</f>
        <v>0</v>
      </c>
      <c r="N80" s="31">
        <f>[1]consoCURRENT!Q1716</f>
        <v>0</v>
      </c>
      <c r="O80" s="31">
        <f>[1]consoCURRENT!R1716</f>
        <v>0</v>
      </c>
      <c r="P80" s="31">
        <f>[1]consoCURRENT!S1716</f>
        <v>0</v>
      </c>
      <c r="Q80" s="31">
        <f>[1]consoCURRENT!T1716</f>
        <v>0</v>
      </c>
      <c r="R80" s="31">
        <f>[1]consoCURRENT!U1716</f>
        <v>0</v>
      </c>
      <c r="S80" s="31">
        <f>[1]consoCURRENT!V1716</f>
        <v>0</v>
      </c>
      <c r="T80" s="31">
        <f>[1]consoCURRENT!W1716</f>
        <v>0</v>
      </c>
      <c r="U80" s="31">
        <f>[1]consoCURRENT!X1716</f>
        <v>0</v>
      </c>
      <c r="V80" s="31">
        <f>[1]consoCURRENT!Y1716</f>
        <v>0</v>
      </c>
      <c r="W80" s="31">
        <f>[1]consoCURRENT!Z1716</f>
        <v>0</v>
      </c>
      <c r="X80" s="31">
        <f>[1]consoCURRENT!AA1716</f>
        <v>0</v>
      </c>
      <c r="Y80" s="31">
        <f>[1]consoCURRENT!AB1716</f>
        <v>0</v>
      </c>
      <c r="Z80" s="31">
        <f t="shared" ref="Z80" si="42">SUM(M80:Y80)</f>
        <v>0</v>
      </c>
      <c r="AA80" s="31">
        <f>D80-Z80</f>
        <v>0</v>
      </c>
      <c r="AB80" s="37"/>
      <c r="AC80" s="32"/>
    </row>
    <row r="81" spans="1:29" s="33" customFormat="1" ht="18" customHeight="1" x14ac:dyDescent="0.25">
      <c r="A81" s="38" t="s">
        <v>39</v>
      </c>
      <c r="B81" s="39">
        <f t="shared" ref="B81:C81" si="43">B80+B79</f>
        <v>18875000</v>
      </c>
      <c r="C81" s="39">
        <f t="shared" si="43"/>
        <v>0</v>
      </c>
      <c r="D81" s="39">
        <f>D80+D79</f>
        <v>18875000</v>
      </c>
      <c r="E81" s="39">
        <f t="shared" ref="E81:AA81" si="44">E80+E79</f>
        <v>3940913.97</v>
      </c>
      <c r="F81" s="39">
        <f t="shared" si="44"/>
        <v>7286361.0299999993</v>
      </c>
      <c r="G81" s="39">
        <f t="shared" si="44"/>
        <v>6126714.5999999996</v>
      </c>
      <c r="H81" s="39">
        <f t="shared" si="44"/>
        <v>299426.46999999997</v>
      </c>
      <c r="I81" s="39">
        <f t="shared" si="44"/>
        <v>0</v>
      </c>
      <c r="J81" s="39">
        <f t="shared" si="44"/>
        <v>0</v>
      </c>
      <c r="K81" s="39">
        <f t="shared" si="44"/>
        <v>0</v>
      </c>
      <c r="L81" s="39">
        <f t="shared" si="44"/>
        <v>0</v>
      </c>
      <c r="M81" s="39">
        <f t="shared" si="44"/>
        <v>0</v>
      </c>
      <c r="N81" s="39">
        <f t="shared" si="44"/>
        <v>1234858.75</v>
      </c>
      <c r="O81" s="39">
        <f t="shared" si="44"/>
        <v>628399.24</v>
      </c>
      <c r="P81" s="39">
        <f t="shared" si="44"/>
        <v>2077655.98</v>
      </c>
      <c r="Q81" s="39">
        <f t="shared" si="44"/>
        <v>3848036.0300000003</v>
      </c>
      <c r="R81" s="39">
        <f t="shared" si="44"/>
        <v>2524783.7800000003</v>
      </c>
      <c r="S81" s="39">
        <f t="shared" si="44"/>
        <v>913541.22</v>
      </c>
      <c r="T81" s="39">
        <f t="shared" si="44"/>
        <v>1105560.8100000003</v>
      </c>
      <c r="U81" s="39">
        <f t="shared" si="44"/>
        <v>1321153.1399999994</v>
      </c>
      <c r="V81" s="39">
        <f t="shared" si="44"/>
        <v>3700000.6499999994</v>
      </c>
      <c r="W81" s="39">
        <f t="shared" si="44"/>
        <v>299426.46999999997</v>
      </c>
      <c r="X81" s="39">
        <f t="shared" si="44"/>
        <v>0</v>
      </c>
      <c r="Y81" s="39">
        <f t="shared" si="44"/>
        <v>0</v>
      </c>
      <c r="Z81" s="39">
        <f t="shared" si="44"/>
        <v>17653416.07</v>
      </c>
      <c r="AA81" s="39">
        <f t="shared" si="44"/>
        <v>1221583.9299999997</v>
      </c>
      <c r="AB81" s="40">
        <f>Z81/D81</f>
        <v>0.935280321589404</v>
      </c>
      <c r="AC81" s="42"/>
    </row>
    <row r="82" spans="1:29" s="33" customFormat="1" ht="15" customHeight="1" x14ac:dyDescent="0.25">
      <c r="A82" s="34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2"/>
    </row>
    <row r="83" spans="1:29" s="33" customFormat="1" ht="15" customHeight="1" x14ac:dyDescent="0.25">
      <c r="A83" s="34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2"/>
    </row>
    <row r="84" spans="1:29" s="33" customFormat="1" ht="15" customHeight="1" x14ac:dyDescent="0.25">
      <c r="A84" s="46" t="s">
        <v>46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2"/>
    </row>
    <row r="85" spans="1:29" s="33" customFormat="1" ht="18" customHeight="1" x14ac:dyDescent="0.2">
      <c r="A85" s="36" t="s">
        <v>33</v>
      </c>
      <c r="B85" s="31">
        <f>[1]consoCURRENT!E1777</f>
        <v>0</v>
      </c>
      <c r="C85" s="31">
        <f>[1]consoCURRENT!F1777</f>
        <v>0</v>
      </c>
      <c r="D85" s="31">
        <f>[1]consoCURRENT!G1777</f>
        <v>0</v>
      </c>
      <c r="E85" s="31">
        <f>[1]consoCURRENT!H1777</f>
        <v>0</v>
      </c>
      <c r="F85" s="31">
        <f>[1]consoCURRENT!I1777</f>
        <v>0</v>
      </c>
      <c r="G85" s="31">
        <f>[1]consoCURRENT!J1777</f>
        <v>0</v>
      </c>
      <c r="H85" s="31">
        <f>[1]consoCURRENT!K1777</f>
        <v>0</v>
      </c>
      <c r="I85" s="31">
        <f>[1]consoCURRENT!L1777</f>
        <v>0</v>
      </c>
      <c r="J85" s="31">
        <f>[1]consoCURRENT!M1777</f>
        <v>0</v>
      </c>
      <c r="K85" s="31">
        <f>[1]consoCURRENT!N1777</f>
        <v>0</v>
      </c>
      <c r="L85" s="31">
        <f>[1]consoCURRENT!O1777</f>
        <v>0</v>
      </c>
      <c r="M85" s="31">
        <f>[1]consoCURRENT!P1777</f>
        <v>0</v>
      </c>
      <c r="N85" s="31">
        <f>[1]consoCURRENT!Q1777</f>
        <v>0</v>
      </c>
      <c r="O85" s="31">
        <f>[1]consoCURRENT!R1777</f>
        <v>0</v>
      </c>
      <c r="P85" s="31">
        <f>[1]consoCURRENT!S1777</f>
        <v>0</v>
      </c>
      <c r="Q85" s="31">
        <f>[1]consoCURRENT!T1777</f>
        <v>0</v>
      </c>
      <c r="R85" s="31">
        <f>[1]consoCURRENT!U1777</f>
        <v>0</v>
      </c>
      <c r="S85" s="31">
        <f>[1]consoCURRENT!V1777</f>
        <v>0</v>
      </c>
      <c r="T85" s="31">
        <f>[1]consoCURRENT!W1777</f>
        <v>0</v>
      </c>
      <c r="U85" s="31">
        <f>[1]consoCURRENT!X1777</f>
        <v>0</v>
      </c>
      <c r="V85" s="31">
        <f>[1]consoCURRENT!Y1777</f>
        <v>0</v>
      </c>
      <c r="W85" s="31">
        <f>[1]consoCURRENT!Z1777</f>
        <v>0</v>
      </c>
      <c r="X85" s="31">
        <f>[1]consoCURRENT!AA1777</f>
        <v>0</v>
      </c>
      <c r="Y85" s="31">
        <f>[1]consoCURRENT!AB1777</f>
        <v>0</v>
      </c>
      <c r="Z85" s="31">
        <f>SUM(M85:Y85)</f>
        <v>0</v>
      </c>
      <c r="AA85" s="31">
        <f>D85-Z85</f>
        <v>0</v>
      </c>
      <c r="AB85" s="37"/>
      <c r="AC85" s="32"/>
    </row>
    <row r="86" spans="1:29" s="33" customFormat="1" ht="18" customHeight="1" x14ac:dyDescent="0.2">
      <c r="A86" s="36" t="s">
        <v>34</v>
      </c>
      <c r="B86" s="31">
        <f>[1]consoCURRENT!E1890</f>
        <v>22454000</v>
      </c>
      <c r="C86" s="31">
        <f>[1]consoCURRENT!F1890</f>
        <v>0</v>
      </c>
      <c r="D86" s="31">
        <f>[1]consoCURRENT!G1890</f>
        <v>22454000</v>
      </c>
      <c r="E86" s="31">
        <f>[1]consoCURRENT!H1890</f>
        <v>4677450.4499999993</v>
      </c>
      <c r="F86" s="31">
        <f>[1]consoCURRENT!I1890</f>
        <v>4262389.54</v>
      </c>
      <c r="G86" s="31">
        <f>[1]consoCURRENT!J1890</f>
        <v>2737770.74</v>
      </c>
      <c r="H86" s="31">
        <f>[1]consoCURRENT!K1890</f>
        <v>769884.88</v>
      </c>
      <c r="I86" s="31">
        <f>[1]consoCURRENT!L1890</f>
        <v>0</v>
      </c>
      <c r="J86" s="31">
        <f>[1]consoCURRENT!M1890</f>
        <v>0</v>
      </c>
      <c r="K86" s="31">
        <f>[1]consoCURRENT!N1890</f>
        <v>0</v>
      </c>
      <c r="L86" s="31">
        <f>[1]consoCURRENT!O1890</f>
        <v>0</v>
      </c>
      <c r="M86" s="31">
        <f>[1]consoCURRENT!P1890</f>
        <v>0</v>
      </c>
      <c r="N86" s="31">
        <f>[1]consoCURRENT!Q1890</f>
        <v>143993.16999999998</v>
      </c>
      <c r="O86" s="31">
        <f>[1]consoCURRENT!R1890</f>
        <v>3709391.1900000004</v>
      </c>
      <c r="P86" s="31">
        <f>[1]consoCURRENT!S1890</f>
        <v>824066.08999999985</v>
      </c>
      <c r="Q86" s="31">
        <f>[1]consoCURRENT!T1890</f>
        <v>378040.83999999997</v>
      </c>
      <c r="R86" s="31">
        <f>[1]consoCURRENT!U1890</f>
        <v>2849374.31</v>
      </c>
      <c r="S86" s="31">
        <f>[1]consoCURRENT!V1890</f>
        <v>1034974.3899999999</v>
      </c>
      <c r="T86" s="31">
        <f>[1]consoCURRENT!W1890</f>
        <v>649720.01</v>
      </c>
      <c r="U86" s="31">
        <f>[1]consoCURRENT!X1890</f>
        <v>1041499.6599999999</v>
      </c>
      <c r="V86" s="31">
        <f>[1]consoCURRENT!Y1890</f>
        <v>1046551.07</v>
      </c>
      <c r="W86" s="31">
        <f>[1]consoCURRENT!Z1890</f>
        <v>769884.88</v>
      </c>
      <c r="X86" s="31">
        <f>[1]consoCURRENT!AA1890</f>
        <v>0</v>
      </c>
      <c r="Y86" s="31">
        <f>[1]consoCURRENT!AB1890</f>
        <v>0</v>
      </c>
      <c r="Z86" s="31">
        <f t="shared" ref="Z86:Z88" si="45">SUM(M86:Y86)</f>
        <v>12447495.610000001</v>
      </c>
      <c r="AA86" s="31">
        <f>D86-Z86</f>
        <v>10006504.389999999</v>
      </c>
      <c r="AB86" s="37">
        <f>Z86/D86</f>
        <v>0.55435537587957606</v>
      </c>
      <c r="AC86" s="32"/>
    </row>
    <row r="87" spans="1:29" s="33" customFormat="1" ht="18" customHeight="1" x14ac:dyDescent="0.2">
      <c r="A87" s="36" t="s">
        <v>35</v>
      </c>
      <c r="B87" s="31">
        <f>[1]consoCURRENT!E1896</f>
        <v>0</v>
      </c>
      <c r="C87" s="31">
        <f>[1]consoCURRENT!F1896</f>
        <v>0</v>
      </c>
      <c r="D87" s="31">
        <f>[1]consoCURRENT!G1896</f>
        <v>0</v>
      </c>
      <c r="E87" s="31">
        <f>[1]consoCURRENT!H1896</f>
        <v>0</v>
      </c>
      <c r="F87" s="31">
        <f>[1]consoCURRENT!I1896</f>
        <v>0</v>
      </c>
      <c r="G87" s="31">
        <f>[1]consoCURRENT!J1896</f>
        <v>0</v>
      </c>
      <c r="H87" s="31">
        <f>[1]consoCURRENT!K1896</f>
        <v>0</v>
      </c>
      <c r="I87" s="31">
        <f>[1]consoCURRENT!L1896</f>
        <v>0</v>
      </c>
      <c r="J87" s="31">
        <f>[1]consoCURRENT!M1896</f>
        <v>0</v>
      </c>
      <c r="K87" s="31">
        <f>[1]consoCURRENT!N1896</f>
        <v>0</v>
      </c>
      <c r="L87" s="31">
        <f>[1]consoCURRENT!O1896</f>
        <v>0</v>
      </c>
      <c r="M87" s="31">
        <f>[1]consoCURRENT!P1896</f>
        <v>0</v>
      </c>
      <c r="N87" s="31">
        <f>[1]consoCURRENT!Q1896</f>
        <v>0</v>
      </c>
      <c r="O87" s="31">
        <f>[1]consoCURRENT!R1896</f>
        <v>0</v>
      </c>
      <c r="P87" s="31">
        <f>[1]consoCURRENT!S1896</f>
        <v>0</v>
      </c>
      <c r="Q87" s="31">
        <f>[1]consoCURRENT!T1896</f>
        <v>0</v>
      </c>
      <c r="R87" s="31">
        <f>[1]consoCURRENT!U1896</f>
        <v>0</v>
      </c>
      <c r="S87" s="31">
        <f>[1]consoCURRENT!V1896</f>
        <v>0</v>
      </c>
      <c r="T87" s="31">
        <f>[1]consoCURRENT!W1896</f>
        <v>0</v>
      </c>
      <c r="U87" s="31">
        <f>[1]consoCURRENT!X1896</f>
        <v>0</v>
      </c>
      <c r="V87" s="31">
        <f>[1]consoCURRENT!Y1896</f>
        <v>0</v>
      </c>
      <c r="W87" s="31">
        <f>[1]consoCURRENT!Z1896</f>
        <v>0</v>
      </c>
      <c r="X87" s="31">
        <f>[1]consoCURRENT!AA1896</f>
        <v>0</v>
      </c>
      <c r="Y87" s="31">
        <f>[1]consoCURRENT!AB1896</f>
        <v>0</v>
      </c>
      <c r="Z87" s="31">
        <f t="shared" si="45"/>
        <v>0</v>
      </c>
      <c r="AA87" s="31">
        <f>D87-Z87</f>
        <v>0</v>
      </c>
      <c r="AB87" s="37"/>
      <c r="AC87" s="32"/>
    </row>
    <row r="88" spans="1:29" s="33" customFormat="1" ht="18" customHeight="1" x14ac:dyDescent="0.2">
      <c r="A88" s="36" t="s">
        <v>36</v>
      </c>
      <c r="B88" s="31">
        <f>[1]consoCURRENT!E1925</f>
        <v>0</v>
      </c>
      <c r="C88" s="31">
        <f>[1]consoCURRENT!F1925</f>
        <v>0</v>
      </c>
      <c r="D88" s="31">
        <f>[1]consoCURRENT!G1925</f>
        <v>0</v>
      </c>
      <c r="E88" s="31">
        <f>[1]consoCURRENT!H1925</f>
        <v>0</v>
      </c>
      <c r="F88" s="31">
        <f>[1]consoCURRENT!I1925</f>
        <v>0</v>
      </c>
      <c r="G88" s="31">
        <f>[1]consoCURRENT!J1925</f>
        <v>0</v>
      </c>
      <c r="H88" s="31">
        <f>[1]consoCURRENT!K1925</f>
        <v>0</v>
      </c>
      <c r="I88" s="31">
        <f>[1]consoCURRENT!L1925</f>
        <v>0</v>
      </c>
      <c r="J88" s="31">
        <f>[1]consoCURRENT!M1925</f>
        <v>0</v>
      </c>
      <c r="K88" s="31">
        <f>[1]consoCURRENT!N1925</f>
        <v>0</v>
      </c>
      <c r="L88" s="31">
        <f>[1]consoCURRENT!O1925</f>
        <v>0</v>
      </c>
      <c r="M88" s="31">
        <f>[1]consoCURRENT!P1925</f>
        <v>0</v>
      </c>
      <c r="N88" s="31">
        <f>[1]consoCURRENT!Q1925</f>
        <v>0</v>
      </c>
      <c r="O88" s="31">
        <f>[1]consoCURRENT!R1925</f>
        <v>0</v>
      </c>
      <c r="P88" s="31">
        <f>[1]consoCURRENT!S1925</f>
        <v>0</v>
      </c>
      <c r="Q88" s="31">
        <f>[1]consoCURRENT!T1925</f>
        <v>0</v>
      </c>
      <c r="R88" s="31">
        <f>[1]consoCURRENT!U1925</f>
        <v>0</v>
      </c>
      <c r="S88" s="31">
        <f>[1]consoCURRENT!V1925</f>
        <v>0</v>
      </c>
      <c r="T88" s="31">
        <f>[1]consoCURRENT!W1925</f>
        <v>0</v>
      </c>
      <c r="U88" s="31">
        <f>[1]consoCURRENT!X1925</f>
        <v>0</v>
      </c>
      <c r="V88" s="31">
        <f>[1]consoCURRENT!Y1925</f>
        <v>0</v>
      </c>
      <c r="W88" s="31">
        <f>[1]consoCURRENT!Z1925</f>
        <v>0</v>
      </c>
      <c r="X88" s="31">
        <f>[1]consoCURRENT!AA1925</f>
        <v>0</v>
      </c>
      <c r="Y88" s="31">
        <f>[1]consoCURRENT!AB1925</f>
        <v>0</v>
      </c>
      <c r="Z88" s="31">
        <f t="shared" si="45"/>
        <v>0</v>
      </c>
      <c r="AA88" s="31">
        <f>D88-Z88</f>
        <v>0</v>
      </c>
      <c r="AB88" s="37"/>
      <c r="AC88" s="32"/>
    </row>
    <row r="89" spans="1:29" s="33" customFormat="1" ht="18" customHeight="1" x14ac:dyDescent="0.25">
      <c r="A89" s="38" t="s">
        <v>37</v>
      </c>
      <c r="B89" s="39">
        <f t="shared" ref="B89:C89" si="46">SUM(B85:B88)</f>
        <v>22454000</v>
      </c>
      <c r="C89" s="39">
        <f t="shared" si="46"/>
        <v>0</v>
      </c>
      <c r="D89" s="39">
        <f>SUM(D85:D88)</f>
        <v>22454000</v>
      </c>
      <c r="E89" s="39">
        <f t="shared" ref="E89:AA89" si="47">SUM(E85:E88)</f>
        <v>4677450.4499999993</v>
      </c>
      <c r="F89" s="39">
        <f t="shared" si="47"/>
        <v>4262389.54</v>
      </c>
      <c r="G89" s="39">
        <f t="shared" si="47"/>
        <v>2737770.74</v>
      </c>
      <c r="H89" s="39">
        <f t="shared" si="47"/>
        <v>769884.88</v>
      </c>
      <c r="I89" s="39">
        <f t="shared" si="47"/>
        <v>0</v>
      </c>
      <c r="J89" s="39">
        <f t="shared" si="47"/>
        <v>0</v>
      </c>
      <c r="K89" s="39">
        <f t="shared" si="47"/>
        <v>0</v>
      </c>
      <c r="L89" s="39">
        <f t="shared" si="47"/>
        <v>0</v>
      </c>
      <c r="M89" s="39">
        <f t="shared" si="47"/>
        <v>0</v>
      </c>
      <c r="N89" s="39">
        <f t="shared" si="47"/>
        <v>143993.16999999998</v>
      </c>
      <c r="O89" s="39">
        <f t="shared" si="47"/>
        <v>3709391.1900000004</v>
      </c>
      <c r="P89" s="39">
        <f t="shared" si="47"/>
        <v>824066.08999999985</v>
      </c>
      <c r="Q89" s="39">
        <f t="shared" si="47"/>
        <v>378040.83999999997</v>
      </c>
      <c r="R89" s="39">
        <f t="shared" si="47"/>
        <v>2849374.31</v>
      </c>
      <c r="S89" s="39">
        <f t="shared" si="47"/>
        <v>1034974.3899999999</v>
      </c>
      <c r="T89" s="39">
        <f t="shared" si="47"/>
        <v>649720.01</v>
      </c>
      <c r="U89" s="39">
        <f t="shared" si="47"/>
        <v>1041499.6599999999</v>
      </c>
      <c r="V89" s="39">
        <f t="shared" si="47"/>
        <v>1046551.07</v>
      </c>
      <c r="W89" s="39">
        <f t="shared" si="47"/>
        <v>769884.88</v>
      </c>
      <c r="X89" s="39">
        <f t="shared" si="47"/>
        <v>0</v>
      </c>
      <c r="Y89" s="39">
        <f t="shared" si="47"/>
        <v>0</v>
      </c>
      <c r="Z89" s="39">
        <f t="shared" si="47"/>
        <v>12447495.610000001</v>
      </c>
      <c r="AA89" s="39">
        <f t="shared" si="47"/>
        <v>10006504.389999999</v>
      </c>
      <c r="AB89" s="40">
        <f>Z89/D89</f>
        <v>0.55435537587957606</v>
      </c>
      <c r="AC89" s="32"/>
    </row>
    <row r="90" spans="1:29" s="33" customFormat="1" ht="18" customHeight="1" x14ac:dyDescent="0.25">
      <c r="A90" s="41" t="s">
        <v>38</v>
      </c>
      <c r="B90" s="31">
        <f>[1]consoCURRENT!E1929</f>
        <v>0</v>
      </c>
      <c r="C90" s="31">
        <f>[1]consoCURRENT!F1929</f>
        <v>0</v>
      </c>
      <c r="D90" s="31">
        <f>[1]consoCURRENT!G1929</f>
        <v>0</v>
      </c>
      <c r="E90" s="31">
        <f>[1]consoCURRENT!H1929</f>
        <v>0</v>
      </c>
      <c r="F90" s="31">
        <f>[1]consoCURRENT!I1929</f>
        <v>0</v>
      </c>
      <c r="G90" s="31">
        <f>[1]consoCURRENT!J1929</f>
        <v>0</v>
      </c>
      <c r="H90" s="31">
        <f>[1]consoCURRENT!K1929</f>
        <v>0</v>
      </c>
      <c r="I90" s="31">
        <f>[1]consoCURRENT!L1929</f>
        <v>0</v>
      </c>
      <c r="J90" s="31">
        <f>[1]consoCURRENT!M1929</f>
        <v>0</v>
      </c>
      <c r="K90" s="31">
        <f>[1]consoCURRENT!N1929</f>
        <v>0</v>
      </c>
      <c r="L90" s="31">
        <f>[1]consoCURRENT!O1929</f>
        <v>0</v>
      </c>
      <c r="M90" s="31">
        <f>[1]consoCURRENT!P1929</f>
        <v>0</v>
      </c>
      <c r="N90" s="31">
        <f>[1]consoCURRENT!Q1929</f>
        <v>0</v>
      </c>
      <c r="O90" s="31">
        <f>[1]consoCURRENT!R1929</f>
        <v>0</v>
      </c>
      <c r="P90" s="31">
        <f>[1]consoCURRENT!S1929</f>
        <v>0</v>
      </c>
      <c r="Q90" s="31">
        <f>[1]consoCURRENT!T1929</f>
        <v>0</v>
      </c>
      <c r="R90" s="31">
        <f>[1]consoCURRENT!U1929</f>
        <v>0</v>
      </c>
      <c r="S90" s="31">
        <f>[1]consoCURRENT!V1929</f>
        <v>0</v>
      </c>
      <c r="T90" s="31">
        <f>[1]consoCURRENT!W1929</f>
        <v>0</v>
      </c>
      <c r="U90" s="31">
        <f>[1]consoCURRENT!X1929</f>
        <v>0</v>
      </c>
      <c r="V90" s="31">
        <f>[1]consoCURRENT!Y1929</f>
        <v>0</v>
      </c>
      <c r="W90" s="31">
        <f>[1]consoCURRENT!Z1929</f>
        <v>0</v>
      </c>
      <c r="X90" s="31">
        <f>[1]consoCURRENT!AA1929</f>
        <v>0</v>
      </c>
      <c r="Y90" s="31">
        <f>[1]consoCURRENT!AB1929</f>
        <v>0</v>
      </c>
      <c r="Z90" s="31">
        <f t="shared" ref="Z90" si="48">SUM(M90:Y90)</f>
        <v>0</v>
      </c>
      <c r="AA90" s="31">
        <f>D90-Z90</f>
        <v>0</v>
      </c>
      <c r="AB90" s="37"/>
      <c r="AC90" s="32"/>
    </row>
    <row r="91" spans="1:29" s="33" customFormat="1" ht="18" customHeight="1" x14ac:dyDescent="0.25">
      <c r="A91" s="38" t="s">
        <v>39</v>
      </c>
      <c r="B91" s="39">
        <f t="shared" ref="B91:C91" si="49">B90+B89</f>
        <v>22454000</v>
      </c>
      <c r="C91" s="39">
        <f t="shared" si="49"/>
        <v>0</v>
      </c>
      <c r="D91" s="39">
        <f>D90+D89</f>
        <v>22454000</v>
      </c>
      <c r="E91" s="39">
        <f t="shared" ref="E91:AA91" si="50">E90+E89</f>
        <v>4677450.4499999993</v>
      </c>
      <c r="F91" s="39">
        <f t="shared" si="50"/>
        <v>4262389.54</v>
      </c>
      <c r="G91" s="39">
        <f t="shared" si="50"/>
        <v>2737770.74</v>
      </c>
      <c r="H91" s="39">
        <f t="shared" si="50"/>
        <v>769884.88</v>
      </c>
      <c r="I91" s="39">
        <f t="shared" si="50"/>
        <v>0</v>
      </c>
      <c r="J91" s="39">
        <f t="shared" si="50"/>
        <v>0</v>
      </c>
      <c r="K91" s="39">
        <f t="shared" si="50"/>
        <v>0</v>
      </c>
      <c r="L91" s="39">
        <f t="shared" si="50"/>
        <v>0</v>
      </c>
      <c r="M91" s="39">
        <f t="shared" si="50"/>
        <v>0</v>
      </c>
      <c r="N91" s="39">
        <f t="shared" si="50"/>
        <v>143993.16999999998</v>
      </c>
      <c r="O91" s="39">
        <f t="shared" si="50"/>
        <v>3709391.1900000004</v>
      </c>
      <c r="P91" s="39">
        <f t="shared" si="50"/>
        <v>824066.08999999985</v>
      </c>
      <c r="Q91" s="39">
        <f t="shared" si="50"/>
        <v>378040.83999999997</v>
      </c>
      <c r="R91" s="39">
        <f t="shared" si="50"/>
        <v>2849374.31</v>
      </c>
      <c r="S91" s="39">
        <f t="shared" si="50"/>
        <v>1034974.3899999999</v>
      </c>
      <c r="T91" s="39">
        <f t="shared" si="50"/>
        <v>649720.01</v>
      </c>
      <c r="U91" s="39">
        <f t="shared" si="50"/>
        <v>1041499.6599999999</v>
      </c>
      <c r="V91" s="39">
        <f t="shared" si="50"/>
        <v>1046551.07</v>
      </c>
      <c r="W91" s="39">
        <f t="shared" si="50"/>
        <v>769884.88</v>
      </c>
      <c r="X91" s="39">
        <f t="shared" si="50"/>
        <v>0</v>
      </c>
      <c r="Y91" s="39">
        <f t="shared" si="50"/>
        <v>0</v>
      </c>
      <c r="Z91" s="39">
        <f t="shared" si="50"/>
        <v>12447495.610000001</v>
      </c>
      <c r="AA91" s="39">
        <f t="shared" si="50"/>
        <v>10006504.389999999</v>
      </c>
      <c r="AB91" s="40">
        <f>Z91/D91</f>
        <v>0.55435537587957606</v>
      </c>
      <c r="AC91" s="42"/>
    </row>
    <row r="92" spans="1:29" s="33" customFormat="1" ht="15" customHeight="1" x14ac:dyDescent="0.25">
      <c r="A92" s="34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2"/>
    </row>
    <row r="93" spans="1:29" s="33" customFormat="1" ht="15" customHeight="1" x14ac:dyDescent="0.25">
      <c r="A93" s="34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2"/>
    </row>
    <row r="94" spans="1:29" s="33" customFormat="1" ht="15" customHeight="1" x14ac:dyDescent="0.25">
      <c r="A94" s="46" t="s">
        <v>47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2"/>
    </row>
    <row r="95" spans="1:29" s="33" customFormat="1" ht="18" customHeight="1" x14ac:dyDescent="0.2">
      <c r="A95" s="36" t="s">
        <v>33</v>
      </c>
      <c r="B95" s="31">
        <f>[1]consoCURRENT!E1990</f>
        <v>0</v>
      </c>
      <c r="C95" s="31">
        <f>[1]consoCURRENT!F1990</f>
        <v>0</v>
      </c>
      <c r="D95" s="31">
        <f>[1]consoCURRENT!G1990</f>
        <v>0</v>
      </c>
      <c r="E95" s="31">
        <f>[1]consoCURRENT!H1990</f>
        <v>0</v>
      </c>
      <c r="F95" s="31">
        <f>[1]consoCURRENT!I1990</f>
        <v>0</v>
      </c>
      <c r="G95" s="31">
        <f>[1]consoCURRENT!J1990</f>
        <v>0</v>
      </c>
      <c r="H95" s="31">
        <f>[1]consoCURRENT!K1990</f>
        <v>0</v>
      </c>
      <c r="I95" s="31">
        <f>[1]consoCURRENT!L1990</f>
        <v>0</v>
      </c>
      <c r="J95" s="31">
        <f>[1]consoCURRENT!M1990</f>
        <v>0</v>
      </c>
      <c r="K95" s="31">
        <f>[1]consoCURRENT!N1990</f>
        <v>0</v>
      </c>
      <c r="L95" s="31">
        <f>[1]consoCURRENT!O1990</f>
        <v>0</v>
      </c>
      <c r="M95" s="31">
        <f>[1]consoCURRENT!P1990</f>
        <v>0</v>
      </c>
      <c r="N95" s="31">
        <f>[1]consoCURRENT!Q1990</f>
        <v>0</v>
      </c>
      <c r="O95" s="31">
        <f>[1]consoCURRENT!R1990</f>
        <v>0</v>
      </c>
      <c r="P95" s="31">
        <f>[1]consoCURRENT!S1990</f>
        <v>0</v>
      </c>
      <c r="Q95" s="31">
        <f>[1]consoCURRENT!T1990</f>
        <v>0</v>
      </c>
      <c r="R95" s="31">
        <f>[1]consoCURRENT!U1990</f>
        <v>0</v>
      </c>
      <c r="S95" s="31">
        <f>[1]consoCURRENT!V1990</f>
        <v>0</v>
      </c>
      <c r="T95" s="31">
        <f>[1]consoCURRENT!W1990</f>
        <v>0</v>
      </c>
      <c r="U95" s="31">
        <f>[1]consoCURRENT!X1990</f>
        <v>0</v>
      </c>
      <c r="V95" s="31">
        <f>[1]consoCURRENT!Y1990</f>
        <v>0</v>
      </c>
      <c r="W95" s="31">
        <f>[1]consoCURRENT!Z1990</f>
        <v>0</v>
      </c>
      <c r="X95" s="31">
        <f>[1]consoCURRENT!AA1990</f>
        <v>0</v>
      </c>
      <c r="Y95" s="31">
        <f>[1]consoCURRENT!AB1990</f>
        <v>0</v>
      </c>
      <c r="Z95" s="31">
        <f>SUM(M95:Y95)</f>
        <v>0</v>
      </c>
      <c r="AA95" s="31">
        <f>D95-Z95</f>
        <v>0</v>
      </c>
      <c r="AB95" s="37"/>
      <c r="AC95" s="32"/>
    </row>
    <row r="96" spans="1:29" s="33" customFormat="1" ht="18" customHeight="1" x14ac:dyDescent="0.2">
      <c r="A96" s="36" t="s">
        <v>34</v>
      </c>
      <c r="B96" s="31">
        <f>[1]consoCURRENT!E2103</f>
        <v>15673000</v>
      </c>
      <c r="C96" s="31">
        <f>[1]consoCURRENT!F2103</f>
        <v>-7.5669959187507629E-10</v>
      </c>
      <c r="D96" s="31">
        <f>[1]consoCURRENT!G2103</f>
        <v>15673000.000000002</v>
      </c>
      <c r="E96" s="31">
        <f>[1]consoCURRENT!H2103</f>
        <v>7447209.5899999999</v>
      </c>
      <c r="F96" s="31">
        <f>[1]consoCURRENT!I2103</f>
        <v>-445968.63999999978</v>
      </c>
      <c r="G96" s="31">
        <f>[1]consoCURRENT!J2103</f>
        <v>4966206.1800000006</v>
      </c>
      <c r="H96" s="31">
        <f>[1]consoCURRENT!K2103</f>
        <v>1945842.37</v>
      </c>
      <c r="I96" s="31">
        <f>[1]consoCURRENT!L2103</f>
        <v>0</v>
      </c>
      <c r="J96" s="31">
        <f>[1]consoCURRENT!M2103</f>
        <v>0</v>
      </c>
      <c r="K96" s="31">
        <f>[1]consoCURRENT!N2103</f>
        <v>0</v>
      </c>
      <c r="L96" s="31">
        <f>[1]consoCURRENT!O2103</f>
        <v>0</v>
      </c>
      <c r="M96" s="31">
        <f>[1]consoCURRENT!P2103</f>
        <v>0</v>
      </c>
      <c r="N96" s="31">
        <f>[1]consoCURRENT!Q2103</f>
        <v>1660279.92</v>
      </c>
      <c r="O96" s="31">
        <f>[1]consoCURRENT!R2103</f>
        <v>4592072.2600000007</v>
      </c>
      <c r="P96" s="31">
        <f>[1]consoCURRENT!S2103</f>
        <v>1194857.4099999999</v>
      </c>
      <c r="Q96" s="31">
        <f>[1]consoCURRENT!T2103</f>
        <v>382215.61</v>
      </c>
      <c r="R96" s="31">
        <f>[1]consoCURRENT!U2103</f>
        <v>-15291.079999999958</v>
      </c>
      <c r="S96" s="31">
        <f>[1]consoCURRENT!V2103</f>
        <v>-812893.16999999993</v>
      </c>
      <c r="T96" s="31">
        <f>[1]consoCURRENT!W2103</f>
        <v>3011361.36</v>
      </c>
      <c r="U96" s="31">
        <f>[1]consoCURRENT!X2103</f>
        <v>1047745.4800000001</v>
      </c>
      <c r="V96" s="31">
        <f>[1]consoCURRENT!Y2103</f>
        <v>907099.34</v>
      </c>
      <c r="W96" s="31">
        <f>[1]consoCURRENT!Z2103</f>
        <v>1945842.37</v>
      </c>
      <c r="X96" s="31">
        <f>[1]consoCURRENT!AA2103</f>
        <v>0</v>
      </c>
      <c r="Y96" s="31">
        <f>[1]consoCURRENT!AB2103</f>
        <v>0</v>
      </c>
      <c r="Z96" s="31">
        <f t="shared" ref="Z96:Z98" si="51">SUM(M96:Y96)</f>
        <v>13913289.5</v>
      </c>
      <c r="AA96" s="31">
        <f>D96-Z96</f>
        <v>1759710.5000000019</v>
      </c>
      <c r="AB96" s="37">
        <f>Z96/D96</f>
        <v>0.88772344158744332</v>
      </c>
      <c r="AC96" s="32"/>
    </row>
    <row r="97" spans="1:29" s="33" customFormat="1" ht="18" customHeight="1" x14ac:dyDescent="0.2">
      <c r="A97" s="36" t="s">
        <v>35</v>
      </c>
      <c r="B97" s="31">
        <f>[1]consoCURRENT!E2109</f>
        <v>0</v>
      </c>
      <c r="C97" s="31">
        <f>[1]consoCURRENT!F2109</f>
        <v>0</v>
      </c>
      <c r="D97" s="31">
        <f>[1]consoCURRENT!G2109</f>
        <v>0</v>
      </c>
      <c r="E97" s="31">
        <f>[1]consoCURRENT!H2109</f>
        <v>0</v>
      </c>
      <c r="F97" s="31">
        <f>[1]consoCURRENT!I2109</f>
        <v>0</v>
      </c>
      <c r="G97" s="31">
        <f>[1]consoCURRENT!J2109</f>
        <v>0</v>
      </c>
      <c r="H97" s="31">
        <f>[1]consoCURRENT!K2109</f>
        <v>0</v>
      </c>
      <c r="I97" s="31">
        <f>[1]consoCURRENT!L2109</f>
        <v>0</v>
      </c>
      <c r="J97" s="31">
        <f>[1]consoCURRENT!M2109</f>
        <v>0</v>
      </c>
      <c r="K97" s="31">
        <f>[1]consoCURRENT!N2109</f>
        <v>0</v>
      </c>
      <c r="L97" s="31">
        <f>[1]consoCURRENT!O2109</f>
        <v>0</v>
      </c>
      <c r="M97" s="31">
        <f>[1]consoCURRENT!P2109</f>
        <v>0</v>
      </c>
      <c r="N97" s="31">
        <f>[1]consoCURRENT!Q2109</f>
        <v>0</v>
      </c>
      <c r="O97" s="31">
        <f>[1]consoCURRENT!R2109</f>
        <v>0</v>
      </c>
      <c r="P97" s="31">
        <f>[1]consoCURRENT!S2109</f>
        <v>0</v>
      </c>
      <c r="Q97" s="31">
        <f>[1]consoCURRENT!T2109</f>
        <v>0</v>
      </c>
      <c r="R97" s="31">
        <f>[1]consoCURRENT!U2109</f>
        <v>0</v>
      </c>
      <c r="S97" s="31">
        <f>[1]consoCURRENT!V2109</f>
        <v>0</v>
      </c>
      <c r="T97" s="31">
        <f>[1]consoCURRENT!W2109</f>
        <v>0</v>
      </c>
      <c r="U97" s="31">
        <f>[1]consoCURRENT!X2109</f>
        <v>0</v>
      </c>
      <c r="V97" s="31">
        <f>[1]consoCURRENT!Y2109</f>
        <v>0</v>
      </c>
      <c r="W97" s="31">
        <f>[1]consoCURRENT!Z2109</f>
        <v>0</v>
      </c>
      <c r="X97" s="31">
        <f>[1]consoCURRENT!AA2109</f>
        <v>0</v>
      </c>
      <c r="Y97" s="31">
        <f>[1]consoCURRENT!AB2109</f>
        <v>0</v>
      </c>
      <c r="Z97" s="31">
        <f t="shared" si="51"/>
        <v>0</v>
      </c>
      <c r="AA97" s="31">
        <f>D97-Z97</f>
        <v>0</v>
      </c>
      <c r="AB97" s="37"/>
      <c r="AC97" s="32"/>
    </row>
    <row r="98" spans="1:29" s="33" customFormat="1" ht="18" customHeight="1" x14ac:dyDescent="0.2">
      <c r="A98" s="36" t="s">
        <v>36</v>
      </c>
      <c r="B98" s="31">
        <f>[1]consoCURRENT!E2138</f>
        <v>0</v>
      </c>
      <c r="C98" s="31">
        <f>[1]consoCURRENT!F2138</f>
        <v>0</v>
      </c>
      <c r="D98" s="31">
        <f>[1]consoCURRENT!G2138</f>
        <v>0</v>
      </c>
      <c r="E98" s="31">
        <f>[1]consoCURRENT!H2138</f>
        <v>0</v>
      </c>
      <c r="F98" s="31">
        <f>[1]consoCURRENT!I2138</f>
        <v>0</v>
      </c>
      <c r="G98" s="31">
        <f>[1]consoCURRENT!J2138</f>
        <v>0</v>
      </c>
      <c r="H98" s="31">
        <f>[1]consoCURRENT!K2138</f>
        <v>0</v>
      </c>
      <c r="I98" s="31">
        <f>[1]consoCURRENT!L2138</f>
        <v>0</v>
      </c>
      <c r="J98" s="31">
        <f>[1]consoCURRENT!M2138</f>
        <v>0</v>
      </c>
      <c r="K98" s="31">
        <f>[1]consoCURRENT!N2138</f>
        <v>0</v>
      </c>
      <c r="L98" s="31">
        <f>[1]consoCURRENT!O2138</f>
        <v>0</v>
      </c>
      <c r="M98" s="31">
        <f>[1]consoCURRENT!P2138</f>
        <v>0</v>
      </c>
      <c r="N98" s="31">
        <f>[1]consoCURRENT!Q2138</f>
        <v>0</v>
      </c>
      <c r="O98" s="31">
        <f>[1]consoCURRENT!R2138</f>
        <v>0</v>
      </c>
      <c r="P98" s="31">
        <f>[1]consoCURRENT!S2138</f>
        <v>0</v>
      </c>
      <c r="Q98" s="31">
        <f>[1]consoCURRENT!T2138</f>
        <v>0</v>
      </c>
      <c r="R98" s="31">
        <f>[1]consoCURRENT!U2138</f>
        <v>0</v>
      </c>
      <c r="S98" s="31">
        <f>[1]consoCURRENT!V2138</f>
        <v>0</v>
      </c>
      <c r="T98" s="31">
        <f>[1]consoCURRENT!W2138</f>
        <v>0</v>
      </c>
      <c r="U98" s="31">
        <f>[1]consoCURRENT!X2138</f>
        <v>0</v>
      </c>
      <c r="V98" s="31">
        <f>[1]consoCURRENT!Y2138</f>
        <v>0</v>
      </c>
      <c r="W98" s="31">
        <f>[1]consoCURRENT!Z2138</f>
        <v>0</v>
      </c>
      <c r="X98" s="31">
        <f>[1]consoCURRENT!AA2138</f>
        <v>0</v>
      </c>
      <c r="Y98" s="31">
        <f>[1]consoCURRENT!AB2138</f>
        <v>0</v>
      </c>
      <c r="Z98" s="31">
        <f t="shared" si="51"/>
        <v>0</v>
      </c>
      <c r="AA98" s="31">
        <f>D98-Z98</f>
        <v>0</v>
      </c>
      <c r="AB98" s="37"/>
      <c r="AC98" s="32"/>
    </row>
    <row r="99" spans="1:29" s="33" customFormat="1" ht="18" customHeight="1" x14ac:dyDescent="0.25">
      <c r="A99" s="38" t="s">
        <v>37</v>
      </c>
      <c r="B99" s="39">
        <f t="shared" ref="B99:C99" si="52">SUM(B95:B98)</f>
        <v>15673000</v>
      </c>
      <c r="C99" s="39">
        <f t="shared" si="52"/>
        <v>-7.5669959187507629E-10</v>
      </c>
      <c r="D99" s="39">
        <f>SUM(D95:D98)</f>
        <v>15673000.000000002</v>
      </c>
      <c r="E99" s="39">
        <f t="shared" ref="E99:AA99" si="53">SUM(E95:E98)</f>
        <v>7447209.5899999999</v>
      </c>
      <c r="F99" s="39">
        <f t="shared" si="53"/>
        <v>-445968.63999999978</v>
      </c>
      <c r="G99" s="39">
        <f t="shared" si="53"/>
        <v>4966206.1800000006</v>
      </c>
      <c r="H99" s="39">
        <f t="shared" si="53"/>
        <v>1945842.37</v>
      </c>
      <c r="I99" s="39">
        <f t="shared" si="53"/>
        <v>0</v>
      </c>
      <c r="J99" s="39">
        <f t="shared" si="53"/>
        <v>0</v>
      </c>
      <c r="K99" s="39">
        <f t="shared" si="53"/>
        <v>0</v>
      </c>
      <c r="L99" s="39">
        <f t="shared" si="53"/>
        <v>0</v>
      </c>
      <c r="M99" s="39">
        <f t="shared" si="53"/>
        <v>0</v>
      </c>
      <c r="N99" s="39">
        <f t="shared" si="53"/>
        <v>1660279.92</v>
      </c>
      <c r="O99" s="39">
        <f t="shared" si="53"/>
        <v>4592072.2600000007</v>
      </c>
      <c r="P99" s="39">
        <f t="shared" si="53"/>
        <v>1194857.4099999999</v>
      </c>
      <c r="Q99" s="39">
        <f t="shared" si="53"/>
        <v>382215.61</v>
      </c>
      <c r="R99" s="39">
        <f t="shared" si="53"/>
        <v>-15291.079999999958</v>
      </c>
      <c r="S99" s="39">
        <f t="shared" si="53"/>
        <v>-812893.16999999993</v>
      </c>
      <c r="T99" s="39">
        <f t="shared" si="53"/>
        <v>3011361.36</v>
      </c>
      <c r="U99" s="39">
        <f t="shared" si="53"/>
        <v>1047745.4800000001</v>
      </c>
      <c r="V99" s="39">
        <f t="shared" si="53"/>
        <v>907099.34</v>
      </c>
      <c r="W99" s="39">
        <f t="shared" si="53"/>
        <v>1945842.37</v>
      </c>
      <c r="X99" s="39">
        <f t="shared" si="53"/>
        <v>0</v>
      </c>
      <c r="Y99" s="39">
        <f t="shared" si="53"/>
        <v>0</v>
      </c>
      <c r="Z99" s="39">
        <f t="shared" si="53"/>
        <v>13913289.5</v>
      </c>
      <c r="AA99" s="39">
        <f t="shared" si="53"/>
        <v>1759710.5000000019</v>
      </c>
      <c r="AB99" s="40">
        <f>Z99/D99</f>
        <v>0.88772344158744332</v>
      </c>
      <c r="AC99" s="32"/>
    </row>
    <row r="100" spans="1:29" s="33" customFormat="1" ht="18" customHeight="1" x14ac:dyDescent="0.25">
      <c r="A100" s="41" t="s">
        <v>38</v>
      </c>
      <c r="B100" s="31">
        <f>[1]consoCURRENT!E2142</f>
        <v>0</v>
      </c>
      <c r="C100" s="31">
        <f>[1]consoCURRENT!F2142</f>
        <v>0</v>
      </c>
      <c r="D100" s="31">
        <f>[1]consoCURRENT!G2142</f>
        <v>0</v>
      </c>
      <c r="E100" s="31">
        <f>[1]consoCURRENT!H2142</f>
        <v>0</v>
      </c>
      <c r="F100" s="31">
        <f>[1]consoCURRENT!I2142</f>
        <v>0</v>
      </c>
      <c r="G100" s="31">
        <f>[1]consoCURRENT!J2142</f>
        <v>0</v>
      </c>
      <c r="H100" s="31">
        <f>[1]consoCURRENT!K2142</f>
        <v>0</v>
      </c>
      <c r="I100" s="31">
        <f>[1]consoCURRENT!L2142</f>
        <v>0</v>
      </c>
      <c r="J100" s="31">
        <f>[1]consoCURRENT!M2142</f>
        <v>0</v>
      </c>
      <c r="K100" s="31">
        <f>[1]consoCURRENT!N2142</f>
        <v>0</v>
      </c>
      <c r="L100" s="31">
        <f>[1]consoCURRENT!O2142</f>
        <v>0</v>
      </c>
      <c r="M100" s="31">
        <f>[1]consoCURRENT!P2142</f>
        <v>0</v>
      </c>
      <c r="N100" s="31">
        <f>[1]consoCURRENT!Q2142</f>
        <v>0</v>
      </c>
      <c r="O100" s="31">
        <f>[1]consoCURRENT!R2142</f>
        <v>0</v>
      </c>
      <c r="P100" s="31">
        <f>[1]consoCURRENT!S2142</f>
        <v>0</v>
      </c>
      <c r="Q100" s="31">
        <f>[1]consoCURRENT!T2142</f>
        <v>0</v>
      </c>
      <c r="R100" s="31">
        <f>[1]consoCURRENT!U2142</f>
        <v>0</v>
      </c>
      <c r="S100" s="31">
        <f>[1]consoCURRENT!V2142</f>
        <v>0</v>
      </c>
      <c r="T100" s="31">
        <f>[1]consoCURRENT!W2142</f>
        <v>0</v>
      </c>
      <c r="U100" s="31">
        <f>[1]consoCURRENT!X2142</f>
        <v>0</v>
      </c>
      <c r="V100" s="31">
        <f>[1]consoCURRENT!Y2142</f>
        <v>0</v>
      </c>
      <c r="W100" s="31">
        <f>[1]consoCURRENT!Z2142</f>
        <v>0</v>
      </c>
      <c r="X100" s="31">
        <f>[1]consoCURRENT!AA2142</f>
        <v>0</v>
      </c>
      <c r="Y100" s="31">
        <f>[1]consoCURRENT!AB2142</f>
        <v>0</v>
      </c>
      <c r="Z100" s="31">
        <f t="shared" ref="Z100" si="54">SUM(M100:Y100)</f>
        <v>0</v>
      </c>
      <c r="AA100" s="31">
        <f>D100-Z100</f>
        <v>0</v>
      </c>
      <c r="AB100" s="37"/>
      <c r="AC100" s="32"/>
    </row>
    <row r="101" spans="1:29" s="33" customFormat="1" ht="18" customHeight="1" x14ac:dyDescent="0.25">
      <c r="A101" s="38" t="s">
        <v>39</v>
      </c>
      <c r="B101" s="39">
        <f t="shared" ref="B101:C101" si="55">B100+B99</f>
        <v>15673000</v>
      </c>
      <c r="C101" s="39">
        <f t="shared" si="55"/>
        <v>-7.5669959187507629E-10</v>
      </c>
      <c r="D101" s="39">
        <f>D100+D99</f>
        <v>15673000.000000002</v>
      </c>
      <c r="E101" s="39">
        <f t="shared" ref="E101:AA101" si="56">E100+E99</f>
        <v>7447209.5899999999</v>
      </c>
      <c r="F101" s="39">
        <f t="shared" si="56"/>
        <v>-445968.63999999978</v>
      </c>
      <c r="G101" s="39">
        <f t="shared" si="56"/>
        <v>4966206.1800000006</v>
      </c>
      <c r="H101" s="39">
        <f t="shared" si="56"/>
        <v>1945842.37</v>
      </c>
      <c r="I101" s="39">
        <f t="shared" si="56"/>
        <v>0</v>
      </c>
      <c r="J101" s="39">
        <f t="shared" si="56"/>
        <v>0</v>
      </c>
      <c r="K101" s="39">
        <f t="shared" si="56"/>
        <v>0</v>
      </c>
      <c r="L101" s="39">
        <f t="shared" si="56"/>
        <v>0</v>
      </c>
      <c r="M101" s="39">
        <f t="shared" si="56"/>
        <v>0</v>
      </c>
      <c r="N101" s="39">
        <f t="shared" si="56"/>
        <v>1660279.92</v>
      </c>
      <c r="O101" s="39">
        <f t="shared" si="56"/>
        <v>4592072.2600000007</v>
      </c>
      <c r="P101" s="39">
        <f t="shared" si="56"/>
        <v>1194857.4099999999</v>
      </c>
      <c r="Q101" s="39">
        <f t="shared" si="56"/>
        <v>382215.61</v>
      </c>
      <c r="R101" s="39">
        <f t="shared" si="56"/>
        <v>-15291.079999999958</v>
      </c>
      <c r="S101" s="39">
        <f t="shared" si="56"/>
        <v>-812893.16999999993</v>
      </c>
      <c r="T101" s="39">
        <f t="shared" si="56"/>
        <v>3011361.36</v>
      </c>
      <c r="U101" s="39">
        <f t="shared" si="56"/>
        <v>1047745.4800000001</v>
      </c>
      <c r="V101" s="39">
        <f t="shared" si="56"/>
        <v>907099.34</v>
      </c>
      <c r="W101" s="39">
        <f t="shared" si="56"/>
        <v>1945842.37</v>
      </c>
      <c r="X101" s="39">
        <f t="shared" si="56"/>
        <v>0</v>
      </c>
      <c r="Y101" s="39">
        <f t="shared" si="56"/>
        <v>0</v>
      </c>
      <c r="Z101" s="39">
        <f t="shared" si="56"/>
        <v>13913289.5</v>
      </c>
      <c r="AA101" s="39">
        <f t="shared" si="56"/>
        <v>1759710.5000000019</v>
      </c>
      <c r="AB101" s="40">
        <f>Z101/D101</f>
        <v>0.88772344158744332</v>
      </c>
      <c r="AC101" s="42"/>
    </row>
    <row r="102" spans="1:29" s="33" customFormat="1" ht="15" customHeight="1" x14ac:dyDescent="0.25">
      <c r="A102" s="34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2"/>
    </row>
    <row r="103" spans="1:29" s="33" customFormat="1" ht="15" customHeight="1" x14ac:dyDescent="0.25">
      <c r="A103" s="34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2"/>
    </row>
    <row r="104" spans="1:29" s="33" customFormat="1" ht="15" customHeight="1" x14ac:dyDescent="0.25">
      <c r="A104" s="46" t="s">
        <v>48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2"/>
    </row>
    <row r="105" spans="1:29" s="33" customFormat="1" ht="18" customHeight="1" x14ac:dyDescent="0.2">
      <c r="A105" s="36" t="s">
        <v>33</v>
      </c>
      <c r="B105" s="31">
        <f>[1]consoCURRENT!E2203</f>
        <v>0</v>
      </c>
      <c r="C105" s="31">
        <f>[1]consoCURRENT!F2203</f>
        <v>0</v>
      </c>
      <c r="D105" s="31">
        <f>[1]consoCURRENT!G2203</f>
        <v>0</v>
      </c>
      <c r="E105" s="31">
        <f>[1]consoCURRENT!H2203</f>
        <v>0</v>
      </c>
      <c r="F105" s="31">
        <f>[1]consoCURRENT!I2203</f>
        <v>0</v>
      </c>
      <c r="G105" s="31">
        <f>[1]consoCURRENT!J2203</f>
        <v>0</v>
      </c>
      <c r="H105" s="31">
        <f>[1]consoCURRENT!K2203</f>
        <v>0</v>
      </c>
      <c r="I105" s="31">
        <f>[1]consoCURRENT!L2203</f>
        <v>0</v>
      </c>
      <c r="J105" s="31">
        <f>[1]consoCURRENT!M2203</f>
        <v>0</v>
      </c>
      <c r="K105" s="31">
        <f>[1]consoCURRENT!N2203</f>
        <v>0</v>
      </c>
      <c r="L105" s="31">
        <f>[1]consoCURRENT!O2203</f>
        <v>0</v>
      </c>
      <c r="M105" s="31">
        <f>[1]consoCURRENT!P2203</f>
        <v>0</v>
      </c>
      <c r="N105" s="31">
        <f>[1]consoCURRENT!Q2203</f>
        <v>0</v>
      </c>
      <c r="O105" s="31">
        <f>[1]consoCURRENT!R2203</f>
        <v>0</v>
      </c>
      <c r="P105" s="31">
        <f>[1]consoCURRENT!S2203</f>
        <v>0</v>
      </c>
      <c r="Q105" s="31">
        <f>[1]consoCURRENT!T2203</f>
        <v>0</v>
      </c>
      <c r="R105" s="31">
        <f>[1]consoCURRENT!U2203</f>
        <v>0</v>
      </c>
      <c r="S105" s="31">
        <f>[1]consoCURRENT!V2203</f>
        <v>0</v>
      </c>
      <c r="T105" s="31">
        <f>[1]consoCURRENT!W2203</f>
        <v>0</v>
      </c>
      <c r="U105" s="31">
        <f>[1]consoCURRENT!X2203</f>
        <v>0</v>
      </c>
      <c r="V105" s="31">
        <f>[1]consoCURRENT!Y2203</f>
        <v>0</v>
      </c>
      <c r="W105" s="31">
        <f>[1]consoCURRENT!Z2203</f>
        <v>0</v>
      </c>
      <c r="X105" s="31">
        <f>[1]consoCURRENT!AA2203</f>
        <v>0</v>
      </c>
      <c r="Y105" s="31">
        <f>[1]consoCURRENT!AB2203</f>
        <v>0</v>
      </c>
      <c r="Z105" s="31">
        <f>SUM(M105:Y105)</f>
        <v>0</v>
      </c>
      <c r="AA105" s="31">
        <f>D105-Z105</f>
        <v>0</v>
      </c>
      <c r="AB105" s="37"/>
      <c r="AC105" s="32"/>
    </row>
    <row r="106" spans="1:29" s="33" customFormat="1" ht="18" customHeight="1" x14ac:dyDescent="0.2">
      <c r="A106" s="36" t="s">
        <v>34</v>
      </c>
      <c r="B106" s="31">
        <f>[1]consoCURRENT!E2316</f>
        <v>9521000</v>
      </c>
      <c r="C106" s="31">
        <f>[1]consoCURRENT!F2316</f>
        <v>-2.3283064365386963E-10</v>
      </c>
      <c r="D106" s="31">
        <f>[1]consoCURRENT!G2316</f>
        <v>9521000</v>
      </c>
      <c r="E106" s="31">
        <f>[1]consoCURRENT!H2316</f>
        <v>2621989.1499999994</v>
      </c>
      <c r="F106" s="31">
        <f>[1]consoCURRENT!I2316</f>
        <v>2709274</v>
      </c>
      <c r="G106" s="31">
        <f>[1]consoCURRENT!J2316</f>
        <v>2182494.2300000004</v>
      </c>
      <c r="H106" s="31">
        <f>[1]consoCURRENT!K2316</f>
        <v>472834.99</v>
      </c>
      <c r="I106" s="31">
        <f>[1]consoCURRENT!L2316</f>
        <v>0</v>
      </c>
      <c r="J106" s="31">
        <f>[1]consoCURRENT!M2316</f>
        <v>0</v>
      </c>
      <c r="K106" s="31">
        <f>[1]consoCURRENT!N2316</f>
        <v>0</v>
      </c>
      <c r="L106" s="31">
        <f>[1]consoCURRENT!O2316</f>
        <v>0</v>
      </c>
      <c r="M106" s="31">
        <f>[1]consoCURRENT!P2316</f>
        <v>0</v>
      </c>
      <c r="N106" s="31">
        <f>[1]consoCURRENT!Q2316</f>
        <v>1227012.5199999998</v>
      </c>
      <c r="O106" s="31">
        <f>[1]consoCURRENT!R2316</f>
        <v>715135.46000000008</v>
      </c>
      <c r="P106" s="31">
        <f>[1]consoCURRENT!S2316</f>
        <v>679841.17</v>
      </c>
      <c r="Q106" s="31">
        <f>[1]consoCURRENT!T2316</f>
        <v>838708.22</v>
      </c>
      <c r="R106" s="31">
        <f>[1]consoCURRENT!U2316</f>
        <v>1062640.46</v>
      </c>
      <c r="S106" s="31">
        <f>[1]consoCURRENT!V2316</f>
        <v>807925.32000000007</v>
      </c>
      <c r="T106" s="31">
        <f>[1]consoCURRENT!W2316</f>
        <v>977062.57000000007</v>
      </c>
      <c r="U106" s="31">
        <f>[1]consoCURRENT!X2316</f>
        <v>633403.99000000011</v>
      </c>
      <c r="V106" s="31">
        <f>[1]consoCURRENT!Y2316</f>
        <v>572027.67000000004</v>
      </c>
      <c r="W106" s="31">
        <f>[1]consoCURRENT!Z2316</f>
        <v>472834.99</v>
      </c>
      <c r="X106" s="31">
        <f>[1]consoCURRENT!AA2316</f>
        <v>0</v>
      </c>
      <c r="Y106" s="31">
        <f>[1]consoCURRENT!AB2316</f>
        <v>0</v>
      </c>
      <c r="Z106" s="31">
        <f t="shared" ref="Z106:Z108" si="57">SUM(M106:Y106)</f>
        <v>7986592.370000001</v>
      </c>
      <c r="AA106" s="31">
        <f>D106-Z106</f>
        <v>1534407.629999999</v>
      </c>
      <c r="AB106" s="37">
        <f>Z106/D106</f>
        <v>0.83883965654868198</v>
      </c>
      <c r="AC106" s="32"/>
    </row>
    <row r="107" spans="1:29" s="33" customFormat="1" ht="18" customHeight="1" x14ac:dyDescent="0.2">
      <c r="A107" s="36" t="s">
        <v>35</v>
      </c>
      <c r="B107" s="31">
        <f>[1]consoCURRENT!E2322</f>
        <v>0</v>
      </c>
      <c r="C107" s="31">
        <f>[1]consoCURRENT!F2322</f>
        <v>0</v>
      </c>
      <c r="D107" s="31">
        <f>[1]consoCURRENT!G2322</f>
        <v>0</v>
      </c>
      <c r="E107" s="31">
        <f>[1]consoCURRENT!H2322</f>
        <v>0</v>
      </c>
      <c r="F107" s="31">
        <f>[1]consoCURRENT!I2322</f>
        <v>0</v>
      </c>
      <c r="G107" s="31">
        <f>[1]consoCURRENT!J2322</f>
        <v>0</v>
      </c>
      <c r="H107" s="31">
        <f>[1]consoCURRENT!K2322</f>
        <v>0</v>
      </c>
      <c r="I107" s="31">
        <f>[1]consoCURRENT!L2322</f>
        <v>0</v>
      </c>
      <c r="J107" s="31">
        <f>[1]consoCURRENT!M2322</f>
        <v>0</v>
      </c>
      <c r="K107" s="31">
        <f>[1]consoCURRENT!N2322</f>
        <v>0</v>
      </c>
      <c r="L107" s="31">
        <f>[1]consoCURRENT!O2322</f>
        <v>0</v>
      </c>
      <c r="M107" s="31">
        <f>[1]consoCURRENT!P2322</f>
        <v>0</v>
      </c>
      <c r="N107" s="31">
        <f>[1]consoCURRENT!Q2322</f>
        <v>0</v>
      </c>
      <c r="O107" s="31">
        <f>[1]consoCURRENT!R2322</f>
        <v>0</v>
      </c>
      <c r="P107" s="31">
        <f>[1]consoCURRENT!S2322</f>
        <v>0</v>
      </c>
      <c r="Q107" s="31">
        <f>[1]consoCURRENT!T2322</f>
        <v>0</v>
      </c>
      <c r="R107" s="31">
        <f>[1]consoCURRENT!U2322</f>
        <v>0</v>
      </c>
      <c r="S107" s="31">
        <f>[1]consoCURRENT!V2322</f>
        <v>0</v>
      </c>
      <c r="T107" s="31">
        <f>[1]consoCURRENT!W2322</f>
        <v>0</v>
      </c>
      <c r="U107" s="31">
        <f>[1]consoCURRENT!X2322</f>
        <v>0</v>
      </c>
      <c r="V107" s="31">
        <f>[1]consoCURRENT!Y2322</f>
        <v>0</v>
      </c>
      <c r="W107" s="31">
        <f>[1]consoCURRENT!Z2322</f>
        <v>0</v>
      </c>
      <c r="X107" s="31">
        <f>[1]consoCURRENT!AA2322</f>
        <v>0</v>
      </c>
      <c r="Y107" s="31">
        <f>[1]consoCURRENT!AB2322</f>
        <v>0</v>
      </c>
      <c r="Z107" s="31">
        <f t="shared" si="57"/>
        <v>0</v>
      </c>
      <c r="AA107" s="31">
        <f>D107-Z107</f>
        <v>0</v>
      </c>
      <c r="AB107" s="37"/>
      <c r="AC107" s="32"/>
    </row>
    <row r="108" spans="1:29" s="33" customFormat="1" ht="18" customHeight="1" x14ac:dyDescent="0.2">
      <c r="A108" s="36" t="s">
        <v>36</v>
      </c>
      <c r="B108" s="31">
        <f>[1]consoCURRENT!E2351</f>
        <v>0</v>
      </c>
      <c r="C108" s="31">
        <f>[1]consoCURRENT!F2351</f>
        <v>0</v>
      </c>
      <c r="D108" s="31">
        <f>[1]consoCURRENT!G2351</f>
        <v>0</v>
      </c>
      <c r="E108" s="31">
        <f>[1]consoCURRENT!H2351</f>
        <v>0</v>
      </c>
      <c r="F108" s="31">
        <f>[1]consoCURRENT!I2351</f>
        <v>0</v>
      </c>
      <c r="G108" s="31">
        <f>[1]consoCURRENT!J2351</f>
        <v>0</v>
      </c>
      <c r="H108" s="31">
        <f>[1]consoCURRENT!K2351</f>
        <v>0</v>
      </c>
      <c r="I108" s="31">
        <f>[1]consoCURRENT!L2351</f>
        <v>0</v>
      </c>
      <c r="J108" s="31">
        <f>[1]consoCURRENT!M2351</f>
        <v>0</v>
      </c>
      <c r="K108" s="31">
        <f>[1]consoCURRENT!N2351</f>
        <v>0</v>
      </c>
      <c r="L108" s="31">
        <f>[1]consoCURRENT!O2351</f>
        <v>0</v>
      </c>
      <c r="M108" s="31">
        <f>[1]consoCURRENT!P2351</f>
        <v>0</v>
      </c>
      <c r="N108" s="31">
        <f>[1]consoCURRENT!Q2351</f>
        <v>0</v>
      </c>
      <c r="O108" s="31">
        <f>[1]consoCURRENT!R2351</f>
        <v>0</v>
      </c>
      <c r="P108" s="31">
        <f>[1]consoCURRENT!S2351</f>
        <v>0</v>
      </c>
      <c r="Q108" s="31">
        <f>[1]consoCURRENT!T2351</f>
        <v>0</v>
      </c>
      <c r="R108" s="31">
        <f>[1]consoCURRENT!U2351</f>
        <v>0</v>
      </c>
      <c r="S108" s="31">
        <f>[1]consoCURRENT!V2351</f>
        <v>0</v>
      </c>
      <c r="T108" s="31">
        <f>[1]consoCURRENT!W2351</f>
        <v>0</v>
      </c>
      <c r="U108" s="31">
        <f>[1]consoCURRENT!X2351</f>
        <v>0</v>
      </c>
      <c r="V108" s="31">
        <f>[1]consoCURRENT!Y2351</f>
        <v>0</v>
      </c>
      <c r="W108" s="31">
        <f>[1]consoCURRENT!Z2351</f>
        <v>0</v>
      </c>
      <c r="X108" s="31">
        <f>[1]consoCURRENT!AA2351</f>
        <v>0</v>
      </c>
      <c r="Y108" s="31">
        <f>[1]consoCURRENT!AB2351</f>
        <v>0</v>
      </c>
      <c r="Z108" s="31">
        <f t="shared" si="57"/>
        <v>0</v>
      </c>
      <c r="AA108" s="31">
        <f>D108-Z108</f>
        <v>0</v>
      </c>
      <c r="AB108" s="37"/>
      <c r="AC108" s="32"/>
    </row>
    <row r="109" spans="1:29" s="33" customFormat="1" ht="18" customHeight="1" x14ac:dyDescent="0.25">
      <c r="A109" s="38" t="s">
        <v>37</v>
      </c>
      <c r="B109" s="39">
        <f t="shared" ref="B109:C109" si="58">SUM(B105:B108)</f>
        <v>9521000</v>
      </c>
      <c r="C109" s="39">
        <f t="shared" si="58"/>
        <v>-2.3283064365386963E-10</v>
      </c>
      <c r="D109" s="39">
        <f>SUM(D105:D108)</f>
        <v>9521000</v>
      </c>
      <c r="E109" s="39">
        <f t="shared" ref="E109:AA109" si="59">SUM(E105:E108)</f>
        <v>2621989.1499999994</v>
      </c>
      <c r="F109" s="39">
        <f t="shared" si="59"/>
        <v>2709274</v>
      </c>
      <c r="G109" s="39">
        <f t="shared" si="59"/>
        <v>2182494.2300000004</v>
      </c>
      <c r="H109" s="39">
        <f t="shared" si="59"/>
        <v>472834.99</v>
      </c>
      <c r="I109" s="39">
        <f t="shared" si="59"/>
        <v>0</v>
      </c>
      <c r="J109" s="39">
        <f t="shared" si="59"/>
        <v>0</v>
      </c>
      <c r="K109" s="39">
        <f t="shared" si="59"/>
        <v>0</v>
      </c>
      <c r="L109" s="39">
        <f t="shared" si="59"/>
        <v>0</v>
      </c>
      <c r="M109" s="39">
        <f t="shared" si="59"/>
        <v>0</v>
      </c>
      <c r="N109" s="39">
        <f t="shared" si="59"/>
        <v>1227012.5199999998</v>
      </c>
      <c r="O109" s="39">
        <f t="shared" si="59"/>
        <v>715135.46000000008</v>
      </c>
      <c r="P109" s="39">
        <f t="shared" si="59"/>
        <v>679841.17</v>
      </c>
      <c r="Q109" s="39">
        <f t="shared" si="59"/>
        <v>838708.22</v>
      </c>
      <c r="R109" s="39">
        <f t="shared" si="59"/>
        <v>1062640.46</v>
      </c>
      <c r="S109" s="39">
        <f t="shared" si="59"/>
        <v>807925.32000000007</v>
      </c>
      <c r="T109" s="39">
        <f t="shared" si="59"/>
        <v>977062.57000000007</v>
      </c>
      <c r="U109" s="39">
        <f t="shared" si="59"/>
        <v>633403.99000000011</v>
      </c>
      <c r="V109" s="39">
        <f t="shared" si="59"/>
        <v>572027.67000000004</v>
      </c>
      <c r="W109" s="39">
        <f t="shared" si="59"/>
        <v>472834.99</v>
      </c>
      <c r="X109" s="39">
        <f t="shared" si="59"/>
        <v>0</v>
      </c>
      <c r="Y109" s="39">
        <f t="shared" si="59"/>
        <v>0</v>
      </c>
      <c r="Z109" s="39">
        <f t="shared" si="59"/>
        <v>7986592.370000001</v>
      </c>
      <c r="AA109" s="39">
        <f t="shared" si="59"/>
        <v>1534407.629999999</v>
      </c>
      <c r="AB109" s="40">
        <f>Z109/D109</f>
        <v>0.83883965654868198</v>
      </c>
      <c r="AC109" s="32"/>
    </row>
    <row r="110" spans="1:29" s="33" customFormat="1" ht="18" customHeight="1" x14ac:dyDescent="0.25">
      <c r="A110" s="41" t="s">
        <v>38</v>
      </c>
      <c r="B110" s="31">
        <f>[1]consoCURRENT!E2355</f>
        <v>0</v>
      </c>
      <c r="C110" s="31">
        <f>[1]consoCURRENT!F2355</f>
        <v>0</v>
      </c>
      <c r="D110" s="31">
        <f>[1]consoCURRENT!G2355</f>
        <v>0</v>
      </c>
      <c r="E110" s="31">
        <f>[1]consoCURRENT!H2355</f>
        <v>0</v>
      </c>
      <c r="F110" s="31">
        <f>[1]consoCURRENT!I2355</f>
        <v>0</v>
      </c>
      <c r="G110" s="31">
        <f>[1]consoCURRENT!J2355</f>
        <v>0</v>
      </c>
      <c r="H110" s="31">
        <f>[1]consoCURRENT!K2355</f>
        <v>0</v>
      </c>
      <c r="I110" s="31">
        <f>[1]consoCURRENT!L2355</f>
        <v>0</v>
      </c>
      <c r="J110" s="31">
        <f>[1]consoCURRENT!M2355</f>
        <v>0</v>
      </c>
      <c r="K110" s="31">
        <f>[1]consoCURRENT!N2355</f>
        <v>0</v>
      </c>
      <c r="L110" s="31">
        <f>[1]consoCURRENT!O2355</f>
        <v>0</v>
      </c>
      <c r="M110" s="31">
        <f>[1]consoCURRENT!P2355</f>
        <v>0</v>
      </c>
      <c r="N110" s="31">
        <f>[1]consoCURRENT!Q2355</f>
        <v>0</v>
      </c>
      <c r="O110" s="31">
        <f>[1]consoCURRENT!R2355</f>
        <v>0</v>
      </c>
      <c r="P110" s="31">
        <f>[1]consoCURRENT!S2355</f>
        <v>0</v>
      </c>
      <c r="Q110" s="31">
        <f>[1]consoCURRENT!T2355</f>
        <v>0</v>
      </c>
      <c r="R110" s="31">
        <f>[1]consoCURRENT!U2355</f>
        <v>0</v>
      </c>
      <c r="S110" s="31">
        <f>[1]consoCURRENT!V2355</f>
        <v>0</v>
      </c>
      <c r="T110" s="31">
        <f>[1]consoCURRENT!W2355</f>
        <v>0</v>
      </c>
      <c r="U110" s="31">
        <f>[1]consoCURRENT!X2355</f>
        <v>0</v>
      </c>
      <c r="V110" s="31">
        <f>[1]consoCURRENT!Y2355</f>
        <v>0</v>
      </c>
      <c r="W110" s="31">
        <f>[1]consoCURRENT!Z2355</f>
        <v>0</v>
      </c>
      <c r="X110" s="31">
        <f>[1]consoCURRENT!AA2355</f>
        <v>0</v>
      </c>
      <c r="Y110" s="31">
        <f>[1]consoCURRENT!AB2355</f>
        <v>0</v>
      </c>
      <c r="Z110" s="31">
        <f t="shared" ref="Z110" si="60">SUM(M110:Y110)</f>
        <v>0</v>
      </c>
      <c r="AA110" s="31">
        <f>D110-Z110</f>
        <v>0</v>
      </c>
      <c r="AB110" s="37"/>
      <c r="AC110" s="32"/>
    </row>
    <row r="111" spans="1:29" s="33" customFormat="1" ht="18" customHeight="1" x14ac:dyDescent="0.25">
      <c r="A111" s="38" t="s">
        <v>39</v>
      </c>
      <c r="B111" s="39">
        <f t="shared" ref="B111:C111" si="61">B110+B109</f>
        <v>9521000</v>
      </c>
      <c r="C111" s="39">
        <f t="shared" si="61"/>
        <v>-2.3283064365386963E-10</v>
      </c>
      <c r="D111" s="39">
        <f>D110+D109</f>
        <v>9521000</v>
      </c>
      <c r="E111" s="39">
        <f t="shared" ref="E111:AA111" si="62">E110+E109</f>
        <v>2621989.1499999994</v>
      </c>
      <c r="F111" s="39">
        <f t="shared" si="62"/>
        <v>2709274</v>
      </c>
      <c r="G111" s="39">
        <f t="shared" si="62"/>
        <v>2182494.2300000004</v>
      </c>
      <c r="H111" s="39">
        <f t="shared" si="62"/>
        <v>472834.99</v>
      </c>
      <c r="I111" s="39">
        <f t="shared" si="62"/>
        <v>0</v>
      </c>
      <c r="J111" s="39">
        <f t="shared" si="62"/>
        <v>0</v>
      </c>
      <c r="K111" s="39">
        <f t="shared" si="62"/>
        <v>0</v>
      </c>
      <c r="L111" s="39">
        <f t="shared" si="62"/>
        <v>0</v>
      </c>
      <c r="M111" s="39">
        <f t="shared" si="62"/>
        <v>0</v>
      </c>
      <c r="N111" s="39">
        <f t="shared" si="62"/>
        <v>1227012.5199999998</v>
      </c>
      <c r="O111" s="39">
        <f t="shared" si="62"/>
        <v>715135.46000000008</v>
      </c>
      <c r="P111" s="39">
        <f t="shared" si="62"/>
        <v>679841.17</v>
      </c>
      <c r="Q111" s="39">
        <f t="shared" si="62"/>
        <v>838708.22</v>
      </c>
      <c r="R111" s="39">
        <f t="shared" si="62"/>
        <v>1062640.46</v>
      </c>
      <c r="S111" s="39">
        <f t="shared" si="62"/>
        <v>807925.32000000007</v>
      </c>
      <c r="T111" s="39">
        <f t="shared" si="62"/>
        <v>977062.57000000007</v>
      </c>
      <c r="U111" s="39">
        <f t="shared" si="62"/>
        <v>633403.99000000011</v>
      </c>
      <c r="V111" s="39">
        <f t="shared" si="62"/>
        <v>572027.67000000004</v>
      </c>
      <c r="W111" s="39">
        <f t="shared" si="62"/>
        <v>472834.99</v>
      </c>
      <c r="X111" s="39">
        <f t="shared" si="62"/>
        <v>0</v>
      </c>
      <c r="Y111" s="39">
        <f t="shared" si="62"/>
        <v>0</v>
      </c>
      <c r="Z111" s="39">
        <f t="shared" si="62"/>
        <v>7986592.370000001</v>
      </c>
      <c r="AA111" s="39">
        <f t="shared" si="62"/>
        <v>1534407.629999999</v>
      </c>
      <c r="AB111" s="40">
        <f>Z111/D111</f>
        <v>0.83883965654868198</v>
      </c>
      <c r="AC111" s="42"/>
    </row>
    <row r="112" spans="1:29" s="33" customFormat="1" ht="15" customHeight="1" x14ac:dyDescent="0.25">
      <c r="A112" s="34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2"/>
    </row>
    <row r="113" spans="1:29" s="33" customFormat="1" ht="15" customHeight="1" x14ac:dyDescent="0.25">
      <c r="A113" s="34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2"/>
    </row>
    <row r="114" spans="1:29" s="33" customFormat="1" ht="15" customHeight="1" x14ac:dyDescent="0.25">
      <c r="A114" s="46" t="s">
        <v>49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2"/>
    </row>
    <row r="115" spans="1:29" s="33" customFormat="1" ht="18" customHeight="1" x14ac:dyDescent="0.2">
      <c r="A115" s="36" t="s">
        <v>33</v>
      </c>
      <c r="B115" s="31">
        <f>[1]consoCURRENT!E2416</f>
        <v>0</v>
      </c>
      <c r="C115" s="31">
        <f>[1]consoCURRENT!F2416</f>
        <v>0</v>
      </c>
      <c r="D115" s="31">
        <f>[1]consoCURRENT!G2416</f>
        <v>0</v>
      </c>
      <c r="E115" s="31">
        <f>[1]consoCURRENT!H2416</f>
        <v>0</v>
      </c>
      <c r="F115" s="31">
        <f>[1]consoCURRENT!I2416</f>
        <v>0</v>
      </c>
      <c r="G115" s="31">
        <f>[1]consoCURRENT!J2416</f>
        <v>0</v>
      </c>
      <c r="H115" s="31">
        <f>[1]consoCURRENT!K2416</f>
        <v>0</v>
      </c>
      <c r="I115" s="31">
        <f>[1]consoCURRENT!L2416</f>
        <v>0</v>
      </c>
      <c r="J115" s="31">
        <f>[1]consoCURRENT!M2416</f>
        <v>0</v>
      </c>
      <c r="K115" s="31">
        <f>[1]consoCURRENT!N2416</f>
        <v>0</v>
      </c>
      <c r="L115" s="31">
        <f>[1]consoCURRENT!O2416</f>
        <v>0</v>
      </c>
      <c r="M115" s="31">
        <f>[1]consoCURRENT!P2416</f>
        <v>0</v>
      </c>
      <c r="N115" s="31">
        <f>[1]consoCURRENT!Q2416</f>
        <v>0</v>
      </c>
      <c r="O115" s="31">
        <f>[1]consoCURRENT!R2416</f>
        <v>0</v>
      </c>
      <c r="P115" s="31">
        <f>[1]consoCURRENT!S2416</f>
        <v>0</v>
      </c>
      <c r="Q115" s="31">
        <f>[1]consoCURRENT!T2416</f>
        <v>0</v>
      </c>
      <c r="R115" s="31">
        <f>[1]consoCURRENT!U2416</f>
        <v>0</v>
      </c>
      <c r="S115" s="31">
        <f>[1]consoCURRENT!V2416</f>
        <v>0</v>
      </c>
      <c r="T115" s="31">
        <f>[1]consoCURRENT!W2416</f>
        <v>0</v>
      </c>
      <c r="U115" s="31">
        <f>[1]consoCURRENT!X2416</f>
        <v>0</v>
      </c>
      <c r="V115" s="31">
        <f>[1]consoCURRENT!Y2416</f>
        <v>0</v>
      </c>
      <c r="W115" s="31">
        <f>[1]consoCURRENT!Z2416</f>
        <v>0</v>
      </c>
      <c r="X115" s="31">
        <f>[1]consoCURRENT!AA2416</f>
        <v>0</v>
      </c>
      <c r="Y115" s="31">
        <f>[1]consoCURRENT!AB2416</f>
        <v>0</v>
      </c>
      <c r="Z115" s="31">
        <f>SUM(M115:Y115)</f>
        <v>0</v>
      </c>
      <c r="AA115" s="31">
        <f>D115-Z115</f>
        <v>0</v>
      </c>
      <c r="AB115" s="37"/>
      <c r="AC115" s="32"/>
    </row>
    <row r="116" spans="1:29" s="33" customFormat="1" ht="18" customHeight="1" x14ac:dyDescent="0.2">
      <c r="A116" s="36" t="s">
        <v>34</v>
      </c>
      <c r="B116" s="31">
        <f>[1]consoCURRENT!E2529</f>
        <v>4605000</v>
      </c>
      <c r="C116" s="31">
        <f>[1]consoCURRENT!F2529</f>
        <v>0</v>
      </c>
      <c r="D116" s="31">
        <f>[1]consoCURRENT!G2529</f>
        <v>4605000</v>
      </c>
      <c r="E116" s="31">
        <f>[1]consoCURRENT!H2529</f>
        <v>1274392.4099999999</v>
      </c>
      <c r="F116" s="31">
        <f>[1]consoCURRENT!I2529</f>
        <v>1339795.5100000002</v>
      </c>
      <c r="G116" s="31">
        <f>[1]consoCURRENT!J2529</f>
        <v>935570.17</v>
      </c>
      <c r="H116" s="31">
        <f>[1]consoCURRENT!K2529</f>
        <v>170797.07</v>
      </c>
      <c r="I116" s="31">
        <f>[1]consoCURRENT!L2529</f>
        <v>0</v>
      </c>
      <c r="J116" s="31">
        <f>[1]consoCURRENT!M2529</f>
        <v>0</v>
      </c>
      <c r="K116" s="31">
        <f>[1]consoCURRENT!N2529</f>
        <v>0</v>
      </c>
      <c r="L116" s="31">
        <f>[1]consoCURRENT!O2529</f>
        <v>0</v>
      </c>
      <c r="M116" s="31">
        <f>[1]consoCURRENT!P2529</f>
        <v>0</v>
      </c>
      <c r="N116" s="31">
        <f>[1]consoCURRENT!Q2529</f>
        <v>484720.46</v>
      </c>
      <c r="O116" s="31">
        <f>[1]consoCURRENT!R2529</f>
        <v>341098.38</v>
      </c>
      <c r="P116" s="31">
        <f>[1]consoCURRENT!S2529</f>
        <v>448573.56999999995</v>
      </c>
      <c r="Q116" s="31">
        <f>[1]consoCURRENT!T2529</f>
        <v>335323.5</v>
      </c>
      <c r="R116" s="31">
        <f>[1]consoCURRENT!U2529</f>
        <v>558494.24</v>
      </c>
      <c r="S116" s="31">
        <f>[1]consoCURRENT!V2529</f>
        <v>445977.77</v>
      </c>
      <c r="T116" s="31">
        <f>[1]consoCURRENT!W2529</f>
        <v>131137.12</v>
      </c>
      <c r="U116" s="31">
        <f>[1]consoCURRENT!X2529</f>
        <v>232222.06</v>
      </c>
      <c r="V116" s="31">
        <f>[1]consoCURRENT!Y2529</f>
        <v>572210.99</v>
      </c>
      <c r="W116" s="31">
        <f>[1]consoCURRENT!Z2529</f>
        <v>170797.07</v>
      </c>
      <c r="X116" s="31">
        <f>[1]consoCURRENT!AA2529</f>
        <v>0</v>
      </c>
      <c r="Y116" s="31">
        <f>[1]consoCURRENT!AB2529</f>
        <v>0</v>
      </c>
      <c r="Z116" s="31">
        <f t="shared" ref="Z116:Z118" si="63">SUM(M116:Y116)</f>
        <v>3720555.1600000006</v>
      </c>
      <c r="AA116" s="31">
        <f>D116-Z116</f>
        <v>884444.83999999939</v>
      </c>
      <c r="AB116" s="37">
        <f>Z116/D116</f>
        <v>0.80793814549402831</v>
      </c>
      <c r="AC116" s="32"/>
    </row>
    <row r="117" spans="1:29" s="33" customFormat="1" ht="18" customHeight="1" x14ac:dyDescent="0.2">
      <c r="A117" s="36" t="s">
        <v>35</v>
      </c>
      <c r="B117" s="31">
        <f>[1]consoCURRENT!E2535</f>
        <v>0</v>
      </c>
      <c r="C117" s="31">
        <f>[1]consoCURRENT!F2535</f>
        <v>0</v>
      </c>
      <c r="D117" s="31">
        <f>[1]consoCURRENT!G2535</f>
        <v>0</v>
      </c>
      <c r="E117" s="31">
        <f>[1]consoCURRENT!H2535</f>
        <v>0</v>
      </c>
      <c r="F117" s="31">
        <f>[1]consoCURRENT!I2535</f>
        <v>0</v>
      </c>
      <c r="G117" s="31">
        <f>[1]consoCURRENT!J2535</f>
        <v>0</v>
      </c>
      <c r="H117" s="31">
        <f>[1]consoCURRENT!K2535</f>
        <v>0</v>
      </c>
      <c r="I117" s="31">
        <f>[1]consoCURRENT!L2535</f>
        <v>0</v>
      </c>
      <c r="J117" s="31">
        <f>[1]consoCURRENT!M2535</f>
        <v>0</v>
      </c>
      <c r="K117" s="31">
        <f>[1]consoCURRENT!N2535</f>
        <v>0</v>
      </c>
      <c r="L117" s="31">
        <f>[1]consoCURRENT!O2535</f>
        <v>0</v>
      </c>
      <c r="M117" s="31">
        <f>[1]consoCURRENT!P2535</f>
        <v>0</v>
      </c>
      <c r="N117" s="31">
        <f>[1]consoCURRENT!Q2535</f>
        <v>0</v>
      </c>
      <c r="O117" s="31">
        <f>[1]consoCURRENT!R2535</f>
        <v>0</v>
      </c>
      <c r="P117" s="31">
        <f>[1]consoCURRENT!S2535</f>
        <v>0</v>
      </c>
      <c r="Q117" s="31">
        <f>[1]consoCURRENT!T2535</f>
        <v>0</v>
      </c>
      <c r="R117" s="31">
        <f>[1]consoCURRENT!U2535</f>
        <v>0</v>
      </c>
      <c r="S117" s="31">
        <f>[1]consoCURRENT!V2535</f>
        <v>0</v>
      </c>
      <c r="T117" s="31">
        <f>[1]consoCURRENT!W2535</f>
        <v>0</v>
      </c>
      <c r="U117" s="31">
        <f>[1]consoCURRENT!X2535</f>
        <v>0</v>
      </c>
      <c r="V117" s="31">
        <f>[1]consoCURRENT!Y2535</f>
        <v>0</v>
      </c>
      <c r="W117" s="31">
        <f>[1]consoCURRENT!Z2535</f>
        <v>0</v>
      </c>
      <c r="X117" s="31">
        <f>[1]consoCURRENT!AA2535</f>
        <v>0</v>
      </c>
      <c r="Y117" s="31">
        <f>[1]consoCURRENT!AB2535</f>
        <v>0</v>
      </c>
      <c r="Z117" s="31">
        <f t="shared" si="63"/>
        <v>0</v>
      </c>
      <c r="AA117" s="31">
        <f>D117-Z117</f>
        <v>0</v>
      </c>
      <c r="AB117" s="37"/>
      <c r="AC117" s="32"/>
    </row>
    <row r="118" spans="1:29" s="33" customFormat="1" ht="18" customHeight="1" x14ac:dyDescent="0.2">
      <c r="A118" s="36" t="s">
        <v>36</v>
      </c>
      <c r="B118" s="31">
        <f>[1]consoCURRENT!E2564</f>
        <v>0</v>
      </c>
      <c r="C118" s="31">
        <f>[1]consoCURRENT!F2564</f>
        <v>0</v>
      </c>
      <c r="D118" s="31">
        <f>[1]consoCURRENT!G2564</f>
        <v>0</v>
      </c>
      <c r="E118" s="31">
        <f>[1]consoCURRENT!H2564</f>
        <v>0</v>
      </c>
      <c r="F118" s="31">
        <f>[1]consoCURRENT!I2564</f>
        <v>0</v>
      </c>
      <c r="G118" s="31">
        <f>[1]consoCURRENT!J2564</f>
        <v>0</v>
      </c>
      <c r="H118" s="31">
        <f>[1]consoCURRENT!K2564</f>
        <v>0</v>
      </c>
      <c r="I118" s="31">
        <f>[1]consoCURRENT!L2564</f>
        <v>0</v>
      </c>
      <c r="J118" s="31">
        <f>[1]consoCURRENT!M2564</f>
        <v>0</v>
      </c>
      <c r="K118" s="31">
        <f>[1]consoCURRENT!N2564</f>
        <v>0</v>
      </c>
      <c r="L118" s="31">
        <f>[1]consoCURRENT!O2564</f>
        <v>0</v>
      </c>
      <c r="M118" s="31">
        <f>[1]consoCURRENT!P2564</f>
        <v>0</v>
      </c>
      <c r="N118" s="31">
        <f>[1]consoCURRENT!Q2564</f>
        <v>0</v>
      </c>
      <c r="O118" s="31">
        <f>[1]consoCURRENT!R2564</f>
        <v>0</v>
      </c>
      <c r="P118" s="31">
        <f>[1]consoCURRENT!S2564</f>
        <v>0</v>
      </c>
      <c r="Q118" s="31">
        <f>[1]consoCURRENT!T2564</f>
        <v>0</v>
      </c>
      <c r="R118" s="31">
        <f>[1]consoCURRENT!U2564</f>
        <v>0</v>
      </c>
      <c r="S118" s="31">
        <f>[1]consoCURRENT!V2564</f>
        <v>0</v>
      </c>
      <c r="T118" s="31">
        <f>[1]consoCURRENT!W2564</f>
        <v>0</v>
      </c>
      <c r="U118" s="31">
        <f>[1]consoCURRENT!X2564</f>
        <v>0</v>
      </c>
      <c r="V118" s="31">
        <f>[1]consoCURRENT!Y2564</f>
        <v>0</v>
      </c>
      <c r="W118" s="31">
        <f>[1]consoCURRENT!Z2564</f>
        <v>0</v>
      </c>
      <c r="X118" s="31">
        <f>[1]consoCURRENT!AA2564</f>
        <v>0</v>
      </c>
      <c r="Y118" s="31">
        <f>[1]consoCURRENT!AB2564</f>
        <v>0</v>
      </c>
      <c r="Z118" s="31">
        <f t="shared" si="63"/>
        <v>0</v>
      </c>
      <c r="AA118" s="31">
        <f>D118-Z118</f>
        <v>0</v>
      </c>
      <c r="AB118" s="37"/>
      <c r="AC118" s="32"/>
    </row>
    <row r="119" spans="1:29" s="33" customFormat="1" ht="18" customHeight="1" x14ac:dyDescent="0.25">
      <c r="A119" s="38" t="s">
        <v>37</v>
      </c>
      <c r="B119" s="39">
        <f t="shared" ref="B119:AA119" si="64">SUM(B115:B118)</f>
        <v>4605000</v>
      </c>
      <c r="C119" s="39">
        <f t="shared" si="64"/>
        <v>0</v>
      </c>
      <c r="D119" s="39">
        <f t="shared" si="64"/>
        <v>4605000</v>
      </c>
      <c r="E119" s="39">
        <f t="shared" si="64"/>
        <v>1274392.4099999999</v>
      </c>
      <c r="F119" s="39">
        <f t="shared" si="64"/>
        <v>1339795.5100000002</v>
      </c>
      <c r="G119" s="39">
        <f t="shared" si="64"/>
        <v>935570.17</v>
      </c>
      <c r="H119" s="39">
        <f t="shared" si="64"/>
        <v>170797.07</v>
      </c>
      <c r="I119" s="39">
        <f t="shared" si="64"/>
        <v>0</v>
      </c>
      <c r="J119" s="39">
        <f t="shared" si="64"/>
        <v>0</v>
      </c>
      <c r="K119" s="39">
        <f t="shared" si="64"/>
        <v>0</v>
      </c>
      <c r="L119" s="39">
        <f t="shared" si="64"/>
        <v>0</v>
      </c>
      <c r="M119" s="39">
        <f t="shared" si="64"/>
        <v>0</v>
      </c>
      <c r="N119" s="39">
        <f t="shared" si="64"/>
        <v>484720.46</v>
      </c>
      <c r="O119" s="39">
        <f t="shared" si="64"/>
        <v>341098.38</v>
      </c>
      <c r="P119" s="39">
        <f t="shared" si="64"/>
        <v>448573.56999999995</v>
      </c>
      <c r="Q119" s="39">
        <f t="shared" si="64"/>
        <v>335323.5</v>
      </c>
      <c r="R119" s="39">
        <f t="shared" si="64"/>
        <v>558494.24</v>
      </c>
      <c r="S119" s="39">
        <f t="shared" si="64"/>
        <v>445977.77</v>
      </c>
      <c r="T119" s="39">
        <f t="shared" si="64"/>
        <v>131137.12</v>
      </c>
      <c r="U119" s="39">
        <f t="shared" si="64"/>
        <v>232222.06</v>
      </c>
      <c r="V119" s="39">
        <f t="shared" si="64"/>
        <v>572210.99</v>
      </c>
      <c r="W119" s="39">
        <f t="shared" si="64"/>
        <v>170797.07</v>
      </c>
      <c r="X119" s="39">
        <f t="shared" si="64"/>
        <v>0</v>
      </c>
      <c r="Y119" s="39">
        <f t="shared" si="64"/>
        <v>0</v>
      </c>
      <c r="Z119" s="39">
        <f t="shared" si="64"/>
        <v>3720555.1600000006</v>
      </c>
      <c r="AA119" s="39">
        <f t="shared" si="64"/>
        <v>884444.83999999939</v>
      </c>
      <c r="AB119" s="40">
        <f>Z119/D119</f>
        <v>0.80793814549402831</v>
      </c>
      <c r="AC119" s="32"/>
    </row>
    <row r="120" spans="1:29" s="33" customFormat="1" ht="18" customHeight="1" x14ac:dyDescent="0.25">
      <c r="A120" s="41" t="s">
        <v>38</v>
      </c>
      <c r="B120" s="31">
        <f>[1]consoCURRENT!E2568</f>
        <v>0</v>
      </c>
      <c r="C120" s="31">
        <f>[1]consoCURRENT!F2568</f>
        <v>0</v>
      </c>
      <c r="D120" s="31">
        <f>[1]consoCURRENT!G2568</f>
        <v>0</v>
      </c>
      <c r="E120" s="31">
        <f>[1]consoCURRENT!H2568</f>
        <v>0</v>
      </c>
      <c r="F120" s="31">
        <f>[1]consoCURRENT!I2568</f>
        <v>0</v>
      </c>
      <c r="G120" s="31">
        <f>[1]consoCURRENT!J2568</f>
        <v>0</v>
      </c>
      <c r="H120" s="31">
        <f>[1]consoCURRENT!K2568</f>
        <v>0</v>
      </c>
      <c r="I120" s="31">
        <f>[1]consoCURRENT!L2568</f>
        <v>0</v>
      </c>
      <c r="J120" s="31">
        <f>[1]consoCURRENT!M2568</f>
        <v>0</v>
      </c>
      <c r="K120" s="31">
        <f>[1]consoCURRENT!N2568</f>
        <v>0</v>
      </c>
      <c r="L120" s="31">
        <f>[1]consoCURRENT!O2568</f>
        <v>0</v>
      </c>
      <c r="M120" s="31">
        <f>[1]consoCURRENT!P2568</f>
        <v>0</v>
      </c>
      <c r="N120" s="31">
        <f>[1]consoCURRENT!Q2568</f>
        <v>0</v>
      </c>
      <c r="O120" s="31">
        <f>[1]consoCURRENT!R2568</f>
        <v>0</v>
      </c>
      <c r="P120" s="31">
        <f>[1]consoCURRENT!S2568</f>
        <v>0</v>
      </c>
      <c r="Q120" s="31">
        <f>[1]consoCURRENT!T2568</f>
        <v>0</v>
      </c>
      <c r="R120" s="31">
        <f>[1]consoCURRENT!U2568</f>
        <v>0</v>
      </c>
      <c r="S120" s="31">
        <f>[1]consoCURRENT!V2568</f>
        <v>0</v>
      </c>
      <c r="T120" s="31">
        <f>[1]consoCURRENT!W2568</f>
        <v>0</v>
      </c>
      <c r="U120" s="31">
        <f>[1]consoCURRENT!X2568</f>
        <v>0</v>
      </c>
      <c r="V120" s="31">
        <f>[1]consoCURRENT!Y2568</f>
        <v>0</v>
      </c>
      <c r="W120" s="31">
        <f>[1]consoCURRENT!Z2568</f>
        <v>0</v>
      </c>
      <c r="X120" s="31">
        <f>[1]consoCURRENT!AA2568</f>
        <v>0</v>
      </c>
      <c r="Y120" s="31">
        <f>[1]consoCURRENT!AB2568</f>
        <v>0</v>
      </c>
      <c r="Z120" s="31">
        <f t="shared" ref="Z120" si="65">SUM(M120:Y120)</f>
        <v>0</v>
      </c>
      <c r="AA120" s="31">
        <f>D120-Z120</f>
        <v>0</v>
      </c>
      <c r="AB120" s="37"/>
      <c r="AC120" s="32"/>
    </row>
    <row r="121" spans="1:29" s="33" customFormat="1" ht="18" customHeight="1" x14ac:dyDescent="0.25">
      <c r="A121" s="38" t="s">
        <v>39</v>
      </c>
      <c r="B121" s="39">
        <f t="shared" ref="B121:AA121" si="66">B120+B119</f>
        <v>4605000</v>
      </c>
      <c r="C121" s="39">
        <f t="shared" si="66"/>
        <v>0</v>
      </c>
      <c r="D121" s="39">
        <f t="shared" si="66"/>
        <v>4605000</v>
      </c>
      <c r="E121" s="39">
        <f t="shared" si="66"/>
        <v>1274392.4099999999</v>
      </c>
      <c r="F121" s="39">
        <f t="shared" si="66"/>
        <v>1339795.5100000002</v>
      </c>
      <c r="G121" s="39">
        <f t="shared" si="66"/>
        <v>935570.17</v>
      </c>
      <c r="H121" s="39">
        <f t="shared" si="66"/>
        <v>170797.07</v>
      </c>
      <c r="I121" s="39">
        <f t="shared" si="66"/>
        <v>0</v>
      </c>
      <c r="J121" s="39">
        <f t="shared" si="66"/>
        <v>0</v>
      </c>
      <c r="K121" s="39">
        <f t="shared" si="66"/>
        <v>0</v>
      </c>
      <c r="L121" s="39">
        <f t="shared" si="66"/>
        <v>0</v>
      </c>
      <c r="M121" s="39">
        <f t="shared" si="66"/>
        <v>0</v>
      </c>
      <c r="N121" s="39">
        <f t="shared" si="66"/>
        <v>484720.46</v>
      </c>
      <c r="O121" s="39">
        <f t="shared" si="66"/>
        <v>341098.38</v>
      </c>
      <c r="P121" s="39">
        <f t="shared" si="66"/>
        <v>448573.56999999995</v>
      </c>
      <c r="Q121" s="39">
        <f t="shared" si="66"/>
        <v>335323.5</v>
      </c>
      <c r="R121" s="39">
        <f t="shared" si="66"/>
        <v>558494.24</v>
      </c>
      <c r="S121" s="39">
        <f t="shared" si="66"/>
        <v>445977.77</v>
      </c>
      <c r="T121" s="39">
        <f t="shared" si="66"/>
        <v>131137.12</v>
      </c>
      <c r="U121" s="39">
        <f t="shared" si="66"/>
        <v>232222.06</v>
      </c>
      <c r="V121" s="39">
        <f t="shared" si="66"/>
        <v>572210.99</v>
      </c>
      <c r="W121" s="39">
        <f t="shared" si="66"/>
        <v>170797.07</v>
      </c>
      <c r="X121" s="39">
        <f t="shared" si="66"/>
        <v>0</v>
      </c>
      <c r="Y121" s="39">
        <f t="shared" si="66"/>
        <v>0</v>
      </c>
      <c r="Z121" s="39">
        <f t="shared" si="66"/>
        <v>3720555.1600000006</v>
      </c>
      <c r="AA121" s="39">
        <f t="shared" si="66"/>
        <v>884444.83999999939</v>
      </c>
      <c r="AB121" s="40">
        <f>Z121/D121</f>
        <v>0.80793814549402831</v>
      </c>
      <c r="AC121" s="42"/>
    </row>
    <row r="122" spans="1:29" s="33" customFormat="1" ht="15" customHeight="1" x14ac:dyDescent="0.25">
      <c r="A122" s="34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2"/>
    </row>
    <row r="123" spans="1:29" s="33" customFormat="1" ht="15" customHeight="1" x14ac:dyDescent="0.25">
      <c r="A123" s="34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2"/>
    </row>
    <row r="124" spans="1:29" s="33" customFormat="1" ht="15" customHeight="1" x14ac:dyDescent="0.25">
      <c r="A124" s="46" t="s">
        <v>50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2"/>
    </row>
    <row r="125" spans="1:29" s="33" customFormat="1" ht="18" customHeight="1" x14ac:dyDescent="0.2">
      <c r="A125" s="36" t="s">
        <v>33</v>
      </c>
      <c r="B125" s="31">
        <f>[1]consoCURRENT!E2629</f>
        <v>0</v>
      </c>
      <c r="C125" s="31">
        <f>[1]consoCURRENT!F2629</f>
        <v>0</v>
      </c>
      <c r="D125" s="31">
        <f>[1]consoCURRENT!G2629</f>
        <v>0</v>
      </c>
      <c r="E125" s="31">
        <f>[1]consoCURRENT!H2629</f>
        <v>0</v>
      </c>
      <c r="F125" s="31">
        <f>[1]consoCURRENT!I2629</f>
        <v>0</v>
      </c>
      <c r="G125" s="31">
        <f>[1]consoCURRENT!J2629</f>
        <v>0</v>
      </c>
      <c r="H125" s="31">
        <f>[1]consoCURRENT!K2629</f>
        <v>0</v>
      </c>
      <c r="I125" s="31">
        <f>[1]consoCURRENT!L2629</f>
        <v>0</v>
      </c>
      <c r="J125" s="31">
        <f>[1]consoCURRENT!M2629</f>
        <v>0</v>
      </c>
      <c r="K125" s="31">
        <f>[1]consoCURRENT!N2629</f>
        <v>0</v>
      </c>
      <c r="L125" s="31">
        <f>[1]consoCURRENT!O2629</f>
        <v>0</v>
      </c>
      <c r="M125" s="31">
        <f>[1]consoCURRENT!P2629</f>
        <v>0</v>
      </c>
      <c r="N125" s="31">
        <f>[1]consoCURRENT!Q2629</f>
        <v>0</v>
      </c>
      <c r="O125" s="31">
        <f>[1]consoCURRENT!R2629</f>
        <v>0</v>
      </c>
      <c r="P125" s="31">
        <f>[1]consoCURRENT!S2629</f>
        <v>0</v>
      </c>
      <c r="Q125" s="31">
        <f>[1]consoCURRENT!T2629</f>
        <v>0</v>
      </c>
      <c r="R125" s="31">
        <f>[1]consoCURRENT!U2629</f>
        <v>0</v>
      </c>
      <c r="S125" s="31">
        <f>[1]consoCURRENT!V2629</f>
        <v>0</v>
      </c>
      <c r="T125" s="31">
        <f>[1]consoCURRENT!W2629</f>
        <v>0</v>
      </c>
      <c r="U125" s="31">
        <f>[1]consoCURRENT!X2629</f>
        <v>0</v>
      </c>
      <c r="V125" s="31">
        <f>[1]consoCURRENT!Y2629</f>
        <v>0</v>
      </c>
      <c r="W125" s="31">
        <f>[1]consoCURRENT!Z2629</f>
        <v>0</v>
      </c>
      <c r="X125" s="31">
        <f>[1]consoCURRENT!AA2629</f>
        <v>0</v>
      </c>
      <c r="Y125" s="31">
        <f>[1]consoCURRENT!AB2629</f>
        <v>0</v>
      </c>
      <c r="Z125" s="31">
        <f>SUM(M125:Y125)</f>
        <v>0</v>
      </c>
      <c r="AA125" s="31">
        <f>D125-Z125</f>
        <v>0</v>
      </c>
      <c r="AB125" s="37"/>
      <c r="AC125" s="32"/>
    </row>
    <row r="126" spans="1:29" s="33" customFormat="1" ht="18" customHeight="1" x14ac:dyDescent="0.2">
      <c r="A126" s="36" t="s">
        <v>34</v>
      </c>
      <c r="B126" s="31">
        <f>[1]consoCURRENT!E2742</f>
        <v>5759000</v>
      </c>
      <c r="C126" s="31">
        <f>[1]consoCURRENT!F2742</f>
        <v>0</v>
      </c>
      <c r="D126" s="31">
        <f>[1]consoCURRENT!G2742</f>
        <v>5759000</v>
      </c>
      <c r="E126" s="31">
        <f>[1]consoCURRENT!H2742</f>
        <v>2377357.4500000002</v>
      </c>
      <c r="F126" s="31">
        <f>[1]consoCURRENT!I2742</f>
        <v>2029879.1300000001</v>
      </c>
      <c r="G126" s="31">
        <f>[1]consoCURRENT!J2742</f>
        <v>859612.66999999981</v>
      </c>
      <c r="H126" s="31">
        <f>[1]consoCURRENT!K2742</f>
        <v>283726.95</v>
      </c>
      <c r="I126" s="31">
        <f>[1]consoCURRENT!L2742</f>
        <v>0</v>
      </c>
      <c r="J126" s="31">
        <f>[1]consoCURRENT!M2742</f>
        <v>0</v>
      </c>
      <c r="K126" s="31">
        <f>[1]consoCURRENT!N2742</f>
        <v>0</v>
      </c>
      <c r="L126" s="31">
        <f>[1]consoCURRENT!O2742</f>
        <v>0</v>
      </c>
      <c r="M126" s="31">
        <f>[1]consoCURRENT!P2742</f>
        <v>0</v>
      </c>
      <c r="N126" s="31">
        <f>[1]consoCURRENT!Q2742</f>
        <v>784051.2699999999</v>
      </c>
      <c r="O126" s="31">
        <f>[1]consoCURRENT!R2742</f>
        <v>1137693.46</v>
      </c>
      <c r="P126" s="31">
        <f>[1]consoCURRENT!S2742</f>
        <v>455612.72000000003</v>
      </c>
      <c r="Q126" s="31">
        <f>[1]consoCURRENT!T2742</f>
        <v>101635.15999999999</v>
      </c>
      <c r="R126" s="31">
        <f>[1]consoCURRENT!U2742</f>
        <v>1102513.9000000004</v>
      </c>
      <c r="S126" s="31">
        <f>[1]consoCURRENT!V2742</f>
        <v>825730.06999999983</v>
      </c>
      <c r="T126" s="31">
        <f>[1]consoCURRENT!W2742</f>
        <v>395712.62999999983</v>
      </c>
      <c r="U126" s="31">
        <f>[1]consoCURRENT!X2742</f>
        <v>139799.07</v>
      </c>
      <c r="V126" s="31">
        <f>[1]consoCURRENT!Y2742</f>
        <v>324100.96999999997</v>
      </c>
      <c r="W126" s="31">
        <f>[1]consoCURRENT!Z2742</f>
        <v>283726.95</v>
      </c>
      <c r="X126" s="31">
        <f>[1]consoCURRENT!AA2742</f>
        <v>0</v>
      </c>
      <c r="Y126" s="31">
        <f>[1]consoCURRENT!AB2742</f>
        <v>0</v>
      </c>
      <c r="Z126" s="31">
        <f t="shared" ref="Z126:Z128" si="67">SUM(M126:Y126)</f>
        <v>5550576.2000000002</v>
      </c>
      <c r="AA126" s="31">
        <f>D126-Z126</f>
        <v>208423.79999999981</v>
      </c>
      <c r="AB126" s="37">
        <f>Z126/D126</f>
        <v>0.96380902934537249</v>
      </c>
      <c r="AC126" s="32"/>
    </row>
    <row r="127" spans="1:29" s="33" customFormat="1" ht="18" customHeight="1" x14ac:dyDescent="0.2">
      <c r="A127" s="36" t="s">
        <v>35</v>
      </c>
      <c r="B127" s="31">
        <f>[1]consoCURRENT!E2748</f>
        <v>0</v>
      </c>
      <c r="C127" s="31">
        <f>[1]consoCURRENT!F2748</f>
        <v>0</v>
      </c>
      <c r="D127" s="31">
        <f>[1]consoCURRENT!G2748</f>
        <v>0</v>
      </c>
      <c r="E127" s="31">
        <f>[1]consoCURRENT!H2748</f>
        <v>0</v>
      </c>
      <c r="F127" s="31">
        <f>[1]consoCURRENT!I2748</f>
        <v>0</v>
      </c>
      <c r="G127" s="31">
        <f>[1]consoCURRENT!J2748</f>
        <v>0</v>
      </c>
      <c r="H127" s="31">
        <f>[1]consoCURRENT!K2748</f>
        <v>0</v>
      </c>
      <c r="I127" s="31">
        <f>[1]consoCURRENT!L2748</f>
        <v>0</v>
      </c>
      <c r="J127" s="31">
        <f>[1]consoCURRENT!M2748</f>
        <v>0</v>
      </c>
      <c r="K127" s="31">
        <f>[1]consoCURRENT!N2748</f>
        <v>0</v>
      </c>
      <c r="L127" s="31">
        <f>[1]consoCURRENT!O2748</f>
        <v>0</v>
      </c>
      <c r="M127" s="31">
        <f>[1]consoCURRENT!P2748</f>
        <v>0</v>
      </c>
      <c r="N127" s="31">
        <f>[1]consoCURRENT!Q2748</f>
        <v>0</v>
      </c>
      <c r="O127" s="31">
        <f>[1]consoCURRENT!R2748</f>
        <v>0</v>
      </c>
      <c r="P127" s="31">
        <f>[1]consoCURRENT!S2748</f>
        <v>0</v>
      </c>
      <c r="Q127" s="31">
        <f>[1]consoCURRENT!T2748</f>
        <v>0</v>
      </c>
      <c r="R127" s="31">
        <f>[1]consoCURRENT!U2748</f>
        <v>0</v>
      </c>
      <c r="S127" s="31">
        <f>[1]consoCURRENT!V2748</f>
        <v>0</v>
      </c>
      <c r="T127" s="31">
        <f>[1]consoCURRENT!W2748</f>
        <v>0</v>
      </c>
      <c r="U127" s="31">
        <f>[1]consoCURRENT!X2748</f>
        <v>0</v>
      </c>
      <c r="V127" s="31">
        <f>[1]consoCURRENT!Y2748</f>
        <v>0</v>
      </c>
      <c r="W127" s="31">
        <f>[1]consoCURRENT!Z2748</f>
        <v>0</v>
      </c>
      <c r="X127" s="31">
        <f>[1]consoCURRENT!AA2748</f>
        <v>0</v>
      </c>
      <c r="Y127" s="31">
        <f>[1]consoCURRENT!AB2748</f>
        <v>0</v>
      </c>
      <c r="Z127" s="31">
        <f t="shared" si="67"/>
        <v>0</v>
      </c>
      <c r="AA127" s="31">
        <f>D127-Z127</f>
        <v>0</v>
      </c>
      <c r="AB127" s="37"/>
      <c r="AC127" s="32"/>
    </row>
    <row r="128" spans="1:29" s="33" customFormat="1" ht="18" customHeight="1" x14ac:dyDescent="0.2">
      <c r="A128" s="36" t="s">
        <v>36</v>
      </c>
      <c r="B128" s="31">
        <f>[1]consoCURRENT!E2777</f>
        <v>0</v>
      </c>
      <c r="C128" s="31">
        <f>[1]consoCURRENT!F2777</f>
        <v>0</v>
      </c>
      <c r="D128" s="31">
        <f>[1]consoCURRENT!G2777</f>
        <v>0</v>
      </c>
      <c r="E128" s="31">
        <f>[1]consoCURRENT!H2777</f>
        <v>0</v>
      </c>
      <c r="F128" s="31">
        <f>[1]consoCURRENT!I2777</f>
        <v>0</v>
      </c>
      <c r="G128" s="31">
        <f>[1]consoCURRENT!J2777</f>
        <v>0</v>
      </c>
      <c r="H128" s="31">
        <f>[1]consoCURRENT!K2777</f>
        <v>0</v>
      </c>
      <c r="I128" s="31">
        <f>[1]consoCURRENT!L2777</f>
        <v>0</v>
      </c>
      <c r="J128" s="31">
        <f>[1]consoCURRENT!M2777</f>
        <v>0</v>
      </c>
      <c r="K128" s="31">
        <f>[1]consoCURRENT!N2777</f>
        <v>0</v>
      </c>
      <c r="L128" s="31">
        <f>[1]consoCURRENT!O2777</f>
        <v>0</v>
      </c>
      <c r="M128" s="31">
        <f>[1]consoCURRENT!P2777</f>
        <v>0</v>
      </c>
      <c r="N128" s="31">
        <f>[1]consoCURRENT!Q2777</f>
        <v>0</v>
      </c>
      <c r="O128" s="31">
        <f>[1]consoCURRENT!R2777</f>
        <v>0</v>
      </c>
      <c r="P128" s="31">
        <f>[1]consoCURRENT!S2777</f>
        <v>0</v>
      </c>
      <c r="Q128" s="31">
        <f>[1]consoCURRENT!T2777</f>
        <v>0</v>
      </c>
      <c r="R128" s="31">
        <f>[1]consoCURRENT!U2777</f>
        <v>0</v>
      </c>
      <c r="S128" s="31">
        <f>[1]consoCURRENT!V2777</f>
        <v>0</v>
      </c>
      <c r="T128" s="31">
        <f>[1]consoCURRENT!W2777</f>
        <v>0</v>
      </c>
      <c r="U128" s="31">
        <f>[1]consoCURRENT!X2777</f>
        <v>0</v>
      </c>
      <c r="V128" s="31">
        <f>[1]consoCURRENT!Y2777</f>
        <v>0</v>
      </c>
      <c r="W128" s="31">
        <f>[1]consoCURRENT!Z2777</f>
        <v>0</v>
      </c>
      <c r="X128" s="31">
        <f>[1]consoCURRENT!AA2777</f>
        <v>0</v>
      </c>
      <c r="Y128" s="31">
        <f>[1]consoCURRENT!AB2777</f>
        <v>0</v>
      </c>
      <c r="Z128" s="31">
        <f t="shared" si="67"/>
        <v>0</v>
      </c>
      <c r="AA128" s="31">
        <f>D128-Z128</f>
        <v>0</v>
      </c>
      <c r="AB128" s="37"/>
      <c r="AC128" s="32"/>
    </row>
    <row r="129" spans="1:29" s="33" customFormat="1" ht="18" customHeight="1" x14ac:dyDescent="0.25">
      <c r="A129" s="38" t="s">
        <v>37</v>
      </c>
      <c r="B129" s="39">
        <f t="shared" ref="B129:C129" si="68">SUM(B125:B128)</f>
        <v>5759000</v>
      </c>
      <c r="C129" s="39">
        <f t="shared" si="68"/>
        <v>0</v>
      </c>
      <c r="D129" s="39">
        <f>SUM(D125:D128)</f>
        <v>5759000</v>
      </c>
      <c r="E129" s="39">
        <f t="shared" ref="E129:AA129" si="69">SUM(E125:E128)</f>
        <v>2377357.4500000002</v>
      </c>
      <c r="F129" s="39">
        <f t="shared" si="69"/>
        <v>2029879.1300000001</v>
      </c>
      <c r="G129" s="39">
        <f t="shared" si="69"/>
        <v>859612.66999999981</v>
      </c>
      <c r="H129" s="39">
        <f t="shared" si="69"/>
        <v>283726.95</v>
      </c>
      <c r="I129" s="39">
        <f t="shared" si="69"/>
        <v>0</v>
      </c>
      <c r="J129" s="39">
        <f t="shared" si="69"/>
        <v>0</v>
      </c>
      <c r="K129" s="39">
        <f t="shared" si="69"/>
        <v>0</v>
      </c>
      <c r="L129" s="39">
        <f t="shared" si="69"/>
        <v>0</v>
      </c>
      <c r="M129" s="39">
        <f t="shared" si="69"/>
        <v>0</v>
      </c>
      <c r="N129" s="39">
        <f t="shared" si="69"/>
        <v>784051.2699999999</v>
      </c>
      <c r="O129" s="39">
        <f t="shared" si="69"/>
        <v>1137693.46</v>
      </c>
      <c r="P129" s="39">
        <f t="shared" si="69"/>
        <v>455612.72000000003</v>
      </c>
      <c r="Q129" s="39">
        <f t="shared" si="69"/>
        <v>101635.15999999999</v>
      </c>
      <c r="R129" s="39">
        <f t="shared" si="69"/>
        <v>1102513.9000000004</v>
      </c>
      <c r="S129" s="39">
        <f t="shared" si="69"/>
        <v>825730.06999999983</v>
      </c>
      <c r="T129" s="39">
        <f t="shared" si="69"/>
        <v>395712.62999999983</v>
      </c>
      <c r="U129" s="39">
        <f t="shared" si="69"/>
        <v>139799.07</v>
      </c>
      <c r="V129" s="39">
        <f t="shared" si="69"/>
        <v>324100.96999999997</v>
      </c>
      <c r="W129" s="39">
        <f t="shared" si="69"/>
        <v>283726.95</v>
      </c>
      <c r="X129" s="39">
        <f t="shared" si="69"/>
        <v>0</v>
      </c>
      <c r="Y129" s="39">
        <f t="shared" si="69"/>
        <v>0</v>
      </c>
      <c r="Z129" s="39">
        <f t="shared" si="69"/>
        <v>5550576.2000000002</v>
      </c>
      <c r="AA129" s="39">
        <f t="shared" si="69"/>
        <v>208423.79999999981</v>
      </c>
      <c r="AB129" s="40">
        <f>Z129/D129</f>
        <v>0.96380902934537249</v>
      </c>
      <c r="AC129" s="32"/>
    </row>
    <row r="130" spans="1:29" s="33" customFormat="1" ht="18" customHeight="1" x14ac:dyDescent="0.25">
      <c r="A130" s="41" t="s">
        <v>38</v>
      </c>
      <c r="B130" s="31">
        <f>[1]consoCURRENT!E2781</f>
        <v>0</v>
      </c>
      <c r="C130" s="31">
        <f>[1]consoCURRENT!F2781</f>
        <v>0</v>
      </c>
      <c r="D130" s="31">
        <f>[1]consoCURRENT!G2781</f>
        <v>0</v>
      </c>
      <c r="E130" s="31">
        <f>[1]consoCURRENT!H2781</f>
        <v>0</v>
      </c>
      <c r="F130" s="31">
        <f>[1]consoCURRENT!I2781</f>
        <v>0</v>
      </c>
      <c r="G130" s="31">
        <f>[1]consoCURRENT!J2781</f>
        <v>0</v>
      </c>
      <c r="H130" s="31">
        <f>[1]consoCURRENT!K2781</f>
        <v>0</v>
      </c>
      <c r="I130" s="31">
        <f>[1]consoCURRENT!L2781</f>
        <v>0</v>
      </c>
      <c r="J130" s="31">
        <f>[1]consoCURRENT!M2781</f>
        <v>0</v>
      </c>
      <c r="K130" s="31">
        <f>[1]consoCURRENT!N2781</f>
        <v>0</v>
      </c>
      <c r="L130" s="31">
        <f>[1]consoCURRENT!O2781</f>
        <v>0</v>
      </c>
      <c r="M130" s="31">
        <f>[1]consoCURRENT!P2781</f>
        <v>0</v>
      </c>
      <c r="N130" s="31">
        <f>[1]consoCURRENT!Q2781</f>
        <v>0</v>
      </c>
      <c r="O130" s="31">
        <f>[1]consoCURRENT!R2781</f>
        <v>0</v>
      </c>
      <c r="P130" s="31">
        <f>[1]consoCURRENT!S2781</f>
        <v>0</v>
      </c>
      <c r="Q130" s="31">
        <f>[1]consoCURRENT!T2781</f>
        <v>0</v>
      </c>
      <c r="R130" s="31">
        <f>[1]consoCURRENT!U2781</f>
        <v>0</v>
      </c>
      <c r="S130" s="31">
        <f>[1]consoCURRENT!V2781</f>
        <v>0</v>
      </c>
      <c r="T130" s="31">
        <f>[1]consoCURRENT!W2781</f>
        <v>0</v>
      </c>
      <c r="U130" s="31">
        <f>[1]consoCURRENT!X2781</f>
        <v>0</v>
      </c>
      <c r="V130" s="31">
        <f>[1]consoCURRENT!Y2781</f>
        <v>0</v>
      </c>
      <c r="W130" s="31">
        <f>[1]consoCURRENT!Z2781</f>
        <v>0</v>
      </c>
      <c r="X130" s="31">
        <f>[1]consoCURRENT!AA2781</f>
        <v>0</v>
      </c>
      <c r="Y130" s="31">
        <f>[1]consoCURRENT!AB2781</f>
        <v>0</v>
      </c>
      <c r="Z130" s="31">
        <f t="shared" ref="Z130" si="70">SUM(M130:Y130)</f>
        <v>0</v>
      </c>
      <c r="AA130" s="31">
        <f>D130-Z130</f>
        <v>0</v>
      </c>
      <c r="AB130" s="37"/>
      <c r="AC130" s="32"/>
    </row>
    <row r="131" spans="1:29" s="33" customFormat="1" ht="18" customHeight="1" x14ac:dyDescent="0.25">
      <c r="A131" s="38" t="s">
        <v>39</v>
      </c>
      <c r="B131" s="39">
        <f t="shared" ref="B131:C131" si="71">B130+B129</f>
        <v>5759000</v>
      </c>
      <c r="C131" s="39">
        <f t="shared" si="71"/>
        <v>0</v>
      </c>
      <c r="D131" s="39">
        <f>D130+D129</f>
        <v>5759000</v>
      </c>
      <c r="E131" s="39">
        <f t="shared" ref="E131:AA131" si="72">E130+E129</f>
        <v>2377357.4500000002</v>
      </c>
      <c r="F131" s="39">
        <f t="shared" si="72"/>
        <v>2029879.1300000001</v>
      </c>
      <c r="G131" s="39">
        <f t="shared" si="72"/>
        <v>859612.66999999981</v>
      </c>
      <c r="H131" s="39">
        <f t="shared" si="72"/>
        <v>283726.95</v>
      </c>
      <c r="I131" s="39">
        <f t="shared" si="72"/>
        <v>0</v>
      </c>
      <c r="J131" s="39">
        <f t="shared" si="72"/>
        <v>0</v>
      </c>
      <c r="K131" s="39">
        <f t="shared" si="72"/>
        <v>0</v>
      </c>
      <c r="L131" s="39">
        <f t="shared" si="72"/>
        <v>0</v>
      </c>
      <c r="M131" s="39">
        <f t="shared" si="72"/>
        <v>0</v>
      </c>
      <c r="N131" s="39">
        <f t="shared" si="72"/>
        <v>784051.2699999999</v>
      </c>
      <c r="O131" s="39">
        <f t="shared" si="72"/>
        <v>1137693.46</v>
      </c>
      <c r="P131" s="39">
        <f t="shared" si="72"/>
        <v>455612.72000000003</v>
      </c>
      <c r="Q131" s="39">
        <f t="shared" si="72"/>
        <v>101635.15999999999</v>
      </c>
      <c r="R131" s="39">
        <f t="shared" si="72"/>
        <v>1102513.9000000004</v>
      </c>
      <c r="S131" s="39">
        <f t="shared" si="72"/>
        <v>825730.06999999983</v>
      </c>
      <c r="T131" s="39">
        <f t="shared" si="72"/>
        <v>395712.62999999983</v>
      </c>
      <c r="U131" s="39">
        <f t="shared" si="72"/>
        <v>139799.07</v>
      </c>
      <c r="V131" s="39">
        <f t="shared" si="72"/>
        <v>324100.96999999997</v>
      </c>
      <c r="W131" s="39">
        <f t="shared" si="72"/>
        <v>283726.95</v>
      </c>
      <c r="X131" s="39">
        <f t="shared" si="72"/>
        <v>0</v>
      </c>
      <c r="Y131" s="39">
        <f t="shared" si="72"/>
        <v>0</v>
      </c>
      <c r="Z131" s="39">
        <f t="shared" si="72"/>
        <v>5550576.2000000002</v>
      </c>
      <c r="AA131" s="39">
        <f t="shared" si="72"/>
        <v>208423.79999999981</v>
      </c>
      <c r="AB131" s="40">
        <f>Z131/D131</f>
        <v>0.96380902934537249</v>
      </c>
      <c r="AC131" s="42"/>
    </row>
    <row r="132" spans="1:29" s="33" customFormat="1" ht="15" customHeight="1" x14ac:dyDescent="0.25">
      <c r="A132" s="34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2"/>
    </row>
    <row r="133" spans="1:29" s="33" customFormat="1" ht="15" customHeight="1" x14ac:dyDescent="0.25">
      <c r="A133" s="34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2"/>
    </row>
    <row r="134" spans="1:29" s="33" customFormat="1" ht="15" customHeight="1" x14ac:dyDescent="0.25">
      <c r="A134" s="46" t="s">
        <v>51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2"/>
    </row>
    <row r="135" spans="1:29" s="33" customFormat="1" ht="18" customHeight="1" x14ac:dyDescent="0.2">
      <c r="A135" s="36" t="s">
        <v>33</v>
      </c>
      <c r="B135" s="31">
        <f>[1]consoCURRENT!E2842</f>
        <v>0</v>
      </c>
      <c r="C135" s="31">
        <f>[1]consoCURRENT!F2842</f>
        <v>0</v>
      </c>
      <c r="D135" s="31">
        <f>[1]consoCURRENT!G2842</f>
        <v>0</v>
      </c>
      <c r="E135" s="31">
        <f>[1]consoCURRENT!H2842</f>
        <v>0</v>
      </c>
      <c r="F135" s="31">
        <f>[1]consoCURRENT!I2842</f>
        <v>0</v>
      </c>
      <c r="G135" s="31">
        <f>[1]consoCURRENT!J2842</f>
        <v>0</v>
      </c>
      <c r="H135" s="31">
        <f>[1]consoCURRENT!K2842</f>
        <v>0</v>
      </c>
      <c r="I135" s="31">
        <f>[1]consoCURRENT!L2842</f>
        <v>0</v>
      </c>
      <c r="J135" s="31">
        <f>[1]consoCURRENT!M2842</f>
        <v>0</v>
      </c>
      <c r="K135" s="31">
        <f>[1]consoCURRENT!N2842</f>
        <v>0</v>
      </c>
      <c r="L135" s="31">
        <f>[1]consoCURRENT!O2842</f>
        <v>0</v>
      </c>
      <c r="M135" s="31">
        <f>[1]consoCURRENT!P2842</f>
        <v>0</v>
      </c>
      <c r="N135" s="31">
        <f>[1]consoCURRENT!Q2842</f>
        <v>0</v>
      </c>
      <c r="O135" s="31">
        <f>[1]consoCURRENT!R2842</f>
        <v>0</v>
      </c>
      <c r="P135" s="31">
        <f>[1]consoCURRENT!S2842</f>
        <v>0</v>
      </c>
      <c r="Q135" s="31">
        <f>[1]consoCURRENT!T2842</f>
        <v>0</v>
      </c>
      <c r="R135" s="31">
        <f>[1]consoCURRENT!U2842</f>
        <v>0</v>
      </c>
      <c r="S135" s="31">
        <f>[1]consoCURRENT!V2842</f>
        <v>0</v>
      </c>
      <c r="T135" s="31">
        <f>[1]consoCURRENT!W2842</f>
        <v>0</v>
      </c>
      <c r="U135" s="31">
        <f>[1]consoCURRENT!X2842</f>
        <v>0</v>
      </c>
      <c r="V135" s="31">
        <f>[1]consoCURRENT!Y2842</f>
        <v>0</v>
      </c>
      <c r="W135" s="31">
        <f>[1]consoCURRENT!Z2842</f>
        <v>0</v>
      </c>
      <c r="X135" s="31">
        <f>[1]consoCURRENT!AA2842</f>
        <v>0</v>
      </c>
      <c r="Y135" s="31">
        <f>[1]consoCURRENT!AB2842</f>
        <v>0</v>
      </c>
      <c r="Z135" s="31">
        <f>SUM(M135:Y135)</f>
        <v>0</v>
      </c>
      <c r="AA135" s="31">
        <f>D135-Z135</f>
        <v>0</v>
      </c>
      <c r="AB135" s="37"/>
      <c r="AC135" s="32"/>
    </row>
    <row r="136" spans="1:29" s="33" customFormat="1" ht="18" customHeight="1" x14ac:dyDescent="0.2">
      <c r="A136" s="36" t="s">
        <v>34</v>
      </c>
      <c r="B136" s="31">
        <f>[1]consoCURRENT!E2955</f>
        <v>29876000</v>
      </c>
      <c r="C136" s="31">
        <f>[1]consoCURRENT!F2955</f>
        <v>0</v>
      </c>
      <c r="D136" s="31">
        <f>[1]consoCURRENT!G2955</f>
        <v>29876000</v>
      </c>
      <c r="E136" s="31">
        <f>[1]consoCURRENT!H2955</f>
        <v>10282252.1</v>
      </c>
      <c r="F136" s="31">
        <f>[1]consoCURRENT!I2955</f>
        <v>11355231.309999999</v>
      </c>
      <c r="G136" s="31">
        <f>[1]consoCURRENT!J2955</f>
        <v>2804601.4299999997</v>
      </c>
      <c r="H136" s="31">
        <f>[1]consoCURRENT!K2955</f>
        <v>921373.62</v>
      </c>
      <c r="I136" s="31">
        <f>[1]consoCURRENT!L2955</f>
        <v>0</v>
      </c>
      <c r="J136" s="31">
        <f>[1]consoCURRENT!M2955</f>
        <v>0</v>
      </c>
      <c r="K136" s="31">
        <f>[1]consoCURRENT!N2955</f>
        <v>0</v>
      </c>
      <c r="L136" s="31">
        <f>[1]consoCURRENT!O2955</f>
        <v>0</v>
      </c>
      <c r="M136" s="31">
        <f>[1]consoCURRENT!P2955</f>
        <v>0</v>
      </c>
      <c r="N136" s="31">
        <f>[1]consoCURRENT!Q2955</f>
        <v>4340898.5200000005</v>
      </c>
      <c r="O136" s="31">
        <f>[1]consoCURRENT!R2955</f>
        <v>2932231.7899999996</v>
      </c>
      <c r="P136" s="31">
        <f>[1]consoCURRENT!S2955</f>
        <v>3009121.7900000005</v>
      </c>
      <c r="Q136" s="31">
        <f>[1]consoCURRENT!T2955</f>
        <v>1660084.1300000001</v>
      </c>
      <c r="R136" s="31">
        <f>[1]consoCURRENT!U2955</f>
        <v>9094135.7899999991</v>
      </c>
      <c r="S136" s="31">
        <f>[1]consoCURRENT!V2955</f>
        <v>601011.39</v>
      </c>
      <c r="T136" s="31">
        <f>[1]consoCURRENT!W2955</f>
        <v>651447.80999999994</v>
      </c>
      <c r="U136" s="31">
        <f>[1]consoCURRENT!X2955</f>
        <v>1214078.76</v>
      </c>
      <c r="V136" s="31">
        <f>[1]consoCURRENT!Y2955</f>
        <v>939074.8600000001</v>
      </c>
      <c r="W136" s="31">
        <f>[1]consoCURRENT!Z2955</f>
        <v>921373.62</v>
      </c>
      <c r="X136" s="31">
        <f>[1]consoCURRENT!AA2955</f>
        <v>0</v>
      </c>
      <c r="Y136" s="31">
        <f>[1]consoCURRENT!AB2955</f>
        <v>0</v>
      </c>
      <c r="Z136" s="31">
        <f t="shared" ref="Z136:Z138" si="73">SUM(M136:Y136)</f>
        <v>25363458.460000005</v>
      </c>
      <c r="AA136" s="31">
        <f>D136-Z136</f>
        <v>4512541.5399999954</v>
      </c>
      <c r="AB136" s="37">
        <f>Z136/D136</f>
        <v>0.84895764024635179</v>
      </c>
      <c r="AC136" s="32"/>
    </row>
    <row r="137" spans="1:29" s="33" customFormat="1" ht="18" customHeight="1" x14ac:dyDescent="0.2">
      <c r="A137" s="36" t="s">
        <v>35</v>
      </c>
      <c r="B137" s="31">
        <f>[1]consoCURRENT!E2961</f>
        <v>0</v>
      </c>
      <c r="C137" s="31">
        <f>[1]consoCURRENT!F2961</f>
        <v>0</v>
      </c>
      <c r="D137" s="31">
        <f>[1]consoCURRENT!G2961</f>
        <v>0</v>
      </c>
      <c r="E137" s="31">
        <f>[1]consoCURRENT!H2961</f>
        <v>0</v>
      </c>
      <c r="F137" s="31">
        <f>[1]consoCURRENT!I2961</f>
        <v>0</v>
      </c>
      <c r="G137" s="31">
        <f>[1]consoCURRENT!J2961</f>
        <v>0</v>
      </c>
      <c r="H137" s="31">
        <f>[1]consoCURRENT!K2961</f>
        <v>0</v>
      </c>
      <c r="I137" s="31">
        <f>[1]consoCURRENT!L2961</f>
        <v>0</v>
      </c>
      <c r="J137" s="31">
        <f>[1]consoCURRENT!M2961</f>
        <v>0</v>
      </c>
      <c r="K137" s="31">
        <f>[1]consoCURRENT!N2961</f>
        <v>0</v>
      </c>
      <c r="L137" s="31">
        <f>[1]consoCURRENT!O2961</f>
        <v>0</v>
      </c>
      <c r="M137" s="31">
        <f>[1]consoCURRENT!P2961</f>
        <v>0</v>
      </c>
      <c r="N137" s="31">
        <f>[1]consoCURRENT!Q2961</f>
        <v>0</v>
      </c>
      <c r="O137" s="31">
        <f>[1]consoCURRENT!R2961</f>
        <v>0</v>
      </c>
      <c r="P137" s="31">
        <f>[1]consoCURRENT!S2961</f>
        <v>0</v>
      </c>
      <c r="Q137" s="31">
        <f>[1]consoCURRENT!T2961</f>
        <v>0</v>
      </c>
      <c r="R137" s="31">
        <f>[1]consoCURRENT!U2961</f>
        <v>0</v>
      </c>
      <c r="S137" s="31">
        <f>[1]consoCURRENT!V2961</f>
        <v>0</v>
      </c>
      <c r="T137" s="31">
        <f>[1]consoCURRENT!W2961</f>
        <v>0</v>
      </c>
      <c r="U137" s="31">
        <f>[1]consoCURRENT!X2961</f>
        <v>0</v>
      </c>
      <c r="V137" s="31">
        <f>[1]consoCURRENT!Y2961</f>
        <v>0</v>
      </c>
      <c r="W137" s="31">
        <f>[1]consoCURRENT!Z2961</f>
        <v>0</v>
      </c>
      <c r="X137" s="31">
        <f>[1]consoCURRENT!AA2961</f>
        <v>0</v>
      </c>
      <c r="Y137" s="31">
        <f>[1]consoCURRENT!AB2961</f>
        <v>0</v>
      </c>
      <c r="Z137" s="31">
        <f t="shared" si="73"/>
        <v>0</v>
      </c>
      <c r="AA137" s="31">
        <f>D137-Z137</f>
        <v>0</v>
      </c>
      <c r="AB137" s="37"/>
      <c r="AC137" s="32"/>
    </row>
    <row r="138" spans="1:29" s="33" customFormat="1" ht="18" customHeight="1" x14ac:dyDescent="0.2">
      <c r="A138" s="48" t="s">
        <v>36</v>
      </c>
      <c r="B138" s="49">
        <f>[1]consoCURRENT!E2990</f>
        <v>0</v>
      </c>
      <c r="C138" s="49">
        <f>[1]consoCURRENT!F2990</f>
        <v>0</v>
      </c>
      <c r="D138" s="49">
        <f>[1]consoCURRENT!G2990</f>
        <v>0</v>
      </c>
      <c r="E138" s="49">
        <f>[1]consoCURRENT!H2990</f>
        <v>0</v>
      </c>
      <c r="F138" s="49">
        <f>[1]consoCURRENT!I2990</f>
        <v>0</v>
      </c>
      <c r="G138" s="49">
        <f>[1]consoCURRENT!J2990</f>
        <v>0</v>
      </c>
      <c r="H138" s="49">
        <f>[1]consoCURRENT!K2990</f>
        <v>0</v>
      </c>
      <c r="I138" s="49">
        <f>[1]consoCURRENT!L2990</f>
        <v>0</v>
      </c>
      <c r="J138" s="49">
        <f>[1]consoCURRENT!M2990</f>
        <v>0</v>
      </c>
      <c r="K138" s="49">
        <f>[1]consoCURRENT!N2990</f>
        <v>0</v>
      </c>
      <c r="L138" s="49">
        <f>[1]consoCURRENT!O2990</f>
        <v>0</v>
      </c>
      <c r="M138" s="49">
        <f>[1]consoCURRENT!P2990</f>
        <v>0</v>
      </c>
      <c r="N138" s="49">
        <f>[1]consoCURRENT!Q2990</f>
        <v>0</v>
      </c>
      <c r="O138" s="49">
        <f>[1]consoCURRENT!R2990</f>
        <v>0</v>
      </c>
      <c r="P138" s="49">
        <f>[1]consoCURRENT!S2990</f>
        <v>0</v>
      </c>
      <c r="Q138" s="49">
        <f>[1]consoCURRENT!T2990</f>
        <v>0</v>
      </c>
      <c r="R138" s="49">
        <f>[1]consoCURRENT!U2990</f>
        <v>0</v>
      </c>
      <c r="S138" s="49">
        <f>[1]consoCURRENT!V2990</f>
        <v>0</v>
      </c>
      <c r="T138" s="49">
        <f>[1]consoCURRENT!W2990</f>
        <v>0</v>
      </c>
      <c r="U138" s="49">
        <f>[1]consoCURRENT!X2990</f>
        <v>0</v>
      </c>
      <c r="V138" s="49">
        <f>[1]consoCURRENT!Y2990</f>
        <v>0</v>
      </c>
      <c r="W138" s="49">
        <f>[1]consoCURRENT!Z2990</f>
        <v>0</v>
      </c>
      <c r="X138" s="49">
        <f>[1]consoCURRENT!AA2990</f>
        <v>0</v>
      </c>
      <c r="Y138" s="49">
        <f>[1]consoCURRENT!AB2990</f>
        <v>0</v>
      </c>
      <c r="Z138" s="49">
        <f t="shared" si="73"/>
        <v>0</v>
      </c>
      <c r="AA138" s="49">
        <f>D138-Z138</f>
        <v>0</v>
      </c>
      <c r="AB138" s="50"/>
      <c r="AC138" s="42"/>
    </row>
    <row r="139" spans="1:29" s="33" customFormat="1" ht="18" customHeight="1" x14ac:dyDescent="0.25">
      <c r="A139" s="51" t="s">
        <v>37</v>
      </c>
      <c r="B139" s="49">
        <f t="shared" ref="B139:C139" si="74">SUM(B135:B138)</f>
        <v>29876000</v>
      </c>
      <c r="C139" s="49">
        <f t="shared" si="74"/>
        <v>0</v>
      </c>
      <c r="D139" s="49">
        <f>SUM(D135:D138)</f>
        <v>29876000</v>
      </c>
      <c r="E139" s="49">
        <f t="shared" ref="E139:AA139" si="75">SUM(E135:E138)</f>
        <v>10282252.1</v>
      </c>
      <c r="F139" s="49">
        <f t="shared" si="75"/>
        <v>11355231.309999999</v>
      </c>
      <c r="G139" s="49">
        <f t="shared" si="75"/>
        <v>2804601.4299999997</v>
      </c>
      <c r="H139" s="49">
        <f t="shared" si="75"/>
        <v>921373.62</v>
      </c>
      <c r="I139" s="49">
        <f t="shared" si="75"/>
        <v>0</v>
      </c>
      <c r="J139" s="49">
        <f t="shared" si="75"/>
        <v>0</v>
      </c>
      <c r="K139" s="49">
        <f t="shared" si="75"/>
        <v>0</v>
      </c>
      <c r="L139" s="49">
        <f t="shared" si="75"/>
        <v>0</v>
      </c>
      <c r="M139" s="49">
        <f t="shared" si="75"/>
        <v>0</v>
      </c>
      <c r="N139" s="49">
        <f t="shared" si="75"/>
        <v>4340898.5200000005</v>
      </c>
      <c r="O139" s="49">
        <f t="shared" si="75"/>
        <v>2932231.7899999996</v>
      </c>
      <c r="P139" s="49">
        <f t="shared" si="75"/>
        <v>3009121.7900000005</v>
      </c>
      <c r="Q139" s="49">
        <f t="shared" si="75"/>
        <v>1660084.1300000001</v>
      </c>
      <c r="R139" s="49">
        <f t="shared" si="75"/>
        <v>9094135.7899999991</v>
      </c>
      <c r="S139" s="49">
        <f t="shared" si="75"/>
        <v>601011.39</v>
      </c>
      <c r="T139" s="49">
        <f t="shared" si="75"/>
        <v>651447.80999999994</v>
      </c>
      <c r="U139" s="49">
        <f t="shared" si="75"/>
        <v>1214078.76</v>
      </c>
      <c r="V139" s="49">
        <f t="shared" si="75"/>
        <v>939074.8600000001</v>
      </c>
      <c r="W139" s="49">
        <f t="shared" si="75"/>
        <v>921373.62</v>
      </c>
      <c r="X139" s="49">
        <f t="shared" si="75"/>
        <v>0</v>
      </c>
      <c r="Y139" s="49">
        <f t="shared" si="75"/>
        <v>0</v>
      </c>
      <c r="Z139" s="49">
        <f t="shared" si="75"/>
        <v>25363458.460000005</v>
      </c>
      <c r="AA139" s="49">
        <f t="shared" si="75"/>
        <v>4512541.5399999954</v>
      </c>
      <c r="AB139" s="50">
        <f>Z139/D139</f>
        <v>0.84895764024635179</v>
      </c>
      <c r="AC139" s="32"/>
    </row>
    <row r="140" spans="1:29" s="33" customFormat="1" ht="18" customHeight="1" x14ac:dyDescent="0.25">
      <c r="A140" s="41" t="s">
        <v>38</v>
      </c>
      <c r="B140" s="31">
        <f>[1]consoCURRENT!E2994</f>
        <v>0</v>
      </c>
      <c r="C140" s="31">
        <f>[1]consoCURRENT!F2994</f>
        <v>0</v>
      </c>
      <c r="D140" s="31">
        <f>[1]consoCURRENT!G2994</f>
        <v>0</v>
      </c>
      <c r="E140" s="31">
        <f>[1]consoCURRENT!H2994</f>
        <v>0</v>
      </c>
      <c r="F140" s="31">
        <f>[1]consoCURRENT!I2994</f>
        <v>0</v>
      </c>
      <c r="G140" s="31">
        <f>[1]consoCURRENT!J2994</f>
        <v>0</v>
      </c>
      <c r="H140" s="31">
        <f>[1]consoCURRENT!K2994</f>
        <v>0</v>
      </c>
      <c r="I140" s="31">
        <f>[1]consoCURRENT!L2994</f>
        <v>0</v>
      </c>
      <c r="J140" s="31">
        <f>[1]consoCURRENT!M2994</f>
        <v>0</v>
      </c>
      <c r="K140" s="31">
        <f>[1]consoCURRENT!N2994</f>
        <v>0</v>
      </c>
      <c r="L140" s="31">
        <f>[1]consoCURRENT!O2994</f>
        <v>0</v>
      </c>
      <c r="M140" s="31">
        <f>[1]consoCURRENT!P2994</f>
        <v>0</v>
      </c>
      <c r="N140" s="31">
        <f>[1]consoCURRENT!Q2994</f>
        <v>0</v>
      </c>
      <c r="O140" s="31">
        <f>[1]consoCURRENT!R2994</f>
        <v>0</v>
      </c>
      <c r="P140" s="31">
        <f>[1]consoCURRENT!S2994</f>
        <v>0</v>
      </c>
      <c r="Q140" s="31">
        <f>[1]consoCURRENT!T2994</f>
        <v>0</v>
      </c>
      <c r="R140" s="31">
        <f>[1]consoCURRENT!U2994</f>
        <v>0</v>
      </c>
      <c r="S140" s="31">
        <f>[1]consoCURRENT!V2994</f>
        <v>0</v>
      </c>
      <c r="T140" s="31">
        <f>[1]consoCURRENT!W2994</f>
        <v>0</v>
      </c>
      <c r="U140" s="31">
        <f>[1]consoCURRENT!X2994</f>
        <v>0</v>
      </c>
      <c r="V140" s="31">
        <f>[1]consoCURRENT!Y2994</f>
        <v>0</v>
      </c>
      <c r="W140" s="31">
        <f>[1]consoCURRENT!Z2994</f>
        <v>0</v>
      </c>
      <c r="X140" s="31">
        <f>[1]consoCURRENT!AA2994</f>
        <v>0</v>
      </c>
      <c r="Y140" s="31">
        <f>[1]consoCURRENT!AB2994</f>
        <v>0</v>
      </c>
      <c r="Z140" s="31">
        <f t="shared" ref="Z140" si="76">SUM(M140:Y140)</f>
        <v>0</v>
      </c>
      <c r="AA140" s="31">
        <f>D140-Z140</f>
        <v>0</v>
      </c>
      <c r="AB140" s="37"/>
      <c r="AC140" s="32"/>
    </row>
    <row r="141" spans="1:29" s="33" customFormat="1" ht="18" customHeight="1" x14ac:dyDescent="0.25">
      <c r="A141" s="38" t="s">
        <v>39</v>
      </c>
      <c r="B141" s="39">
        <f t="shared" ref="B141:C141" si="77">B140+B139</f>
        <v>29876000</v>
      </c>
      <c r="C141" s="39">
        <f t="shared" si="77"/>
        <v>0</v>
      </c>
      <c r="D141" s="39">
        <f>D140+D139</f>
        <v>29876000</v>
      </c>
      <c r="E141" s="39">
        <f t="shared" ref="E141:AA141" si="78">E140+E139</f>
        <v>10282252.1</v>
      </c>
      <c r="F141" s="39">
        <f t="shared" si="78"/>
        <v>11355231.309999999</v>
      </c>
      <c r="G141" s="39">
        <f t="shared" si="78"/>
        <v>2804601.4299999997</v>
      </c>
      <c r="H141" s="39">
        <f t="shared" si="78"/>
        <v>921373.62</v>
      </c>
      <c r="I141" s="39">
        <f t="shared" si="78"/>
        <v>0</v>
      </c>
      <c r="J141" s="39">
        <f t="shared" si="78"/>
        <v>0</v>
      </c>
      <c r="K141" s="39">
        <f t="shared" si="78"/>
        <v>0</v>
      </c>
      <c r="L141" s="39">
        <f t="shared" si="78"/>
        <v>0</v>
      </c>
      <c r="M141" s="39">
        <f t="shared" si="78"/>
        <v>0</v>
      </c>
      <c r="N141" s="39">
        <f t="shared" si="78"/>
        <v>4340898.5200000005</v>
      </c>
      <c r="O141" s="39">
        <f t="shared" si="78"/>
        <v>2932231.7899999996</v>
      </c>
      <c r="P141" s="39">
        <f t="shared" si="78"/>
        <v>3009121.7900000005</v>
      </c>
      <c r="Q141" s="39">
        <f t="shared" si="78"/>
        <v>1660084.1300000001</v>
      </c>
      <c r="R141" s="39">
        <f t="shared" si="78"/>
        <v>9094135.7899999991</v>
      </c>
      <c r="S141" s="39">
        <f t="shared" si="78"/>
        <v>601011.39</v>
      </c>
      <c r="T141" s="39">
        <f t="shared" si="78"/>
        <v>651447.80999999994</v>
      </c>
      <c r="U141" s="39">
        <f t="shared" si="78"/>
        <v>1214078.76</v>
      </c>
      <c r="V141" s="39">
        <f t="shared" si="78"/>
        <v>939074.8600000001</v>
      </c>
      <c r="W141" s="39">
        <f t="shared" si="78"/>
        <v>921373.62</v>
      </c>
      <c r="X141" s="39">
        <f t="shared" si="78"/>
        <v>0</v>
      </c>
      <c r="Y141" s="39">
        <f t="shared" si="78"/>
        <v>0</v>
      </c>
      <c r="Z141" s="39">
        <f t="shared" si="78"/>
        <v>25363458.460000005</v>
      </c>
      <c r="AA141" s="39">
        <f t="shared" si="78"/>
        <v>4512541.5399999954</v>
      </c>
      <c r="AB141" s="40">
        <f>Z141/D141</f>
        <v>0.84895764024635179</v>
      </c>
      <c r="AC141" s="42"/>
    </row>
    <row r="142" spans="1:29" s="33" customFormat="1" ht="15" customHeight="1" x14ac:dyDescent="0.25">
      <c r="A142" s="34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2"/>
    </row>
    <row r="143" spans="1:29" s="33" customFormat="1" ht="15" customHeight="1" x14ac:dyDescent="0.25">
      <c r="A143" s="34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2"/>
    </row>
    <row r="144" spans="1:29" s="33" customFormat="1" ht="15" customHeight="1" x14ac:dyDescent="0.25">
      <c r="A144" s="46" t="s">
        <v>52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2"/>
    </row>
    <row r="145" spans="1:29" s="33" customFormat="1" ht="18" customHeight="1" x14ac:dyDescent="0.2">
      <c r="A145" s="36" t="s">
        <v>33</v>
      </c>
      <c r="B145" s="31">
        <f>[1]consoCURRENT!E3055</f>
        <v>0</v>
      </c>
      <c r="C145" s="31">
        <f>[1]consoCURRENT!F3055</f>
        <v>0</v>
      </c>
      <c r="D145" s="31">
        <f>[1]consoCURRENT!G3055</f>
        <v>0</v>
      </c>
      <c r="E145" s="31">
        <f>[1]consoCURRENT!H3055</f>
        <v>0</v>
      </c>
      <c r="F145" s="31">
        <f>[1]consoCURRENT!I3055</f>
        <v>0</v>
      </c>
      <c r="G145" s="31">
        <f>[1]consoCURRENT!J3055</f>
        <v>0</v>
      </c>
      <c r="H145" s="31">
        <f>[1]consoCURRENT!K3055</f>
        <v>0</v>
      </c>
      <c r="I145" s="31">
        <f>[1]consoCURRENT!L3055</f>
        <v>0</v>
      </c>
      <c r="J145" s="31">
        <f>[1]consoCURRENT!M3055</f>
        <v>0</v>
      </c>
      <c r="K145" s="31">
        <f>[1]consoCURRENT!N3055</f>
        <v>0</v>
      </c>
      <c r="L145" s="31">
        <f>[1]consoCURRENT!O3055</f>
        <v>0</v>
      </c>
      <c r="M145" s="31">
        <f>[1]consoCURRENT!P3055</f>
        <v>0</v>
      </c>
      <c r="N145" s="31">
        <f>[1]consoCURRENT!Q3055</f>
        <v>0</v>
      </c>
      <c r="O145" s="31">
        <f>[1]consoCURRENT!R3055</f>
        <v>0</v>
      </c>
      <c r="P145" s="31">
        <f>[1]consoCURRENT!S3055</f>
        <v>0</v>
      </c>
      <c r="Q145" s="31">
        <f>[1]consoCURRENT!T3055</f>
        <v>0</v>
      </c>
      <c r="R145" s="31">
        <f>[1]consoCURRENT!U3055</f>
        <v>0</v>
      </c>
      <c r="S145" s="31">
        <f>[1]consoCURRENT!V3055</f>
        <v>0</v>
      </c>
      <c r="T145" s="31">
        <f>[1]consoCURRENT!W3055</f>
        <v>0</v>
      </c>
      <c r="U145" s="31">
        <f>[1]consoCURRENT!X3055</f>
        <v>0</v>
      </c>
      <c r="V145" s="31">
        <f>[1]consoCURRENT!Y3055</f>
        <v>0</v>
      </c>
      <c r="W145" s="31">
        <f>[1]consoCURRENT!Z3055</f>
        <v>0</v>
      </c>
      <c r="X145" s="31">
        <f>[1]consoCURRENT!AA3055</f>
        <v>0</v>
      </c>
      <c r="Y145" s="31">
        <f>[1]consoCURRENT!AB3055</f>
        <v>0</v>
      </c>
      <c r="Z145" s="31">
        <f>SUM(M145:Y145)</f>
        <v>0</v>
      </c>
      <c r="AA145" s="31">
        <f>D145-Z145</f>
        <v>0</v>
      </c>
      <c r="AB145" s="37"/>
      <c r="AC145" s="32"/>
    </row>
    <row r="146" spans="1:29" s="33" customFormat="1" ht="18" customHeight="1" x14ac:dyDescent="0.2">
      <c r="A146" s="36" t="s">
        <v>34</v>
      </c>
      <c r="B146" s="31">
        <f>[1]consoCURRENT!E3168</f>
        <v>10177000</v>
      </c>
      <c r="C146" s="31">
        <f>[1]consoCURRENT!F3168</f>
        <v>0</v>
      </c>
      <c r="D146" s="31">
        <f>[1]consoCURRENT!G3168</f>
        <v>10177000</v>
      </c>
      <c r="E146" s="31">
        <f>[1]consoCURRENT!H3168</f>
        <v>6831269.1000000015</v>
      </c>
      <c r="F146" s="31">
        <f>[1]consoCURRENT!I3168</f>
        <v>1034593.8999999997</v>
      </c>
      <c r="G146" s="31">
        <f>[1]consoCURRENT!J3168</f>
        <v>1707432.4799999997</v>
      </c>
      <c r="H146" s="31">
        <f>[1]consoCURRENT!K3168</f>
        <v>346526.74</v>
      </c>
      <c r="I146" s="31">
        <f>[1]consoCURRENT!L3168</f>
        <v>0</v>
      </c>
      <c r="J146" s="31">
        <f>[1]consoCURRENT!M3168</f>
        <v>0</v>
      </c>
      <c r="K146" s="31">
        <f>[1]consoCURRENT!N3168</f>
        <v>0</v>
      </c>
      <c r="L146" s="31">
        <f>[1]consoCURRENT!O3168</f>
        <v>0</v>
      </c>
      <c r="M146" s="31">
        <f>[1]consoCURRENT!P3168</f>
        <v>0</v>
      </c>
      <c r="N146" s="31">
        <f>[1]consoCURRENT!Q3168</f>
        <v>2788064.9299999997</v>
      </c>
      <c r="O146" s="31">
        <f>[1]consoCURRENT!R3168</f>
        <v>1613145.24</v>
      </c>
      <c r="P146" s="31">
        <f>[1]consoCURRENT!S3168</f>
        <v>2430058.9300000002</v>
      </c>
      <c r="Q146" s="31">
        <f>[1]consoCURRENT!T3168</f>
        <v>598842.92999999993</v>
      </c>
      <c r="R146" s="31">
        <f>[1]consoCURRENT!U3168</f>
        <v>276140.79999999993</v>
      </c>
      <c r="S146" s="31">
        <f>[1]consoCURRENT!V3168</f>
        <v>159610.16999999998</v>
      </c>
      <c r="T146" s="31">
        <f>[1]consoCURRENT!W3168</f>
        <v>730429.54999999993</v>
      </c>
      <c r="U146" s="31">
        <f>[1]consoCURRENT!X3168</f>
        <v>461767.16</v>
      </c>
      <c r="V146" s="31">
        <f>[1]consoCURRENT!Y3168</f>
        <v>515235.77</v>
      </c>
      <c r="W146" s="31">
        <f>[1]consoCURRENT!Z3168</f>
        <v>346526.74</v>
      </c>
      <c r="X146" s="31">
        <f>[1]consoCURRENT!AA3168</f>
        <v>0</v>
      </c>
      <c r="Y146" s="31">
        <f>[1]consoCURRENT!AB3168</f>
        <v>0</v>
      </c>
      <c r="Z146" s="31">
        <f t="shared" ref="Z146:Z148" si="79">SUM(M146:Y146)</f>
        <v>9919822.2199999988</v>
      </c>
      <c r="AA146" s="31">
        <f>D146-Z146</f>
        <v>257177.78000000119</v>
      </c>
      <c r="AB146" s="37">
        <f>Z146/D146</f>
        <v>0.9747295096786871</v>
      </c>
      <c r="AC146" s="32"/>
    </row>
    <row r="147" spans="1:29" s="33" customFormat="1" ht="18" customHeight="1" x14ac:dyDescent="0.2">
      <c r="A147" s="36" t="s">
        <v>35</v>
      </c>
      <c r="B147" s="31">
        <f>[1]consoCURRENT!E3174</f>
        <v>0</v>
      </c>
      <c r="C147" s="31">
        <f>[1]consoCURRENT!F3174</f>
        <v>0</v>
      </c>
      <c r="D147" s="31">
        <f>[1]consoCURRENT!G3174</f>
        <v>0</v>
      </c>
      <c r="E147" s="31">
        <f>[1]consoCURRENT!H3174</f>
        <v>0</v>
      </c>
      <c r="F147" s="31">
        <f>[1]consoCURRENT!I3174</f>
        <v>0</v>
      </c>
      <c r="G147" s="31">
        <f>[1]consoCURRENT!J3174</f>
        <v>0</v>
      </c>
      <c r="H147" s="31">
        <f>[1]consoCURRENT!K3174</f>
        <v>0</v>
      </c>
      <c r="I147" s="31">
        <f>[1]consoCURRENT!L3174</f>
        <v>0</v>
      </c>
      <c r="J147" s="31">
        <f>[1]consoCURRENT!M3174</f>
        <v>0</v>
      </c>
      <c r="K147" s="31">
        <f>[1]consoCURRENT!N3174</f>
        <v>0</v>
      </c>
      <c r="L147" s="31">
        <f>[1]consoCURRENT!O3174</f>
        <v>0</v>
      </c>
      <c r="M147" s="31">
        <f>[1]consoCURRENT!P3174</f>
        <v>0</v>
      </c>
      <c r="N147" s="31">
        <f>[1]consoCURRENT!Q3174</f>
        <v>0</v>
      </c>
      <c r="O147" s="31">
        <f>[1]consoCURRENT!R3174</f>
        <v>0</v>
      </c>
      <c r="P147" s="31">
        <f>[1]consoCURRENT!S3174</f>
        <v>0</v>
      </c>
      <c r="Q147" s="31">
        <f>[1]consoCURRENT!T3174</f>
        <v>0</v>
      </c>
      <c r="R147" s="31">
        <f>[1]consoCURRENT!U3174</f>
        <v>0</v>
      </c>
      <c r="S147" s="31">
        <f>[1]consoCURRENT!V3174</f>
        <v>0</v>
      </c>
      <c r="T147" s="31">
        <f>[1]consoCURRENT!W3174</f>
        <v>0</v>
      </c>
      <c r="U147" s="31">
        <f>[1]consoCURRENT!X3174</f>
        <v>0</v>
      </c>
      <c r="V147" s="31">
        <f>[1]consoCURRENT!Y3174</f>
        <v>0</v>
      </c>
      <c r="W147" s="31">
        <f>[1]consoCURRENT!Z3174</f>
        <v>0</v>
      </c>
      <c r="X147" s="31">
        <f>[1]consoCURRENT!AA3174</f>
        <v>0</v>
      </c>
      <c r="Y147" s="31">
        <f>[1]consoCURRENT!AB3174</f>
        <v>0</v>
      </c>
      <c r="Z147" s="31">
        <f t="shared" si="79"/>
        <v>0</v>
      </c>
      <c r="AA147" s="31">
        <f>D147-Z147</f>
        <v>0</v>
      </c>
      <c r="AB147" s="37"/>
      <c r="AC147" s="32"/>
    </row>
    <row r="148" spans="1:29" s="33" customFormat="1" ht="18" customHeight="1" x14ac:dyDescent="0.2">
      <c r="A148" s="36" t="s">
        <v>36</v>
      </c>
      <c r="B148" s="31">
        <f>[1]consoCURRENT!E3203</f>
        <v>0</v>
      </c>
      <c r="C148" s="31">
        <f>[1]consoCURRENT!F3203</f>
        <v>0</v>
      </c>
      <c r="D148" s="31">
        <f>[1]consoCURRENT!G3203</f>
        <v>0</v>
      </c>
      <c r="E148" s="31">
        <f>[1]consoCURRENT!H3203</f>
        <v>0</v>
      </c>
      <c r="F148" s="31">
        <f>[1]consoCURRENT!I3203</f>
        <v>0</v>
      </c>
      <c r="G148" s="31">
        <f>[1]consoCURRENT!J3203</f>
        <v>0</v>
      </c>
      <c r="H148" s="31">
        <f>[1]consoCURRENT!K3203</f>
        <v>0</v>
      </c>
      <c r="I148" s="31">
        <f>[1]consoCURRENT!L3203</f>
        <v>0</v>
      </c>
      <c r="J148" s="31">
        <f>[1]consoCURRENT!M3203</f>
        <v>0</v>
      </c>
      <c r="K148" s="31">
        <f>[1]consoCURRENT!N3203</f>
        <v>0</v>
      </c>
      <c r="L148" s="31">
        <f>[1]consoCURRENT!O3203</f>
        <v>0</v>
      </c>
      <c r="M148" s="31">
        <f>[1]consoCURRENT!P3203</f>
        <v>0</v>
      </c>
      <c r="N148" s="31">
        <f>[1]consoCURRENT!Q3203</f>
        <v>0</v>
      </c>
      <c r="O148" s="31">
        <f>[1]consoCURRENT!R3203</f>
        <v>0</v>
      </c>
      <c r="P148" s="31">
        <f>[1]consoCURRENT!S3203</f>
        <v>0</v>
      </c>
      <c r="Q148" s="31">
        <f>[1]consoCURRENT!T3203</f>
        <v>0</v>
      </c>
      <c r="R148" s="31">
        <f>[1]consoCURRENT!U3203</f>
        <v>0</v>
      </c>
      <c r="S148" s="31">
        <f>[1]consoCURRENT!V3203</f>
        <v>0</v>
      </c>
      <c r="T148" s="31">
        <f>[1]consoCURRENT!W3203</f>
        <v>0</v>
      </c>
      <c r="U148" s="31">
        <f>[1]consoCURRENT!X3203</f>
        <v>0</v>
      </c>
      <c r="V148" s="31">
        <f>[1]consoCURRENT!Y3203</f>
        <v>0</v>
      </c>
      <c r="W148" s="31">
        <f>[1]consoCURRENT!Z3203</f>
        <v>0</v>
      </c>
      <c r="X148" s="31">
        <f>[1]consoCURRENT!AA3203</f>
        <v>0</v>
      </c>
      <c r="Y148" s="31">
        <f>[1]consoCURRENT!AB3203</f>
        <v>0</v>
      </c>
      <c r="Z148" s="31">
        <f t="shared" si="79"/>
        <v>0</v>
      </c>
      <c r="AA148" s="31">
        <f>D148-Z148</f>
        <v>0</v>
      </c>
      <c r="AB148" s="37"/>
      <c r="AC148" s="32"/>
    </row>
    <row r="149" spans="1:29" s="33" customFormat="1" ht="18" customHeight="1" x14ac:dyDescent="0.25">
      <c r="A149" s="38" t="s">
        <v>37</v>
      </c>
      <c r="B149" s="39">
        <f t="shared" ref="B149:C149" si="80">SUM(B145:B148)</f>
        <v>10177000</v>
      </c>
      <c r="C149" s="39">
        <f t="shared" si="80"/>
        <v>0</v>
      </c>
      <c r="D149" s="39">
        <f>SUM(D145:D148)</f>
        <v>10177000</v>
      </c>
      <c r="E149" s="39">
        <f t="shared" ref="E149:AA149" si="81">SUM(E145:E148)</f>
        <v>6831269.1000000015</v>
      </c>
      <c r="F149" s="39">
        <f t="shared" si="81"/>
        <v>1034593.8999999997</v>
      </c>
      <c r="G149" s="39">
        <f t="shared" si="81"/>
        <v>1707432.4799999997</v>
      </c>
      <c r="H149" s="39">
        <f t="shared" si="81"/>
        <v>346526.74</v>
      </c>
      <c r="I149" s="39">
        <f t="shared" si="81"/>
        <v>0</v>
      </c>
      <c r="J149" s="39">
        <f t="shared" si="81"/>
        <v>0</v>
      </c>
      <c r="K149" s="39">
        <f t="shared" si="81"/>
        <v>0</v>
      </c>
      <c r="L149" s="39">
        <f t="shared" si="81"/>
        <v>0</v>
      </c>
      <c r="M149" s="39">
        <f t="shared" si="81"/>
        <v>0</v>
      </c>
      <c r="N149" s="39">
        <f t="shared" si="81"/>
        <v>2788064.9299999997</v>
      </c>
      <c r="O149" s="39">
        <f t="shared" si="81"/>
        <v>1613145.24</v>
      </c>
      <c r="P149" s="39">
        <f t="shared" si="81"/>
        <v>2430058.9300000002</v>
      </c>
      <c r="Q149" s="39">
        <f t="shared" si="81"/>
        <v>598842.92999999993</v>
      </c>
      <c r="R149" s="39">
        <f t="shared" si="81"/>
        <v>276140.79999999993</v>
      </c>
      <c r="S149" s="39">
        <f t="shared" si="81"/>
        <v>159610.16999999998</v>
      </c>
      <c r="T149" s="39">
        <f t="shared" si="81"/>
        <v>730429.54999999993</v>
      </c>
      <c r="U149" s="39">
        <f t="shared" si="81"/>
        <v>461767.16</v>
      </c>
      <c r="V149" s="39">
        <f t="shared" si="81"/>
        <v>515235.77</v>
      </c>
      <c r="W149" s="39">
        <f t="shared" si="81"/>
        <v>346526.74</v>
      </c>
      <c r="X149" s="39">
        <f t="shared" si="81"/>
        <v>0</v>
      </c>
      <c r="Y149" s="39">
        <f t="shared" si="81"/>
        <v>0</v>
      </c>
      <c r="Z149" s="39">
        <f t="shared" si="81"/>
        <v>9919822.2199999988</v>
      </c>
      <c r="AA149" s="39">
        <f t="shared" si="81"/>
        <v>257177.78000000119</v>
      </c>
      <c r="AB149" s="40">
        <f>Z149/D149</f>
        <v>0.9747295096786871</v>
      </c>
      <c r="AC149" s="32"/>
    </row>
    <row r="150" spans="1:29" s="33" customFormat="1" ht="18" customHeight="1" x14ac:dyDescent="0.25">
      <c r="A150" s="41" t="s">
        <v>38</v>
      </c>
      <c r="B150" s="31">
        <f>[1]consoCURRENT!E3207</f>
        <v>0</v>
      </c>
      <c r="C150" s="31">
        <f>[1]consoCURRENT!F3207</f>
        <v>0</v>
      </c>
      <c r="D150" s="31">
        <f>[1]consoCURRENT!G3207</f>
        <v>0</v>
      </c>
      <c r="E150" s="31">
        <f>[1]consoCURRENT!H3207</f>
        <v>0</v>
      </c>
      <c r="F150" s="31">
        <f>[1]consoCURRENT!I3207</f>
        <v>0</v>
      </c>
      <c r="G150" s="31">
        <f>[1]consoCURRENT!J3207</f>
        <v>0</v>
      </c>
      <c r="H150" s="31">
        <f>[1]consoCURRENT!K3207</f>
        <v>0</v>
      </c>
      <c r="I150" s="31">
        <f>[1]consoCURRENT!L3207</f>
        <v>0</v>
      </c>
      <c r="J150" s="31">
        <f>[1]consoCURRENT!M3207</f>
        <v>0</v>
      </c>
      <c r="K150" s="31">
        <f>[1]consoCURRENT!N3207</f>
        <v>0</v>
      </c>
      <c r="L150" s="31">
        <f>[1]consoCURRENT!O3207</f>
        <v>0</v>
      </c>
      <c r="M150" s="31">
        <f>[1]consoCURRENT!P3207</f>
        <v>0</v>
      </c>
      <c r="N150" s="31">
        <f>[1]consoCURRENT!Q3207</f>
        <v>0</v>
      </c>
      <c r="O150" s="31">
        <f>[1]consoCURRENT!R3207</f>
        <v>0</v>
      </c>
      <c r="P150" s="31">
        <f>[1]consoCURRENT!S3207</f>
        <v>0</v>
      </c>
      <c r="Q150" s="31">
        <f>[1]consoCURRENT!T3207</f>
        <v>0</v>
      </c>
      <c r="R150" s="31">
        <f>[1]consoCURRENT!U3207</f>
        <v>0</v>
      </c>
      <c r="S150" s="31">
        <f>[1]consoCURRENT!V3207</f>
        <v>0</v>
      </c>
      <c r="T150" s="31">
        <f>[1]consoCURRENT!W3207</f>
        <v>0</v>
      </c>
      <c r="U150" s="31">
        <f>[1]consoCURRENT!X3207</f>
        <v>0</v>
      </c>
      <c r="V150" s="31">
        <f>[1]consoCURRENT!Y3207</f>
        <v>0</v>
      </c>
      <c r="W150" s="31">
        <f>[1]consoCURRENT!Z3207</f>
        <v>0</v>
      </c>
      <c r="X150" s="31">
        <f>[1]consoCURRENT!AA3207</f>
        <v>0</v>
      </c>
      <c r="Y150" s="31">
        <f>[1]consoCURRENT!AB3207</f>
        <v>0</v>
      </c>
      <c r="Z150" s="31">
        <f t="shared" ref="Z150" si="82">SUM(M150:Y150)</f>
        <v>0</v>
      </c>
      <c r="AA150" s="31">
        <f>D150-Z150</f>
        <v>0</v>
      </c>
      <c r="AB150" s="37"/>
      <c r="AC150" s="32"/>
    </row>
    <row r="151" spans="1:29" s="33" customFormat="1" ht="18" customHeight="1" x14ac:dyDescent="0.25">
      <c r="A151" s="38" t="s">
        <v>39</v>
      </c>
      <c r="B151" s="39">
        <f t="shared" ref="B151:C151" si="83">B150+B149</f>
        <v>10177000</v>
      </c>
      <c r="C151" s="39">
        <f t="shared" si="83"/>
        <v>0</v>
      </c>
      <c r="D151" s="39">
        <f>D150+D149</f>
        <v>10177000</v>
      </c>
      <c r="E151" s="39">
        <f t="shared" ref="E151:AA151" si="84">E150+E149</f>
        <v>6831269.1000000015</v>
      </c>
      <c r="F151" s="39">
        <f t="shared" si="84"/>
        <v>1034593.8999999997</v>
      </c>
      <c r="G151" s="39">
        <f t="shared" si="84"/>
        <v>1707432.4799999997</v>
      </c>
      <c r="H151" s="39">
        <f t="shared" si="84"/>
        <v>346526.74</v>
      </c>
      <c r="I151" s="39">
        <f t="shared" si="84"/>
        <v>0</v>
      </c>
      <c r="J151" s="39">
        <f t="shared" si="84"/>
        <v>0</v>
      </c>
      <c r="K151" s="39">
        <f t="shared" si="84"/>
        <v>0</v>
      </c>
      <c r="L151" s="39">
        <f t="shared" si="84"/>
        <v>0</v>
      </c>
      <c r="M151" s="39">
        <f t="shared" si="84"/>
        <v>0</v>
      </c>
      <c r="N151" s="39">
        <f t="shared" si="84"/>
        <v>2788064.9299999997</v>
      </c>
      <c r="O151" s="39">
        <f t="shared" si="84"/>
        <v>1613145.24</v>
      </c>
      <c r="P151" s="39">
        <f t="shared" si="84"/>
        <v>2430058.9300000002</v>
      </c>
      <c r="Q151" s="39">
        <f t="shared" si="84"/>
        <v>598842.92999999993</v>
      </c>
      <c r="R151" s="39">
        <f t="shared" si="84"/>
        <v>276140.79999999993</v>
      </c>
      <c r="S151" s="39">
        <f t="shared" si="84"/>
        <v>159610.16999999998</v>
      </c>
      <c r="T151" s="39">
        <f t="shared" si="84"/>
        <v>730429.54999999993</v>
      </c>
      <c r="U151" s="39">
        <f t="shared" si="84"/>
        <v>461767.16</v>
      </c>
      <c r="V151" s="39">
        <f t="shared" si="84"/>
        <v>515235.77</v>
      </c>
      <c r="W151" s="39">
        <f t="shared" si="84"/>
        <v>346526.74</v>
      </c>
      <c r="X151" s="39">
        <f t="shared" si="84"/>
        <v>0</v>
      </c>
      <c r="Y151" s="39">
        <f t="shared" si="84"/>
        <v>0</v>
      </c>
      <c r="Z151" s="39">
        <f t="shared" si="84"/>
        <v>9919822.2199999988</v>
      </c>
      <c r="AA151" s="39">
        <f t="shared" si="84"/>
        <v>257177.78000000119</v>
      </c>
      <c r="AB151" s="40">
        <f>Z151/D151</f>
        <v>0.9747295096786871</v>
      </c>
      <c r="AC151" s="42"/>
    </row>
    <row r="152" spans="1:29" s="33" customFormat="1" ht="15" customHeight="1" x14ac:dyDescent="0.25">
      <c r="A152" s="34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2"/>
    </row>
    <row r="153" spans="1:29" s="33" customFormat="1" ht="15" customHeight="1" x14ac:dyDescent="0.25">
      <c r="A153" s="34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2"/>
    </row>
    <row r="154" spans="1:29" s="33" customFormat="1" ht="15" customHeight="1" x14ac:dyDescent="0.25">
      <c r="A154" s="46" t="s">
        <v>53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2"/>
    </row>
    <row r="155" spans="1:29" s="33" customFormat="1" ht="18" customHeight="1" x14ac:dyDescent="0.2">
      <c r="A155" s="36" t="s">
        <v>33</v>
      </c>
      <c r="B155" s="31">
        <f>[1]consoCURRENT!E3268</f>
        <v>0</v>
      </c>
      <c r="C155" s="31">
        <f>[1]consoCURRENT!F3268</f>
        <v>0</v>
      </c>
      <c r="D155" s="31">
        <f>[1]consoCURRENT!G3268</f>
        <v>0</v>
      </c>
      <c r="E155" s="31">
        <f>[1]consoCURRENT!H3268</f>
        <v>0</v>
      </c>
      <c r="F155" s="31">
        <f>[1]consoCURRENT!I3268</f>
        <v>0</v>
      </c>
      <c r="G155" s="31">
        <f>[1]consoCURRENT!J3268</f>
        <v>0</v>
      </c>
      <c r="H155" s="31">
        <f>[1]consoCURRENT!K3268</f>
        <v>0</v>
      </c>
      <c r="I155" s="31">
        <f>[1]consoCURRENT!L3268</f>
        <v>0</v>
      </c>
      <c r="J155" s="31">
        <f>[1]consoCURRENT!M3268</f>
        <v>0</v>
      </c>
      <c r="K155" s="31">
        <f>[1]consoCURRENT!N3268</f>
        <v>0</v>
      </c>
      <c r="L155" s="31">
        <f>[1]consoCURRENT!O3268</f>
        <v>0</v>
      </c>
      <c r="M155" s="31">
        <f>[1]consoCURRENT!P3268</f>
        <v>0</v>
      </c>
      <c r="N155" s="31">
        <f>[1]consoCURRENT!Q3268</f>
        <v>0</v>
      </c>
      <c r="O155" s="31">
        <f>[1]consoCURRENT!R3268</f>
        <v>0</v>
      </c>
      <c r="P155" s="31">
        <f>[1]consoCURRENT!S3268</f>
        <v>0</v>
      </c>
      <c r="Q155" s="31">
        <f>[1]consoCURRENT!T3268</f>
        <v>0</v>
      </c>
      <c r="R155" s="31">
        <f>[1]consoCURRENT!U3268</f>
        <v>0</v>
      </c>
      <c r="S155" s="31">
        <f>[1]consoCURRENT!V3268</f>
        <v>0</v>
      </c>
      <c r="T155" s="31">
        <f>[1]consoCURRENT!W3268</f>
        <v>0</v>
      </c>
      <c r="U155" s="31">
        <f>[1]consoCURRENT!X3268</f>
        <v>0</v>
      </c>
      <c r="V155" s="31">
        <f>[1]consoCURRENT!Y3268</f>
        <v>0</v>
      </c>
      <c r="W155" s="31">
        <f>[1]consoCURRENT!Z3268</f>
        <v>0</v>
      </c>
      <c r="X155" s="31">
        <f>[1]consoCURRENT!AA3268</f>
        <v>0</v>
      </c>
      <c r="Y155" s="31">
        <f>[1]consoCURRENT!AB3268</f>
        <v>0</v>
      </c>
      <c r="Z155" s="31">
        <f>SUM(M155:Y155)</f>
        <v>0</v>
      </c>
      <c r="AA155" s="31">
        <f>D155-Z155</f>
        <v>0</v>
      </c>
      <c r="AB155" s="37"/>
      <c r="AC155" s="32"/>
    </row>
    <row r="156" spans="1:29" s="33" customFormat="1" ht="18" customHeight="1" x14ac:dyDescent="0.2">
      <c r="A156" s="36" t="s">
        <v>34</v>
      </c>
      <c r="B156" s="31">
        <f>[1]consoCURRENT!E3381</f>
        <v>12692000</v>
      </c>
      <c r="C156" s="31">
        <f>[1]consoCURRENT!F3381</f>
        <v>-4.6566128730773926E-10</v>
      </c>
      <c r="D156" s="31">
        <f>[1]consoCURRENT!G3381</f>
        <v>12692000</v>
      </c>
      <c r="E156" s="31">
        <f>[1]consoCURRENT!H3381</f>
        <v>2504857.14</v>
      </c>
      <c r="F156" s="31">
        <f>[1]consoCURRENT!I3381</f>
        <v>3166018.32</v>
      </c>
      <c r="G156" s="31">
        <f>[1]consoCURRENT!J3381</f>
        <v>3864838.21</v>
      </c>
      <c r="H156" s="31">
        <f>[1]consoCURRENT!K3381</f>
        <v>1638731.3</v>
      </c>
      <c r="I156" s="31">
        <f>[1]consoCURRENT!L3381</f>
        <v>0</v>
      </c>
      <c r="J156" s="31">
        <f>[1]consoCURRENT!M3381</f>
        <v>0</v>
      </c>
      <c r="K156" s="31">
        <f>[1]consoCURRENT!N3381</f>
        <v>0</v>
      </c>
      <c r="L156" s="31">
        <f>[1]consoCURRENT!O3381</f>
        <v>0</v>
      </c>
      <c r="M156" s="31">
        <f>[1]consoCURRENT!P3381</f>
        <v>0</v>
      </c>
      <c r="N156" s="31">
        <f>[1]consoCURRENT!Q3381</f>
        <v>484850.04</v>
      </c>
      <c r="O156" s="31">
        <f>[1]consoCURRENT!R3381</f>
        <v>1476697.6400000001</v>
      </c>
      <c r="P156" s="31">
        <f>[1]consoCURRENT!S3381</f>
        <v>543309.46000000008</v>
      </c>
      <c r="Q156" s="31">
        <f>[1]consoCURRENT!T3381</f>
        <v>721217.25</v>
      </c>
      <c r="R156" s="31">
        <f>[1]consoCURRENT!U3381</f>
        <v>1183995.5</v>
      </c>
      <c r="S156" s="31">
        <f>[1]consoCURRENT!V3381</f>
        <v>1260805.57</v>
      </c>
      <c r="T156" s="31">
        <f>[1]consoCURRENT!W3381</f>
        <v>1941632.4</v>
      </c>
      <c r="U156" s="31">
        <f>[1]consoCURRENT!X3381</f>
        <v>1177187.31</v>
      </c>
      <c r="V156" s="31">
        <f>[1]consoCURRENT!Y3381</f>
        <v>746018.50000000023</v>
      </c>
      <c r="W156" s="31">
        <f>[1]consoCURRENT!Z3381</f>
        <v>1638731.3</v>
      </c>
      <c r="X156" s="31">
        <f>[1]consoCURRENT!AA3381</f>
        <v>0</v>
      </c>
      <c r="Y156" s="31">
        <f>[1]consoCURRENT!AB3381</f>
        <v>0</v>
      </c>
      <c r="Z156" s="31">
        <f t="shared" ref="Z156:Z158" si="85">SUM(M156:Y156)</f>
        <v>11174444.970000003</v>
      </c>
      <c r="AA156" s="31">
        <f>D156-Z156</f>
        <v>1517555.0299999975</v>
      </c>
      <c r="AB156" s="37">
        <f>Z156/D156</f>
        <v>0.88043215962811239</v>
      </c>
      <c r="AC156" s="32"/>
    </row>
    <row r="157" spans="1:29" s="33" customFormat="1" ht="18" customHeight="1" x14ac:dyDescent="0.2">
      <c r="A157" s="36" t="s">
        <v>35</v>
      </c>
      <c r="B157" s="31">
        <f>[1]consoCURRENT!E3387</f>
        <v>0</v>
      </c>
      <c r="C157" s="31">
        <f>[1]consoCURRENT!F3387</f>
        <v>0</v>
      </c>
      <c r="D157" s="31">
        <f>[1]consoCURRENT!G3387</f>
        <v>0</v>
      </c>
      <c r="E157" s="31">
        <f>[1]consoCURRENT!H3387</f>
        <v>0</v>
      </c>
      <c r="F157" s="31">
        <f>[1]consoCURRENT!I3387</f>
        <v>0</v>
      </c>
      <c r="G157" s="31">
        <f>[1]consoCURRENT!J3387</f>
        <v>0</v>
      </c>
      <c r="H157" s="31">
        <f>[1]consoCURRENT!K3387</f>
        <v>0</v>
      </c>
      <c r="I157" s="31">
        <f>[1]consoCURRENT!L3387</f>
        <v>0</v>
      </c>
      <c r="J157" s="31">
        <f>[1]consoCURRENT!M3387</f>
        <v>0</v>
      </c>
      <c r="K157" s="31">
        <f>[1]consoCURRENT!N3387</f>
        <v>0</v>
      </c>
      <c r="L157" s="31">
        <f>[1]consoCURRENT!O3387</f>
        <v>0</v>
      </c>
      <c r="M157" s="31">
        <f>[1]consoCURRENT!P3387</f>
        <v>0</v>
      </c>
      <c r="N157" s="31">
        <f>[1]consoCURRENT!Q3387</f>
        <v>0</v>
      </c>
      <c r="O157" s="31">
        <f>[1]consoCURRENT!R3387</f>
        <v>0</v>
      </c>
      <c r="P157" s="31">
        <f>[1]consoCURRENT!S3387</f>
        <v>0</v>
      </c>
      <c r="Q157" s="31">
        <f>[1]consoCURRENT!T3387</f>
        <v>0</v>
      </c>
      <c r="R157" s="31">
        <f>[1]consoCURRENT!U3387</f>
        <v>0</v>
      </c>
      <c r="S157" s="31">
        <f>[1]consoCURRENT!V3387</f>
        <v>0</v>
      </c>
      <c r="T157" s="31">
        <f>[1]consoCURRENT!W3387</f>
        <v>0</v>
      </c>
      <c r="U157" s="31">
        <f>[1]consoCURRENT!X3387</f>
        <v>0</v>
      </c>
      <c r="V157" s="31">
        <f>[1]consoCURRENT!Y3387</f>
        <v>0</v>
      </c>
      <c r="W157" s="31">
        <f>[1]consoCURRENT!Z3387</f>
        <v>0</v>
      </c>
      <c r="X157" s="31">
        <f>[1]consoCURRENT!AA3387</f>
        <v>0</v>
      </c>
      <c r="Y157" s="31">
        <f>[1]consoCURRENT!AB3387</f>
        <v>0</v>
      </c>
      <c r="Z157" s="31">
        <f t="shared" si="85"/>
        <v>0</v>
      </c>
      <c r="AA157" s="31">
        <f>D157-Z157</f>
        <v>0</v>
      </c>
      <c r="AB157" s="37"/>
      <c r="AC157" s="32"/>
    </row>
    <row r="158" spans="1:29" s="33" customFormat="1" ht="18" customHeight="1" x14ac:dyDescent="0.2">
      <c r="A158" s="36" t="s">
        <v>36</v>
      </c>
      <c r="B158" s="31">
        <f>[1]consoCURRENT!E3416</f>
        <v>0</v>
      </c>
      <c r="C158" s="31">
        <f>[1]consoCURRENT!F3416</f>
        <v>0</v>
      </c>
      <c r="D158" s="31">
        <f>[1]consoCURRENT!G3416</f>
        <v>0</v>
      </c>
      <c r="E158" s="31">
        <f>[1]consoCURRENT!H3416</f>
        <v>0</v>
      </c>
      <c r="F158" s="31">
        <f>[1]consoCURRENT!I3416</f>
        <v>0</v>
      </c>
      <c r="G158" s="31">
        <f>[1]consoCURRENT!J3416</f>
        <v>0</v>
      </c>
      <c r="H158" s="31">
        <f>[1]consoCURRENT!K3416</f>
        <v>0</v>
      </c>
      <c r="I158" s="31">
        <f>[1]consoCURRENT!L3416</f>
        <v>0</v>
      </c>
      <c r="J158" s="31">
        <f>[1]consoCURRENT!M3416</f>
        <v>0</v>
      </c>
      <c r="K158" s="31">
        <f>[1]consoCURRENT!N3416</f>
        <v>0</v>
      </c>
      <c r="L158" s="31">
        <f>[1]consoCURRENT!O3416</f>
        <v>0</v>
      </c>
      <c r="M158" s="31">
        <f>[1]consoCURRENT!P3416</f>
        <v>0</v>
      </c>
      <c r="N158" s="31">
        <f>[1]consoCURRENT!Q3416</f>
        <v>0</v>
      </c>
      <c r="O158" s="31">
        <f>[1]consoCURRENT!R3416</f>
        <v>0</v>
      </c>
      <c r="P158" s="31">
        <f>[1]consoCURRENT!S3416</f>
        <v>0</v>
      </c>
      <c r="Q158" s="31">
        <f>[1]consoCURRENT!T3416</f>
        <v>0</v>
      </c>
      <c r="R158" s="31">
        <f>[1]consoCURRENT!U3416</f>
        <v>0</v>
      </c>
      <c r="S158" s="31">
        <f>[1]consoCURRENT!V3416</f>
        <v>0</v>
      </c>
      <c r="T158" s="31">
        <f>[1]consoCURRENT!W3416</f>
        <v>0</v>
      </c>
      <c r="U158" s="31">
        <f>[1]consoCURRENT!X3416</f>
        <v>0</v>
      </c>
      <c r="V158" s="31">
        <f>[1]consoCURRENT!Y3416</f>
        <v>0</v>
      </c>
      <c r="W158" s="31">
        <f>[1]consoCURRENT!Z3416</f>
        <v>0</v>
      </c>
      <c r="X158" s="31">
        <f>[1]consoCURRENT!AA3416</f>
        <v>0</v>
      </c>
      <c r="Y158" s="31">
        <f>[1]consoCURRENT!AB3416</f>
        <v>0</v>
      </c>
      <c r="Z158" s="31">
        <f t="shared" si="85"/>
        <v>0</v>
      </c>
      <c r="AA158" s="31">
        <f>D158-Z158</f>
        <v>0</v>
      </c>
      <c r="AB158" s="37"/>
      <c r="AC158" s="32"/>
    </row>
    <row r="159" spans="1:29" s="33" customFormat="1" ht="18" customHeight="1" x14ac:dyDescent="0.25">
      <c r="A159" s="38" t="s">
        <v>37</v>
      </c>
      <c r="B159" s="39">
        <f t="shared" ref="B159:C159" si="86">SUM(B155:B158)</f>
        <v>12692000</v>
      </c>
      <c r="C159" s="39">
        <f t="shared" si="86"/>
        <v>-4.6566128730773926E-10</v>
      </c>
      <c r="D159" s="39">
        <f>SUM(D155:D158)</f>
        <v>12692000</v>
      </c>
      <c r="E159" s="39">
        <f t="shared" ref="E159:AA159" si="87">SUM(E155:E158)</f>
        <v>2504857.14</v>
      </c>
      <c r="F159" s="39">
        <f t="shared" si="87"/>
        <v>3166018.32</v>
      </c>
      <c r="G159" s="39">
        <f t="shared" si="87"/>
        <v>3864838.21</v>
      </c>
      <c r="H159" s="39">
        <f t="shared" si="87"/>
        <v>1638731.3</v>
      </c>
      <c r="I159" s="39">
        <f t="shared" si="87"/>
        <v>0</v>
      </c>
      <c r="J159" s="39">
        <f t="shared" si="87"/>
        <v>0</v>
      </c>
      <c r="K159" s="39">
        <f t="shared" si="87"/>
        <v>0</v>
      </c>
      <c r="L159" s="39">
        <f t="shared" si="87"/>
        <v>0</v>
      </c>
      <c r="M159" s="39">
        <f t="shared" si="87"/>
        <v>0</v>
      </c>
      <c r="N159" s="39">
        <f t="shared" si="87"/>
        <v>484850.04</v>
      </c>
      <c r="O159" s="39">
        <f t="shared" si="87"/>
        <v>1476697.6400000001</v>
      </c>
      <c r="P159" s="39">
        <f t="shared" si="87"/>
        <v>543309.46000000008</v>
      </c>
      <c r="Q159" s="39">
        <f t="shared" si="87"/>
        <v>721217.25</v>
      </c>
      <c r="R159" s="39">
        <f t="shared" si="87"/>
        <v>1183995.5</v>
      </c>
      <c r="S159" s="39">
        <f t="shared" si="87"/>
        <v>1260805.57</v>
      </c>
      <c r="T159" s="39">
        <f t="shared" si="87"/>
        <v>1941632.4</v>
      </c>
      <c r="U159" s="39">
        <f t="shared" si="87"/>
        <v>1177187.31</v>
      </c>
      <c r="V159" s="39">
        <f t="shared" si="87"/>
        <v>746018.50000000023</v>
      </c>
      <c r="W159" s="39">
        <f t="shared" si="87"/>
        <v>1638731.3</v>
      </c>
      <c r="X159" s="39">
        <f t="shared" si="87"/>
        <v>0</v>
      </c>
      <c r="Y159" s="39">
        <f t="shared" si="87"/>
        <v>0</v>
      </c>
      <c r="Z159" s="39">
        <f t="shared" si="87"/>
        <v>11174444.970000003</v>
      </c>
      <c r="AA159" s="39">
        <f t="shared" si="87"/>
        <v>1517555.0299999975</v>
      </c>
      <c r="AB159" s="40">
        <f>Z159/D159</f>
        <v>0.88043215962811239</v>
      </c>
      <c r="AC159" s="32"/>
    </row>
    <row r="160" spans="1:29" s="33" customFormat="1" ht="18" customHeight="1" x14ac:dyDescent="0.25">
      <c r="A160" s="41" t="s">
        <v>38</v>
      </c>
      <c r="B160" s="31">
        <f>[1]consoCURRENT!E3420</f>
        <v>0</v>
      </c>
      <c r="C160" s="31">
        <f>[1]consoCURRENT!F3420</f>
        <v>0</v>
      </c>
      <c r="D160" s="31">
        <f>[1]consoCURRENT!G3420</f>
        <v>0</v>
      </c>
      <c r="E160" s="31">
        <f>[1]consoCURRENT!H3420</f>
        <v>0</v>
      </c>
      <c r="F160" s="31">
        <f>[1]consoCURRENT!I3420</f>
        <v>0</v>
      </c>
      <c r="G160" s="31">
        <f>[1]consoCURRENT!J3420</f>
        <v>0</v>
      </c>
      <c r="H160" s="31">
        <f>[1]consoCURRENT!K3420</f>
        <v>0</v>
      </c>
      <c r="I160" s="31">
        <f>[1]consoCURRENT!L3420</f>
        <v>0</v>
      </c>
      <c r="J160" s="31">
        <f>[1]consoCURRENT!M3420</f>
        <v>0</v>
      </c>
      <c r="K160" s="31">
        <f>[1]consoCURRENT!N3420</f>
        <v>0</v>
      </c>
      <c r="L160" s="31">
        <f>[1]consoCURRENT!O3420</f>
        <v>0</v>
      </c>
      <c r="M160" s="31">
        <f>[1]consoCURRENT!P3420</f>
        <v>0</v>
      </c>
      <c r="N160" s="31">
        <f>[1]consoCURRENT!Q3420</f>
        <v>0</v>
      </c>
      <c r="O160" s="31">
        <f>[1]consoCURRENT!R3420</f>
        <v>0</v>
      </c>
      <c r="P160" s="31">
        <f>[1]consoCURRENT!S3420</f>
        <v>0</v>
      </c>
      <c r="Q160" s="31">
        <f>[1]consoCURRENT!T3420</f>
        <v>0</v>
      </c>
      <c r="R160" s="31">
        <f>[1]consoCURRENT!U3420</f>
        <v>0</v>
      </c>
      <c r="S160" s="31">
        <f>[1]consoCURRENT!V3420</f>
        <v>0</v>
      </c>
      <c r="T160" s="31">
        <f>[1]consoCURRENT!W3420</f>
        <v>0</v>
      </c>
      <c r="U160" s="31">
        <f>[1]consoCURRENT!X3420</f>
        <v>0</v>
      </c>
      <c r="V160" s="31">
        <f>[1]consoCURRENT!Y3420</f>
        <v>0</v>
      </c>
      <c r="W160" s="31">
        <f>[1]consoCURRENT!Z3420</f>
        <v>0</v>
      </c>
      <c r="X160" s="31">
        <f>[1]consoCURRENT!AA3420</f>
        <v>0</v>
      </c>
      <c r="Y160" s="31">
        <f>[1]consoCURRENT!AB3420</f>
        <v>0</v>
      </c>
      <c r="Z160" s="31">
        <f t="shared" ref="Z160" si="88">SUM(M160:Y160)</f>
        <v>0</v>
      </c>
      <c r="AA160" s="31">
        <f>D160-Z160</f>
        <v>0</v>
      </c>
      <c r="AB160" s="37"/>
      <c r="AC160" s="32"/>
    </row>
    <row r="161" spans="1:29" s="33" customFormat="1" ht="18" customHeight="1" x14ac:dyDescent="0.25">
      <c r="A161" s="38" t="s">
        <v>39</v>
      </c>
      <c r="B161" s="39">
        <f t="shared" ref="B161:C161" si="89">B160+B159</f>
        <v>12692000</v>
      </c>
      <c r="C161" s="39">
        <f t="shared" si="89"/>
        <v>-4.6566128730773926E-10</v>
      </c>
      <c r="D161" s="39">
        <f>D160+D159</f>
        <v>12692000</v>
      </c>
      <c r="E161" s="39">
        <f t="shared" ref="E161:AA161" si="90">E160+E159</f>
        <v>2504857.14</v>
      </c>
      <c r="F161" s="39">
        <f t="shared" si="90"/>
        <v>3166018.32</v>
      </c>
      <c r="G161" s="39">
        <f t="shared" si="90"/>
        <v>3864838.21</v>
      </c>
      <c r="H161" s="39">
        <f t="shared" si="90"/>
        <v>1638731.3</v>
      </c>
      <c r="I161" s="39">
        <f t="shared" si="90"/>
        <v>0</v>
      </c>
      <c r="J161" s="39">
        <f t="shared" si="90"/>
        <v>0</v>
      </c>
      <c r="K161" s="39">
        <f t="shared" si="90"/>
        <v>0</v>
      </c>
      <c r="L161" s="39">
        <f t="shared" si="90"/>
        <v>0</v>
      </c>
      <c r="M161" s="39">
        <f t="shared" si="90"/>
        <v>0</v>
      </c>
      <c r="N161" s="39">
        <f t="shared" si="90"/>
        <v>484850.04</v>
      </c>
      <c r="O161" s="39">
        <f t="shared" si="90"/>
        <v>1476697.6400000001</v>
      </c>
      <c r="P161" s="39">
        <f t="shared" si="90"/>
        <v>543309.46000000008</v>
      </c>
      <c r="Q161" s="39">
        <f t="shared" si="90"/>
        <v>721217.25</v>
      </c>
      <c r="R161" s="39">
        <f t="shared" si="90"/>
        <v>1183995.5</v>
      </c>
      <c r="S161" s="39">
        <f t="shared" si="90"/>
        <v>1260805.57</v>
      </c>
      <c r="T161" s="39">
        <f t="shared" si="90"/>
        <v>1941632.4</v>
      </c>
      <c r="U161" s="39">
        <f t="shared" si="90"/>
        <v>1177187.31</v>
      </c>
      <c r="V161" s="39">
        <f t="shared" si="90"/>
        <v>746018.50000000023</v>
      </c>
      <c r="W161" s="39">
        <f t="shared" si="90"/>
        <v>1638731.3</v>
      </c>
      <c r="X161" s="39">
        <f t="shared" si="90"/>
        <v>0</v>
      </c>
      <c r="Y161" s="39">
        <f t="shared" si="90"/>
        <v>0</v>
      </c>
      <c r="Z161" s="39">
        <f t="shared" si="90"/>
        <v>11174444.970000003</v>
      </c>
      <c r="AA161" s="39">
        <f t="shared" si="90"/>
        <v>1517555.0299999975</v>
      </c>
      <c r="AB161" s="40">
        <f>Z161/D161</f>
        <v>0.88043215962811239</v>
      </c>
      <c r="AC161" s="42"/>
    </row>
    <row r="162" spans="1:29" s="33" customFormat="1" ht="15" customHeight="1" x14ac:dyDescent="0.25">
      <c r="A162" s="3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2"/>
    </row>
    <row r="163" spans="1:29" s="33" customFormat="1" ht="15" customHeight="1" x14ac:dyDescent="0.25">
      <c r="A163" s="34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2"/>
    </row>
    <row r="164" spans="1:29" s="33" customFormat="1" ht="15" customHeight="1" x14ac:dyDescent="0.25">
      <c r="A164" s="46" t="s">
        <v>54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2"/>
    </row>
    <row r="165" spans="1:29" s="33" customFormat="1" ht="18" customHeight="1" x14ac:dyDescent="0.2">
      <c r="A165" s="36" t="s">
        <v>33</v>
      </c>
      <c r="B165" s="31">
        <f>[1]consoCURRENT!E3481</f>
        <v>0</v>
      </c>
      <c r="C165" s="31">
        <f>[1]consoCURRENT!F3481</f>
        <v>0</v>
      </c>
      <c r="D165" s="31">
        <f>[1]consoCURRENT!G3481</f>
        <v>0</v>
      </c>
      <c r="E165" s="31">
        <f>[1]consoCURRENT!H3481</f>
        <v>0</v>
      </c>
      <c r="F165" s="31">
        <f>[1]consoCURRENT!I3481</f>
        <v>0</v>
      </c>
      <c r="G165" s="31">
        <f>[1]consoCURRENT!J3481</f>
        <v>0</v>
      </c>
      <c r="H165" s="31">
        <f>[1]consoCURRENT!K3481</f>
        <v>0</v>
      </c>
      <c r="I165" s="31">
        <f>[1]consoCURRENT!L3481</f>
        <v>0</v>
      </c>
      <c r="J165" s="31">
        <f>[1]consoCURRENT!M3481</f>
        <v>0</v>
      </c>
      <c r="K165" s="31">
        <f>[1]consoCURRENT!N3481</f>
        <v>0</v>
      </c>
      <c r="L165" s="31">
        <f>[1]consoCURRENT!O3481</f>
        <v>0</v>
      </c>
      <c r="M165" s="31">
        <f>[1]consoCURRENT!P3481</f>
        <v>0</v>
      </c>
      <c r="N165" s="31">
        <f>[1]consoCURRENT!Q3481</f>
        <v>0</v>
      </c>
      <c r="O165" s="31">
        <f>[1]consoCURRENT!R3481</f>
        <v>0</v>
      </c>
      <c r="P165" s="31">
        <f>[1]consoCURRENT!S3481</f>
        <v>0</v>
      </c>
      <c r="Q165" s="31">
        <f>[1]consoCURRENT!T3481</f>
        <v>0</v>
      </c>
      <c r="R165" s="31">
        <f>[1]consoCURRENT!U3481</f>
        <v>0</v>
      </c>
      <c r="S165" s="31">
        <f>[1]consoCURRENT!V3481</f>
        <v>0</v>
      </c>
      <c r="T165" s="31">
        <f>[1]consoCURRENT!W3481</f>
        <v>0</v>
      </c>
      <c r="U165" s="31">
        <f>[1]consoCURRENT!X3481</f>
        <v>0</v>
      </c>
      <c r="V165" s="31">
        <f>[1]consoCURRENT!Y3481</f>
        <v>0</v>
      </c>
      <c r="W165" s="31">
        <f>[1]consoCURRENT!Z3481</f>
        <v>0</v>
      </c>
      <c r="X165" s="31">
        <f>[1]consoCURRENT!AA3481</f>
        <v>0</v>
      </c>
      <c r="Y165" s="31">
        <f>[1]consoCURRENT!AB3481</f>
        <v>0</v>
      </c>
      <c r="Z165" s="31">
        <f>SUM(M165:Y165)</f>
        <v>0</v>
      </c>
      <c r="AA165" s="31">
        <f>D165-Z165</f>
        <v>0</v>
      </c>
      <c r="AB165" s="37"/>
      <c r="AC165" s="32"/>
    </row>
    <row r="166" spans="1:29" s="33" customFormat="1" ht="18" customHeight="1" x14ac:dyDescent="0.2">
      <c r="A166" s="36" t="s">
        <v>34</v>
      </c>
      <c r="B166" s="31">
        <f>[1]consoCURRENT!E3594</f>
        <v>4943000</v>
      </c>
      <c r="C166" s="31">
        <f>[1]consoCURRENT!F3594</f>
        <v>0</v>
      </c>
      <c r="D166" s="31">
        <f>[1]consoCURRENT!G3594</f>
        <v>4943000</v>
      </c>
      <c r="E166" s="31">
        <f>[1]consoCURRENT!H3594</f>
        <v>1923816.5499999998</v>
      </c>
      <c r="F166" s="31">
        <f>[1]consoCURRENT!I3594</f>
        <v>676652.48</v>
      </c>
      <c r="G166" s="31">
        <f>[1]consoCURRENT!J3594</f>
        <v>824342.76</v>
      </c>
      <c r="H166" s="31">
        <f>[1]consoCURRENT!K3594</f>
        <v>236664.57</v>
      </c>
      <c r="I166" s="31">
        <f>[1]consoCURRENT!L3594</f>
        <v>0</v>
      </c>
      <c r="J166" s="31">
        <f>[1]consoCURRENT!M3594</f>
        <v>0</v>
      </c>
      <c r="K166" s="31">
        <f>[1]consoCURRENT!N3594</f>
        <v>0</v>
      </c>
      <c r="L166" s="31">
        <f>[1]consoCURRENT!O3594</f>
        <v>0</v>
      </c>
      <c r="M166" s="31">
        <f>[1]consoCURRENT!P3594</f>
        <v>0</v>
      </c>
      <c r="N166" s="31">
        <f>[1]consoCURRENT!Q3594</f>
        <v>811943.81</v>
      </c>
      <c r="O166" s="31">
        <f>[1]consoCURRENT!R3594</f>
        <v>508009.74</v>
      </c>
      <c r="P166" s="31">
        <f>[1]consoCURRENT!S3594</f>
        <v>603863</v>
      </c>
      <c r="Q166" s="31">
        <f>[1]consoCURRENT!T3594</f>
        <v>191890.39</v>
      </c>
      <c r="R166" s="31">
        <f>[1]consoCURRENT!U3594</f>
        <v>300294.2</v>
      </c>
      <c r="S166" s="31">
        <f>[1]consoCURRENT!V3594</f>
        <v>184467.89</v>
      </c>
      <c r="T166" s="31">
        <f>[1]consoCURRENT!W3594</f>
        <v>318445.62</v>
      </c>
      <c r="U166" s="31">
        <f>[1]consoCURRENT!X3594</f>
        <v>337630.98</v>
      </c>
      <c r="V166" s="31">
        <f>[1]consoCURRENT!Y3594</f>
        <v>168266.15999999997</v>
      </c>
      <c r="W166" s="31">
        <f>[1]consoCURRENT!Z3594</f>
        <v>236664.57</v>
      </c>
      <c r="X166" s="31">
        <f>[1]consoCURRENT!AA3594</f>
        <v>0</v>
      </c>
      <c r="Y166" s="31">
        <f>[1]consoCURRENT!AB3594</f>
        <v>0</v>
      </c>
      <c r="Z166" s="31">
        <f t="shared" ref="Z166:Z168" si="91">SUM(M166:Y166)</f>
        <v>3661476.3600000003</v>
      </c>
      <c r="AA166" s="31">
        <f>D166-Z166</f>
        <v>1281523.6399999997</v>
      </c>
      <c r="AB166" s="37">
        <f>Z166/D166</f>
        <v>0.74073970463281413</v>
      </c>
      <c r="AC166" s="32"/>
    </row>
    <row r="167" spans="1:29" s="33" customFormat="1" ht="18" customHeight="1" x14ac:dyDescent="0.2">
      <c r="A167" s="36" t="s">
        <v>35</v>
      </c>
      <c r="B167" s="31">
        <f>[1]consoCURRENT!E3600</f>
        <v>0</v>
      </c>
      <c r="C167" s="31">
        <f>[1]consoCURRENT!F3600</f>
        <v>0</v>
      </c>
      <c r="D167" s="31">
        <f>[1]consoCURRENT!G3600</f>
        <v>0</v>
      </c>
      <c r="E167" s="31">
        <f>[1]consoCURRENT!H3600</f>
        <v>0</v>
      </c>
      <c r="F167" s="31">
        <f>[1]consoCURRENT!I3600</f>
        <v>0</v>
      </c>
      <c r="G167" s="31">
        <f>[1]consoCURRENT!J3600</f>
        <v>0</v>
      </c>
      <c r="H167" s="31">
        <f>[1]consoCURRENT!K3600</f>
        <v>0</v>
      </c>
      <c r="I167" s="31">
        <f>[1]consoCURRENT!L3600</f>
        <v>0</v>
      </c>
      <c r="J167" s="31">
        <f>[1]consoCURRENT!M3600</f>
        <v>0</v>
      </c>
      <c r="K167" s="31">
        <f>[1]consoCURRENT!N3600</f>
        <v>0</v>
      </c>
      <c r="L167" s="31">
        <f>[1]consoCURRENT!O3600</f>
        <v>0</v>
      </c>
      <c r="M167" s="31">
        <f>[1]consoCURRENT!P3600</f>
        <v>0</v>
      </c>
      <c r="N167" s="31">
        <f>[1]consoCURRENT!Q3600</f>
        <v>0</v>
      </c>
      <c r="O167" s="31">
        <f>[1]consoCURRENT!R3600</f>
        <v>0</v>
      </c>
      <c r="P167" s="31">
        <f>[1]consoCURRENT!S3600</f>
        <v>0</v>
      </c>
      <c r="Q167" s="31">
        <f>[1]consoCURRENT!T3600</f>
        <v>0</v>
      </c>
      <c r="R167" s="31">
        <f>[1]consoCURRENT!U3600</f>
        <v>0</v>
      </c>
      <c r="S167" s="31">
        <f>[1]consoCURRENT!V3600</f>
        <v>0</v>
      </c>
      <c r="T167" s="31">
        <f>[1]consoCURRENT!W3600</f>
        <v>0</v>
      </c>
      <c r="U167" s="31">
        <f>[1]consoCURRENT!X3600</f>
        <v>0</v>
      </c>
      <c r="V167" s="31">
        <f>[1]consoCURRENT!Y3600</f>
        <v>0</v>
      </c>
      <c r="W167" s="31">
        <f>[1]consoCURRENT!Z3600</f>
        <v>0</v>
      </c>
      <c r="X167" s="31">
        <f>[1]consoCURRENT!AA3600</f>
        <v>0</v>
      </c>
      <c r="Y167" s="31">
        <f>[1]consoCURRENT!AB3600</f>
        <v>0</v>
      </c>
      <c r="Z167" s="31">
        <f t="shared" si="91"/>
        <v>0</v>
      </c>
      <c r="AA167" s="31">
        <f>D167-Z167</f>
        <v>0</v>
      </c>
      <c r="AB167" s="37"/>
      <c r="AC167" s="32"/>
    </row>
    <row r="168" spans="1:29" s="33" customFormat="1" ht="18" customHeight="1" x14ac:dyDescent="0.2">
      <c r="A168" s="36" t="s">
        <v>36</v>
      </c>
      <c r="B168" s="31">
        <f>[1]consoCURRENT!E3629</f>
        <v>0</v>
      </c>
      <c r="C168" s="31">
        <f>[1]consoCURRENT!F3629</f>
        <v>0</v>
      </c>
      <c r="D168" s="31">
        <f>[1]consoCURRENT!G3629</f>
        <v>0</v>
      </c>
      <c r="E168" s="31">
        <f>[1]consoCURRENT!H3629</f>
        <v>0</v>
      </c>
      <c r="F168" s="31">
        <f>[1]consoCURRENT!I3629</f>
        <v>0</v>
      </c>
      <c r="G168" s="31">
        <f>[1]consoCURRENT!J3629</f>
        <v>0</v>
      </c>
      <c r="H168" s="31">
        <f>[1]consoCURRENT!K3629</f>
        <v>0</v>
      </c>
      <c r="I168" s="31">
        <f>[1]consoCURRENT!L3629</f>
        <v>0</v>
      </c>
      <c r="J168" s="31">
        <f>[1]consoCURRENT!M3629</f>
        <v>0</v>
      </c>
      <c r="K168" s="31">
        <f>[1]consoCURRENT!N3629</f>
        <v>0</v>
      </c>
      <c r="L168" s="31">
        <f>[1]consoCURRENT!O3629</f>
        <v>0</v>
      </c>
      <c r="M168" s="31">
        <f>[1]consoCURRENT!P3629</f>
        <v>0</v>
      </c>
      <c r="N168" s="31">
        <f>[1]consoCURRENT!Q3629</f>
        <v>0</v>
      </c>
      <c r="O168" s="31">
        <f>[1]consoCURRENT!R3629</f>
        <v>0</v>
      </c>
      <c r="P168" s="31">
        <f>[1]consoCURRENT!S3629</f>
        <v>0</v>
      </c>
      <c r="Q168" s="31">
        <f>[1]consoCURRENT!T3629</f>
        <v>0</v>
      </c>
      <c r="R168" s="31">
        <f>[1]consoCURRENT!U3629</f>
        <v>0</v>
      </c>
      <c r="S168" s="31">
        <f>[1]consoCURRENT!V3629</f>
        <v>0</v>
      </c>
      <c r="T168" s="31">
        <f>[1]consoCURRENT!W3629</f>
        <v>0</v>
      </c>
      <c r="U168" s="31">
        <f>[1]consoCURRENT!X3629</f>
        <v>0</v>
      </c>
      <c r="V168" s="31">
        <f>[1]consoCURRENT!Y3629</f>
        <v>0</v>
      </c>
      <c r="W168" s="31">
        <f>[1]consoCURRENT!Z3629</f>
        <v>0</v>
      </c>
      <c r="X168" s="31">
        <f>[1]consoCURRENT!AA3629</f>
        <v>0</v>
      </c>
      <c r="Y168" s="31">
        <f>[1]consoCURRENT!AB3629</f>
        <v>0</v>
      </c>
      <c r="Z168" s="31">
        <f t="shared" si="91"/>
        <v>0</v>
      </c>
      <c r="AA168" s="31">
        <f>D168-Z168</f>
        <v>0</v>
      </c>
      <c r="AB168" s="37"/>
      <c r="AC168" s="32"/>
    </row>
    <row r="169" spans="1:29" s="33" customFormat="1" ht="18" customHeight="1" x14ac:dyDescent="0.25">
      <c r="A169" s="38" t="s">
        <v>37</v>
      </c>
      <c r="B169" s="39">
        <f t="shared" ref="B169:C169" si="92">SUM(B165:B168)</f>
        <v>4943000</v>
      </c>
      <c r="C169" s="39">
        <f t="shared" si="92"/>
        <v>0</v>
      </c>
      <c r="D169" s="39">
        <f>SUM(D165:D168)</f>
        <v>4943000</v>
      </c>
      <c r="E169" s="39">
        <f t="shared" ref="E169:AA169" si="93">SUM(E165:E168)</f>
        <v>1923816.5499999998</v>
      </c>
      <c r="F169" s="39">
        <f t="shared" si="93"/>
        <v>676652.48</v>
      </c>
      <c r="G169" s="39">
        <f t="shared" si="93"/>
        <v>824342.76</v>
      </c>
      <c r="H169" s="39">
        <f t="shared" si="93"/>
        <v>236664.57</v>
      </c>
      <c r="I169" s="39">
        <f t="shared" si="93"/>
        <v>0</v>
      </c>
      <c r="J169" s="39">
        <f t="shared" si="93"/>
        <v>0</v>
      </c>
      <c r="K169" s="39">
        <f t="shared" si="93"/>
        <v>0</v>
      </c>
      <c r="L169" s="39">
        <f t="shared" si="93"/>
        <v>0</v>
      </c>
      <c r="M169" s="39">
        <f t="shared" si="93"/>
        <v>0</v>
      </c>
      <c r="N169" s="39">
        <f t="shared" si="93"/>
        <v>811943.81</v>
      </c>
      <c r="O169" s="39">
        <f t="shared" si="93"/>
        <v>508009.74</v>
      </c>
      <c r="P169" s="39">
        <f t="shared" si="93"/>
        <v>603863</v>
      </c>
      <c r="Q169" s="39">
        <f t="shared" si="93"/>
        <v>191890.39</v>
      </c>
      <c r="R169" s="39">
        <f t="shared" si="93"/>
        <v>300294.2</v>
      </c>
      <c r="S169" s="39">
        <f t="shared" si="93"/>
        <v>184467.89</v>
      </c>
      <c r="T169" s="39">
        <f t="shared" si="93"/>
        <v>318445.62</v>
      </c>
      <c r="U169" s="39">
        <f t="shared" si="93"/>
        <v>337630.98</v>
      </c>
      <c r="V169" s="39">
        <f t="shared" si="93"/>
        <v>168266.15999999997</v>
      </c>
      <c r="W169" s="39">
        <f t="shared" si="93"/>
        <v>236664.57</v>
      </c>
      <c r="X169" s="39">
        <f t="shared" si="93"/>
        <v>0</v>
      </c>
      <c r="Y169" s="39">
        <f t="shared" si="93"/>
        <v>0</v>
      </c>
      <c r="Z169" s="39">
        <f t="shared" si="93"/>
        <v>3661476.3600000003</v>
      </c>
      <c r="AA169" s="39">
        <f t="shared" si="93"/>
        <v>1281523.6399999997</v>
      </c>
      <c r="AB169" s="40">
        <f>Z169/D169</f>
        <v>0.74073970463281413</v>
      </c>
      <c r="AC169" s="32"/>
    </row>
    <row r="170" spans="1:29" s="33" customFormat="1" ht="18" customHeight="1" x14ac:dyDescent="0.25">
      <c r="A170" s="41" t="s">
        <v>38</v>
      </c>
      <c r="B170" s="31">
        <f>[1]consoCURRENT!E3633</f>
        <v>0</v>
      </c>
      <c r="C170" s="31">
        <f>[1]consoCURRENT!F3633</f>
        <v>0</v>
      </c>
      <c r="D170" s="31">
        <f>[1]consoCURRENT!G3633</f>
        <v>0</v>
      </c>
      <c r="E170" s="31">
        <f>[1]consoCURRENT!H3633</f>
        <v>0</v>
      </c>
      <c r="F170" s="31">
        <f>[1]consoCURRENT!I3633</f>
        <v>0</v>
      </c>
      <c r="G170" s="31">
        <f>[1]consoCURRENT!J3633</f>
        <v>0</v>
      </c>
      <c r="H170" s="31">
        <f>[1]consoCURRENT!K3633</f>
        <v>0</v>
      </c>
      <c r="I170" s="31">
        <f>[1]consoCURRENT!L3633</f>
        <v>0</v>
      </c>
      <c r="J170" s="31">
        <f>[1]consoCURRENT!M3633</f>
        <v>0</v>
      </c>
      <c r="K170" s="31">
        <f>[1]consoCURRENT!N3633</f>
        <v>0</v>
      </c>
      <c r="L170" s="31">
        <f>[1]consoCURRENT!O3633</f>
        <v>0</v>
      </c>
      <c r="M170" s="31">
        <f>[1]consoCURRENT!P3633</f>
        <v>0</v>
      </c>
      <c r="N170" s="31">
        <f>[1]consoCURRENT!Q3633</f>
        <v>0</v>
      </c>
      <c r="O170" s="31">
        <f>[1]consoCURRENT!R3633</f>
        <v>0</v>
      </c>
      <c r="P170" s="31">
        <f>[1]consoCURRENT!S3633</f>
        <v>0</v>
      </c>
      <c r="Q170" s="31">
        <f>[1]consoCURRENT!T3633</f>
        <v>0</v>
      </c>
      <c r="R170" s="31">
        <f>[1]consoCURRENT!U3633</f>
        <v>0</v>
      </c>
      <c r="S170" s="31">
        <f>[1]consoCURRENT!V3633</f>
        <v>0</v>
      </c>
      <c r="T170" s="31">
        <f>[1]consoCURRENT!W3633</f>
        <v>0</v>
      </c>
      <c r="U170" s="31">
        <f>[1]consoCURRENT!X3633</f>
        <v>0</v>
      </c>
      <c r="V170" s="31">
        <f>[1]consoCURRENT!Y3633</f>
        <v>0</v>
      </c>
      <c r="W170" s="31">
        <f>[1]consoCURRENT!Z3633</f>
        <v>0</v>
      </c>
      <c r="X170" s="31">
        <f>[1]consoCURRENT!AA3633</f>
        <v>0</v>
      </c>
      <c r="Y170" s="31">
        <f>[1]consoCURRENT!AB3633</f>
        <v>0</v>
      </c>
      <c r="Z170" s="31">
        <f t="shared" ref="Z170" si="94">SUM(M170:Y170)</f>
        <v>0</v>
      </c>
      <c r="AA170" s="31">
        <f>D170-Z170</f>
        <v>0</v>
      </c>
      <c r="AB170" s="37"/>
      <c r="AC170" s="32"/>
    </row>
    <row r="171" spans="1:29" s="33" customFormat="1" ht="18" customHeight="1" x14ac:dyDescent="0.25">
      <c r="A171" s="38" t="s">
        <v>39</v>
      </c>
      <c r="B171" s="39">
        <f t="shared" ref="B171:C171" si="95">B170+B169</f>
        <v>4943000</v>
      </c>
      <c r="C171" s="39">
        <f t="shared" si="95"/>
        <v>0</v>
      </c>
      <c r="D171" s="39">
        <f>D170+D169</f>
        <v>4943000</v>
      </c>
      <c r="E171" s="39">
        <f t="shared" ref="E171:AA171" si="96">E170+E169</f>
        <v>1923816.5499999998</v>
      </c>
      <c r="F171" s="39">
        <f t="shared" si="96"/>
        <v>676652.48</v>
      </c>
      <c r="G171" s="39">
        <f t="shared" si="96"/>
        <v>824342.76</v>
      </c>
      <c r="H171" s="39">
        <f t="shared" si="96"/>
        <v>236664.57</v>
      </c>
      <c r="I171" s="39">
        <f t="shared" si="96"/>
        <v>0</v>
      </c>
      <c r="J171" s="39">
        <f t="shared" si="96"/>
        <v>0</v>
      </c>
      <c r="K171" s="39">
        <f t="shared" si="96"/>
        <v>0</v>
      </c>
      <c r="L171" s="39">
        <f t="shared" si="96"/>
        <v>0</v>
      </c>
      <c r="M171" s="39">
        <f t="shared" si="96"/>
        <v>0</v>
      </c>
      <c r="N171" s="39">
        <f t="shared" si="96"/>
        <v>811943.81</v>
      </c>
      <c r="O171" s="39">
        <f t="shared" si="96"/>
        <v>508009.74</v>
      </c>
      <c r="P171" s="39">
        <f t="shared" si="96"/>
        <v>603863</v>
      </c>
      <c r="Q171" s="39">
        <f t="shared" si="96"/>
        <v>191890.39</v>
      </c>
      <c r="R171" s="39">
        <f t="shared" si="96"/>
        <v>300294.2</v>
      </c>
      <c r="S171" s="39">
        <f t="shared" si="96"/>
        <v>184467.89</v>
      </c>
      <c r="T171" s="39">
        <f t="shared" si="96"/>
        <v>318445.62</v>
      </c>
      <c r="U171" s="39">
        <f t="shared" si="96"/>
        <v>337630.98</v>
      </c>
      <c r="V171" s="39">
        <f t="shared" si="96"/>
        <v>168266.15999999997</v>
      </c>
      <c r="W171" s="39">
        <f t="shared" si="96"/>
        <v>236664.57</v>
      </c>
      <c r="X171" s="39">
        <f t="shared" si="96"/>
        <v>0</v>
      </c>
      <c r="Y171" s="39">
        <f t="shared" si="96"/>
        <v>0</v>
      </c>
      <c r="Z171" s="39">
        <f t="shared" si="96"/>
        <v>3661476.3600000003</v>
      </c>
      <c r="AA171" s="39">
        <f t="shared" si="96"/>
        <v>1281523.6399999997</v>
      </c>
      <c r="AB171" s="40">
        <f>Z171/D171</f>
        <v>0.74073970463281413</v>
      </c>
      <c r="AC171" s="42"/>
    </row>
    <row r="172" spans="1:29" s="33" customFormat="1" ht="15" customHeight="1" x14ac:dyDescent="0.25">
      <c r="A172" s="34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2"/>
    </row>
    <row r="173" spans="1:29" s="33" customFormat="1" ht="15" customHeight="1" x14ac:dyDescent="0.25">
      <c r="A173" s="34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2"/>
    </row>
    <row r="174" spans="1:29" s="33" customFormat="1" ht="15" customHeight="1" x14ac:dyDescent="0.25">
      <c r="A174" s="46" t="s">
        <v>55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2"/>
    </row>
    <row r="175" spans="1:29" s="33" customFormat="1" ht="18" customHeight="1" x14ac:dyDescent="0.2">
      <c r="A175" s="36" t="s">
        <v>33</v>
      </c>
      <c r="B175" s="31">
        <f>[1]consoCURRENT!E3694</f>
        <v>0</v>
      </c>
      <c r="C175" s="31">
        <f>[1]consoCURRENT!F3694</f>
        <v>0</v>
      </c>
      <c r="D175" s="31">
        <f>[1]consoCURRENT!G3694</f>
        <v>0</v>
      </c>
      <c r="E175" s="31">
        <f>[1]consoCURRENT!H3694</f>
        <v>0</v>
      </c>
      <c r="F175" s="31">
        <f>[1]consoCURRENT!I3694</f>
        <v>0</v>
      </c>
      <c r="G175" s="31">
        <f>[1]consoCURRENT!J3694</f>
        <v>0</v>
      </c>
      <c r="H175" s="31">
        <f>[1]consoCURRENT!K3694</f>
        <v>0</v>
      </c>
      <c r="I175" s="31">
        <f>[1]consoCURRENT!L3694</f>
        <v>0</v>
      </c>
      <c r="J175" s="31">
        <f>[1]consoCURRENT!M3694</f>
        <v>0</v>
      </c>
      <c r="K175" s="31">
        <f>[1]consoCURRENT!N3694</f>
        <v>0</v>
      </c>
      <c r="L175" s="31">
        <f>[1]consoCURRENT!O3694</f>
        <v>0</v>
      </c>
      <c r="M175" s="31">
        <f>[1]consoCURRENT!P3694</f>
        <v>0</v>
      </c>
      <c r="N175" s="31">
        <f>[1]consoCURRENT!Q3694</f>
        <v>0</v>
      </c>
      <c r="O175" s="31">
        <f>[1]consoCURRENT!R3694</f>
        <v>0</v>
      </c>
      <c r="P175" s="31">
        <f>[1]consoCURRENT!S3694</f>
        <v>0</v>
      </c>
      <c r="Q175" s="31">
        <f>[1]consoCURRENT!T3694</f>
        <v>0</v>
      </c>
      <c r="R175" s="31">
        <f>[1]consoCURRENT!U3694</f>
        <v>0</v>
      </c>
      <c r="S175" s="31">
        <f>[1]consoCURRENT!V3694</f>
        <v>0</v>
      </c>
      <c r="T175" s="31">
        <f>[1]consoCURRENT!W3694</f>
        <v>0</v>
      </c>
      <c r="U175" s="31">
        <f>[1]consoCURRENT!X3694</f>
        <v>0</v>
      </c>
      <c r="V175" s="31">
        <f>[1]consoCURRENT!Y3694</f>
        <v>0</v>
      </c>
      <c r="W175" s="31">
        <f>[1]consoCURRENT!Z3694</f>
        <v>0</v>
      </c>
      <c r="X175" s="31">
        <f>[1]consoCURRENT!AA3694</f>
        <v>0</v>
      </c>
      <c r="Y175" s="31">
        <f>[1]consoCURRENT!AB3694</f>
        <v>0</v>
      </c>
      <c r="Z175" s="31">
        <f>SUM(M175:Y175)</f>
        <v>0</v>
      </c>
      <c r="AA175" s="31">
        <f>D175-Z175</f>
        <v>0</v>
      </c>
      <c r="AB175" s="37"/>
      <c r="AC175" s="32"/>
    </row>
    <row r="176" spans="1:29" s="33" customFormat="1" ht="18" customHeight="1" x14ac:dyDescent="0.2">
      <c r="A176" s="36" t="s">
        <v>34</v>
      </c>
      <c r="B176" s="31">
        <f>[1]consoCURRENT!E3807</f>
        <v>9024000</v>
      </c>
      <c r="C176" s="31">
        <f>[1]consoCURRENT!F3807</f>
        <v>0</v>
      </c>
      <c r="D176" s="31">
        <f>[1]consoCURRENT!G3807</f>
        <v>9024000</v>
      </c>
      <c r="E176" s="31">
        <f>[1]consoCURRENT!H3807</f>
        <v>1721391.7100000002</v>
      </c>
      <c r="F176" s="31">
        <f>[1]consoCURRENT!I3807</f>
        <v>1514902.84</v>
      </c>
      <c r="G176" s="31">
        <f>[1]consoCURRENT!J3807</f>
        <v>1830170.8799999997</v>
      </c>
      <c r="H176" s="31">
        <f>[1]consoCURRENT!K3807</f>
        <v>303525.2</v>
      </c>
      <c r="I176" s="31">
        <f>[1]consoCURRENT!L3807</f>
        <v>0</v>
      </c>
      <c r="J176" s="31">
        <f>[1]consoCURRENT!M3807</f>
        <v>0</v>
      </c>
      <c r="K176" s="31">
        <f>[1]consoCURRENT!N3807</f>
        <v>0</v>
      </c>
      <c r="L176" s="31">
        <f>[1]consoCURRENT!O3807</f>
        <v>0</v>
      </c>
      <c r="M176" s="31">
        <f>[1]consoCURRENT!P3807</f>
        <v>0</v>
      </c>
      <c r="N176" s="31">
        <f>[1]consoCURRENT!Q3807</f>
        <v>105813.59</v>
      </c>
      <c r="O176" s="31">
        <f>[1]consoCURRENT!R3807</f>
        <v>1057399.5</v>
      </c>
      <c r="P176" s="31">
        <f>[1]consoCURRENT!S3807</f>
        <v>558178.62000000011</v>
      </c>
      <c r="Q176" s="31">
        <f>[1]consoCURRENT!T3807</f>
        <v>485729.16999999993</v>
      </c>
      <c r="R176" s="31">
        <f>[1]consoCURRENT!U3807</f>
        <v>569526.93000000005</v>
      </c>
      <c r="S176" s="31">
        <f>[1]consoCURRENT!V3807</f>
        <v>459646.74000000005</v>
      </c>
      <c r="T176" s="31">
        <f>[1]consoCURRENT!W3807</f>
        <v>470036.4</v>
      </c>
      <c r="U176" s="31">
        <f>[1]consoCURRENT!X3807</f>
        <v>311645.09999999998</v>
      </c>
      <c r="V176" s="31">
        <f>[1]consoCURRENT!Y3807</f>
        <v>1048489.3799999997</v>
      </c>
      <c r="W176" s="31">
        <f>[1]consoCURRENT!Z3807</f>
        <v>303525.2</v>
      </c>
      <c r="X176" s="31">
        <f>[1]consoCURRENT!AA3807</f>
        <v>0</v>
      </c>
      <c r="Y176" s="31">
        <f>[1]consoCURRENT!AB3807</f>
        <v>0</v>
      </c>
      <c r="Z176" s="31">
        <f t="shared" ref="Z176:Z178" si="97">SUM(M176:Y176)</f>
        <v>5369990.6299999999</v>
      </c>
      <c r="AA176" s="31">
        <f>D176-Z176</f>
        <v>3654009.37</v>
      </c>
      <c r="AB176" s="37">
        <f>Z176/D176</f>
        <v>0.59507874889184398</v>
      </c>
      <c r="AC176" s="32"/>
    </row>
    <row r="177" spans="1:29" s="33" customFormat="1" ht="18" customHeight="1" x14ac:dyDescent="0.2">
      <c r="A177" s="36" t="s">
        <v>35</v>
      </c>
      <c r="B177" s="31">
        <f>[1]consoCURRENT!E3813</f>
        <v>0</v>
      </c>
      <c r="C177" s="31">
        <f>[1]consoCURRENT!F3813</f>
        <v>0</v>
      </c>
      <c r="D177" s="31">
        <f>[1]consoCURRENT!G3813</f>
        <v>0</v>
      </c>
      <c r="E177" s="31">
        <f>[1]consoCURRENT!H3813</f>
        <v>0</v>
      </c>
      <c r="F177" s="31">
        <f>[1]consoCURRENT!I3813</f>
        <v>0</v>
      </c>
      <c r="G177" s="31">
        <f>[1]consoCURRENT!J3813</f>
        <v>0</v>
      </c>
      <c r="H177" s="31">
        <f>[1]consoCURRENT!K3813</f>
        <v>0</v>
      </c>
      <c r="I177" s="31">
        <f>[1]consoCURRENT!L3813</f>
        <v>0</v>
      </c>
      <c r="J177" s="31">
        <f>[1]consoCURRENT!M3813</f>
        <v>0</v>
      </c>
      <c r="K177" s="31">
        <f>[1]consoCURRENT!N3813</f>
        <v>0</v>
      </c>
      <c r="L177" s="31">
        <f>[1]consoCURRENT!O3813</f>
        <v>0</v>
      </c>
      <c r="M177" s="31">
        <f>[1]consoCURRENT!P3813</f>
        <v>0</v>
      </c>
      <c r="N177" s="31">
        <f>[1]consoCURRENT!Q3813</f>
        <v>0</v>
      </c>
      <c r="O177" s="31">
        <f>[1]consoCURRENT!R3813</f>
        <v>0</v>
      </c>
      <c r="P177" s="31">
        <f>[1]consoCURRENT!S3813</f>
        <v>0</v>
      </c>
      <c r="Q177" s="31">
        <f>[1]consoCURRENT!T3813</f>
        <v>0</v>
      </c>
      <c r="R177" s="31">
        <f>[1]consoCURRENT!U3813</f>
        <v>0</v>
      </c>
      <c r="S177" s="31">
        <f>[1]consoCURRENT!V3813</f>
        <v>0</v>
      </c>
      <c r="T177" s="31">
        <f>[1]consoCURRENT!W3813</f>
        <v>0</v>
      </c>
      <c r="U177" s="31">
        <f>[1]consoCURRENT!X3813</f>
        <v>0</v>
      </c>
      <c r="V177" s="31">
        <f>[1]consoCURRENT!Y3813</f>
        <v>0</v>
      </c>
      <c r="W177" s="31">
        <f>[1]consoCURRENT!Z3813</f>
        <v>0</v>
      </c>
      <c r="X177" s="31">
        <f>[1]consoCURRENT!AA3813</f>
        <v>0</v>
      </c>
      <c r="Y177" s="31">
        <f>[1]consoCURRENT!AB3813</f>
        <v>0</v>
      </c>
      <c r="Z177" s="31">
        <f t="shared" si="97"/>
        <v>0</v>
      </c>
      <c r="AA177" s="31">
        <f>D177-Z177</f>
        <v>0</v>
      </c>
      <c r="AB177" s="37"/>
      <c r="AC177" s="32"/>
    </row>
    <row r="178" spans="1:29" s="33" customFormat="1" ht="18" customHeight="1" x14ac:dyDescent="0.2">
      <c r="A178" s="36" t="s">
        <v>36</v>
      </c>
      <c r="B178" s="31">
        <f>[1]consoCURRENT!E3842</f>
        <v>0</v>
      </c>
      <c r="C178" s="31">
        <f>[1]consoCURRENT!F3842</f>
        <v>0</v>
      </c>
      <c r="D178" s="31">
        <f>[1]consoCURRENT!G3842</f>
        <v>0</v>
      </c>
      <c r="E178" s="31">
        <f>[1]consoCURRENT!H3842</f>
        <v>0</v>
      </c>
      <c r="F178" s="31">
        <f>[1]consoCURRENT!I3842</f>
        <v>0</v>
      </c>
      <c r="G178" s="31">
        <f>[1]consoCURRENT!J3842</f>
        <v>0</v>
      </c>
      <c r="H178" s="31">
        <f>[1]consoCURRENT!K3842</f>
        <v>0</v>
      </c>
      <c r="I178" s="31">
        <f>[1]consoCURRENT!L3842</f>
        <v>0</v>
      </c>
      <c r="J178" s="31">
        <f>[1]consoCURRENT!M3842</f>
        <v>0</v>
      </c>
      <c r="K178" s="31">
        <f>[1]consoCURRENT!N3842</f>
        <v>0</v>
      </c>
      <c r="L178" s="31">
        <f>[1]consoCURRENT!O3842</f>
        <v>0</v>
      </c>
      <c r="M178" s="31">
        <f>[1]consoCURRENT!P3842</f>
        <v>0</v>
      </c>
      <c r="N178" s="31">
        <f>[1]consoCURRENT!Q3842</f>
        <v>0</v>
      </c>
      <c r="O178" s="31">
        <f>[1]consoCURRENT!R3842</f>
        <v>0</v>
      </c>
      <c r="P178" s="31">
        <f>[1]consoCURRENT!S3842</f>
        <v>0</v>
      </c>
      <c r="Q178" s="31">
        <f>[1]consoCURRENT!T3842</f>
        <v>0</v>
      </c>
      <c r="R178" s="31">
        <f>[1]consoCURRENT!U3842</f>
        <v>0</v>
      </c>
      <c r="S178" s="31">
        <f>[1]consoCURRENT!V3842</f>
        <v>0</v>
      </c>
      <c r="T178" s="31">
        <f>[1]consoCURRENT!W3842</f>
        <v>0</v>
      </c>
      <c r="U178" s="31">
        <f>[1]consoCURRENT!X3842</f>
        <v>0</v>
      </c>
      <c r="V178" s="31">
        <f>[1]consoCURRENT!Y3842</f>
        <v>0</v>
      </c>
      <c r="W178" s="31">
        <f>[1]consoCURRENT!Z3842</f>
        <v>0</v>
      </c>
      <c r="X178" s="31">
        <f>[1]consoCURRENT!AA3842</f>
        <v>0</v>
      </c>
      <c r="Y178" s="31">
        <f>[1]consoCURRENT!AB3842</f>
        <v>0</v>
      </c>
      <c r="Z178" s="31">
        <f t="shared" si="97"/>
        <v>0</v>
      </c>
      <c r="AA178" s="31">
        <f>D178-Z178</f>
        <v>0</v>
      </c>
      <c r="AB178" s="37"/>
      <c r="AC178" s="32"/>
    </row>
    <row r="179" spans="1:29" s="33" customFormat="1" ht="18" customHeight="1" x14ac:dyDescent="0.25">
      <c r="A179" s="38" t="s">
        <v>37</v>
      </c>
      <c r="B179" s="39">
        <f t="shared" ref="B179:C179" si="98">SUM(B175:B178)</f>
        <v>9024000</v>
      </c>
      <c r="C179" s="39">
        <f t="shared" si="98"/>
        <v>0</v>
      </c>
      <c r="D179" s="39">
        <f>SUM(D175:D178)</f>
        <v>9024000</v>
      </c>
      <c r="E179" s="39">
        <f t="shared" ref="E179:AA179" si="99">SUM(E175:E178)</f>
        <v>1721391.7100000002</v>
      </c>
      <c r="F179" s="39">
        <f t="shared" si="99"/>
        <v>1514902.84</v>
      </c>
      <c r="G179" s="39">
        <f t="shared" si="99"/>
        <v>1830170.8799999997</v>
      </c>
      <c r="H179" s="39">
        <f t="shared" si="99"/>
        <v>303525.2</v>
      </c>
      <c r="I179" s="39">
        <f t="shared" si="99"/>
        <v>0</v>
      </c>
      <c r="J179" s="39">
        <f t="shared" si="99"/>
        <v>0</v>
      </c>
      <c r="K179" s="39">
        <f t="shared" si="99"/>
        <v>0</v>
      </c>
      <c r="L179" s="39">
        <f t="shared" si="99"/>
        <v>0</v>
      </c>
      <c r="M179" s="39">
        <f t="shared" si="99"/>
        <v>0</v>
      </c>
      <c r="N179" s="39">
        <f t="shared" si="99"/>
        <v>105813.59</v>
      </c>
      <c r="O179" s="39">
        <f t="shared" si="99"/>
        <v>1057399.5</v>
      </c>
      <c r="P179" s="39">
        <f t="shared" si="99"/>
        <v>558178.62000000011</v>
      </c>
      <c r="Q179" s="39">
        <f t="shared" si="99"/>
        <v>485729.16999999993</v>
      </c>
      <c r="R179" s="39">
        <f t="shared" si="99"/>
        <v>569526.93000000005</v>
      </c>
      <c r="S179" s="39">
        <f t="shared" si="99"/>
        <v>459646.74000000005</v>
      </c>
      <c r="T179" s="39">
        <f t="shared" si="99"/>
        <v>470036.4</v>
      </c>
      <c r="U179" s="39">
        <f t="shared" si="99"/>
        <v>311645.09999999998</v>
      </c>
      <c r="V179" s="39">
        <f t="shared" si="99"/>
        <v>1048489.3799999997</v>
      </c>
      <c r="W179" s="39">
        <f t="shared" si="99"/>
        <v>303525.2</v>
      </c>
      <c r="X179" s="39">
        <f t="shared" si="99"/>
        <v>0</v>
      </c>
      <c r="Y179" s="39">
        <f t="shared" si="99"/>
        <v>0</v>
      </c>
      <c r="Z179" s="39">
        <f t="shared" si="99"/>
        <v>5369990.6299999999</v>
      </c>
      <c r="AA179" s="39">
        <f t="shared" si="99"/>
        <v>3654009.37</v>
      </c>
      <c r="AB179" s="40">
        <f>Z179/D179</f>
        <v>0.59507874889184398</v>
      </c>
      <c r="AC179" s="32"/>
    </row>
    <row r="180" spans="1:29" s="33" customFormat="1" ht="18" customHeight="1" x14ac:dyDescent="0.25">
      <c r="A180" s="41" t="s">
        <v>38</v>
      </c>
      <c r="B180" s="31">
        <f>[1]consoCURRENT!E3846</f>
        <v>0</v>
      </c>
      <c r="C180" s="31">
        <f>[1]consoCURRENT!F3846</f>
        <v>0</v>
      </c>
      <c r="D180" s="31">
        <f>[1]consoCURRENT!G3846</f>
        <v>0</v>
      </c>
      <c r="E180" s="31">
        <f>[1]consoCURRENT!H3846</f>
        <v>0</v>
      </c>
      <c r="F180" s="31">
        <f>[1]consoCURRENT!I3846</f>
        <v>0</v>
      </c>
      <c r="G180" s="31">
        <f>[1]consoCURRENT!J3846</f>
        <v>0</v>
      </c>
      <c r="H180" s="31">
        <f>[1]consoCURRENT!K3846</f>
        <v>0</v>
      </c>
      <c r="I180" s="31">
        <f>[1]consoCURRENT!L3846</f>
        <v>0</v>
      </c>
      <c r="J180" s="31">
        <f>[1]consoCURRENT!M3846</f>
        <v>0</v>
      </c>
      <c r="K180" s="31">
        <f>[1]consoCURRENT!N3846</f>
        <v>0</v>
      </c>
      <c r="L180" s="31">
        <f>[1]consoCURRENT!O3846</f>
        <v>0</v>
      </c>
      <c r="M180" s="31">
        <f>[1]consoCURRENT!P3846</f>
        <v>0</v>
      </c>
      <c r="N180" s="31">
        <f>[1]consoCURRENT!Q3846</f>
        <v>0</v>
      </c>
      <c r="O180" s="31">
        <f>[1]consoCURRENT!R3846</f>
        <v>0</v>
      </c>
      <c r="P180" s="31">
        <f>[1]consoCURRENT!S3846</f>
        <v>0</v>
      </c>
      <c r="Q180" s="31">
        <f>[1]consoCURRENT!T3846</f>
        <v>0</v>
      </c>
      <c r="R180" s="31">
        <f>[1]consoCURRENT!U3846</f>
        <v>0</v>
      </c>
      <c r="S180" s="31">
        <f>[1]consoCURRENT!V3846</f>
        <v>0</v>
      </c>
      <c r="T180" s="31">
        <f>[1]consoCURRENT!W3846</f>
        <v>0</v>
      </c>
      <c r="U180" s="31">
        <f>[1]consoCURRENT!X3846</f>
        <v>0</v>
      </c>
      <c r="V180" s="31">
        <f>[1]consoCURRENT!Y3846</f>
        <v>0</v>
      </c>
      <c r="W180" s="31">
        <f>[1]consoCURRENT!Z3846</f>
        <v>0</v>
      </c>
      <c r="X180" s="31">
        <f>[1]consoCURRENT!AA3846</f>
        <v>0</v>
      </c>
      <c r="Y180" s="31">
        <f>[1]consoCURRENT!AB3846</f>
        <v>0</v>
      </c>
      <c r="Z180" s="31">
        <f t="shared" ref="Z180" si="100">SUM(M180:Y180)</f>
        <v>0</v>
      </c>
      <c r="AA180" s="31">
        <f>D180-Z180</f>
        <v>0</v>
      </c>
      <c r="AB180" s="37"/>
      <c r="AC180" s="32"/>
    </row>
    <row r="181" spans="1:29" s="33" customFormat="1" ht="18" customHeight="1" x14ac:dyDescent="0.25">
      <c r="A181" s="38" t="s">
        <v>39</v>
      </c>
      <c r="B181" s="39">
        <f t="shared" ref="B181:C181" si="101">B180+B179</f>
        <v>9024000</v>
      </c>
      <c r="C181" s="39">
        <f t="shared" si="101"/>
        <v>0</v>
      </c>
      <c r="D181" s="39">
        <f>D180+D179</f>
        <v>9024000</v>
      </c>
      <c r="E181" s="39">
        <f t="shared" ref="E181:AA181" si="102">E180+E179</f>
        <v>1721391.7100000002</v>
      </c>
      <c r="F181" s="39">
        <f t="shared" si="102"/>
        <v>1514902.84</v>
      </c>
      <c r="G181" s="39">
        <f t="shared" si="102"/>
        <v>1830170.8799999997</v>
      </c>
      <c r="H181" s="39">
        <f t="shared" si="102"/>
        <v>303525.2</v>
      </c>
      <c r="I181" s="39">
        <f t="shared" si="102"/>
        <v>0</v>
      </c>
      <c r="J181" s="39">
        <f t="shared" si="102"/>
        <v>0</v>
      </c>
      <c r="K181" s="39">
        <f t="shared" si="102"/>
        <v>0</v>
      </c>
      <c r="L181" s="39">
        <f t="shared" si="102"/>
        <v>0</v>
      </c>
      <c r="M181" s="39">
        <f t="shared" si="102"/>
        <v>0</v>
      </c>
      <c r="N181" s="39">
        <f t="shared" si="102"/>
        <v>105813.59</v>
      </c>
      <c r="O181" s="39">
        <f t="shared" si="102"/>
        <v>1057399.5</v>
      </c>
      <c r="P181" s="39">
        <f t="shared" si="102"/>
        <v>558178.62000000011</v>
      </c>
      <c r="Q181" s="39">
        <f t="shared" si="102"/>
        <v>485729.16999999993</v>
      </c>
      <c r="R181" s="39">
        <f t="shared" si="102"/>
        <v>569526.93000000005</v>
      </c>
      <c r="S181" s="39">
        <f t="shared" si="102"/>
        <v>459646.74000000005</v>
      </c>
      <c r="T181" s="39">
        <f t="shared" si="102"/>
        <v>470036.4</v>
      </c>
      <c r="U181" s="39">
        <f t="shared" si="102"/>
        <v>311645.09999999998</v>
      </c>
      <c r="V181" s="39">
        <f t="shared" si="102"/>
        <v>1048489.3799999997</v>
      </c>
      <c r="W181" s="39">
        <f t="shared" si="102"/>
        <v>303525.2</v>
      </c>
      <c r="X181" s="39">
        <f t="shared" si="102"/>
        <v>0</v>
      </c>
      <c r="Y181" s="39">
        <f t="shared" si="102"/>
        <v>0</v>
      </c>
      <c r="Z181" s="39">
        <f t="shared" si="102"/>
        <v>5369990.6299999999</v>
      </c>
      <c r="AA181" s="39">
        <f t="shared" si="102"/>
        <v>3654009.37</v>
      </c>
      <c r="AB181" s="40">
        <f>Z181/D181</f>
        <v>0.59507874889184398</v>
      </c>
      <c r="AC181" s="42"/>
    </row>
    <row r="182" spans="1:29" s="33" customFormat="1" ht="15" customHeight="1" x14ac:dyDescent="0.25">
      <c r="A182" s="34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2"/>
    </row>
    <row r="183" spans="1:29" s="33" customFormat="1" ht="15" customHeight="1" x14ac:dyDescent="0.25">
      <c r="A183" s="34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2"/>
    </row>
    <row r="184" spans="1:29" s="33" customFormat="1" ht="15" customHeight="1" x14ac:dyDescent="0.25">
      <c r="A184" s="46" t="s">
        <v>56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2"/>
    </row>
    <row r="185" spans="1:29" s="33" customFormat="1" ht="18" customHeight="1" x14ac:dyDescent="0.2">
      <c r="A185" s="36" t="s">
        <v>33</v>
      </c>
      <c r="B185" s="31">
        <f>[1]consoCURRENT!E3907</f>
        <v>0</v>
      </c>
      <c r="C185" s="31">
        <f>[1]consoCURRENT!F3907</f>
        <v>0</v>
      </c>
      <c r="D185" s="31">
        <f>[1]consoCURRENT!G3907</f>
        <v>0</v>
      </c>
      <c r="E185" s="31">
        <f>[1]consoCURRENT!H3907</f>
        <v>0</v>
      </c>
      <c r="F185" s="31">
        <f>[1]consoCURRENT!I3907</f>
        <v>0</v>
      </c>
      <c r="G185" s="31">
        <f>[1]consoCURRENT!J3907</f>
        <v>0</v>
      </c>
      <c r="H185" s="31">
        <f>[1]consoCURRENT!K3907</f>
        <v>0</v>
      </c>
      <c r="I185" s="31">
        <f>[1]consoCURRENT!L3907</f>
        <v>0</v>
      </c>
      <c r="J185" s="31">
        <f>[1]consoCURRENT!M3907</f>
        <v>0</v>
      </c>
      <c r="K185" s="31">
        <f>[1]consoCURRENT!N3907</f>
        <v>0</v>
      </c>
      <c r="L185" s="31">
        <f>[1]consoCURRENT!O3907</f>
        <v>0</v>
      </c>
      <c r="M185" s="31">
        <f>[1]consoCURRENT!P3907</f>
        <v>0</v>
      </c>
      <c r="N185" s="31">
        <f>[1]consoCURRENT!Q3907</f>
        <v>0</v>
      </c>
      <c r="O185" s="31">
        <f>[1]consoCURRENT!R3907</f>
        <v>0</v>
      </c>
      <c r="P185" s="31">
        <f>[1]consoCURRENT!S3907</f>
        <v>0</v>
      </c>
      <c r="Q185" s="31">
        <f>[1]consoCURRENT!T3907</f>
        <v>0</v>
      </c>
      <c r="R185" s="31">
        <f>[1]consoCURRENT!U3907</f>
        <v>0</v>
      </c>
      <c r="S185" s="31">
        <f>[1]consoCURRENT!V3907</f>
        <v>0</v>
      </c>
      <c r="T185" s="31">
        <f>[1]consoCURRENT!W3907</f>
        <v>0</v>
      </c>
      <c r="U185" s="31">
        <f>[1]consoCURRENT!X3907</f>
        <v>0</v>
      </c>
      <c r="V185" s="31">
        <f>[1]consoCURRENT!Y3907</f>
        <v>0</v>
      </c>
      <c r="W185" s="31">
        <f>[1]consoCURRENT!Z3907</f>
        <v>0</v>
      </c>
      <c r="X185" s="31">
        <f>[1]consoCURRENT!AA3907</f>
        <v>0</v>
      </c>
      <c r="Y185" s="31">
        <f>[1]consoCURRENT!AB3907</f>
        <v>0</v>
      </c>
      <c r="Z185" s="31">
        <f>SUM(M185:Y185)</f>
        <v>0</v>
      </c>
      <c r="AA185" s="31">
        <f>D185-Z185</f>
        <v>0</v>
      </c>
      <c r="AB185" s="37"/>
      <c r="AC185" s="32"/>
    </row>
    <row r="186" spans="1:29" s="33" customFormat="1" ht="18" customHeight="1" x14ac:dyDescent="0.2">
      <c r="A186" s="36" t="s">
        <v>34</v>
      </c>
      <c r="B186" s="31">
        <f>[1]consoCURRENT!E4020</f>
        <v>4667000</v>
      </c>
      <c r="C186" s="31">
        <f>[1]consoCURRENT!F4020</f>
        <v>0</v>
      </c>
      <c r="D186" s="31">
        <f>[1]consoCURRENT!G4020</f>
        <v>4667000</v>
      </c>
      <c r="E186" s="31">
        <f>[1]consoCURRENT!H4020</f>
        <v>2340338.2200000002</v>
      </c>
      <c r="F186" s="31">
        <f>[1]consoCURRENT!I4020</f>
        <v>1547636.9899999998</v>
      </c>
      <c r="G186" s="31">
        <f>[1]consoCURRENT!J4020</f>
        <v>556675.17999999993</v>
      </c>
      <c r="H186" s="31">
        <f>[1]consoCURRENT!K4020</f>
        <v>181858.61</v>
      </c>
      <c r="I186" s="31">
        <f>[1]consoCURRENT!L4020</f>
        <v>0</v>
      </c>
      <c r="J186" s="31">
        <f>[1]consoCURRENT!M4020</f>
        <v>0</v>
      </c>
      <c r="K186" s="31">
        <f>[1]consoCURRENT!N4020</f>
        <v>0</v>
      </c>
      <c r="L186" s="31">
        <f>[1]consoCURRENT!O4020</f>
        <v>0</v>
      </c>
      <c r="M186" s="31">
        <f>[1]consoCURRENT!P4020</f>
        <v>0</v>
      </c>
      <c r="N186" s="31">
        <f>[1]consoCURRENT!Q4020</f>
        <v>436209.08999999997</v>
      </c>
      <c r="O186" s="31">
        <f>[1]consoCURRENT!R4020</f>
        <v>1697001.1500000001</v>
      </c>
      <c r="P186" s="31">
        <f>[1]consoCURRENT!S4020</f>
        <v>207127.98</v>
      </c>
      <c r="Q186" s="31">
        <f>[1]consoCURRENT!T4020</f>
        <v>250504.24</v>
      </c>
      <c r="R186" s="31">
        <f>[1]consoCURRENT!U4020</f>
        <v>501786.6</v>
      </c>
      <c r="S186" s="31">
        <f>[1]consoCURRENT!V4020</f>
        <v>795346.15</v>
      </c>
      <c r="T186" s="31">
        <f>[1]consoCURRENT!W4020</f>
        <v>282385.15000000002</v>
      </c>
      <c r="U186" s="31">
        <f>[1]consoCURRENT!X4020</f>
        <v>124478.47</v>
      </c>
      <c r="V186" s="31">
        <f>[1]consoCURRENT!Y4020</f>
        <v>149811.55999999991</v>
      </c>
      <c r="W186" s="31">
        <f>[1]consoCURRENT!Z4020</f>
        <v>181858.61</v>
      </c>
      <c r="X186" s="31">
        <f>[1]consoCURRENT!AA4020</f>
        <v>0</v>
      </c>
      <c r="Y186" s="31">
        <f>[1]consoCURRENT!AB4020</f>
        <v>0</v>
      </c>
      <c r="Z186" s="31">
        <f t="shared" ref="Z186:Z188" si="103">SUM(M186:Y186)</f>
        <v>4626509</v>
      </c>
      <c r="AA186" s="31">
        <f>D186-Z186</f>
        <v>40491</v>
      </c>
      <c r="AB186" s="37">
        <f>Z186/D186</f>
        <v>0.99132397685879581</v>
      </c>
      <c r="AC186" s="32"/>
    </row>
    <row r="187" spans="1:29" s="33" customFormat="1" ht="18" customHeight="1" x14ac:dyDescent="0.2">
      <c r="A187" s="36" t="s">
        <v>35</v>
      </c>
      <c r="B187" s="31">
        <f>[1]consoCURRENT!E4026</f>
        <v>0</v>
      </c>
      <c r="C187" s="31">
        <f>[1]consoCURRENT!F4026</f>
        <v>0</v>
      </c>
      <c r="D187" s="31">
        <f>[1]consoCURRENT!G4026</f>
        <v>0</v>
      </c>
      <c r="E187" s="31">
        <f>[1]consoCURRENT!H4026</f>
        <v>0</v>
      </c>
      <c r="F187" s="31">
        <f>[1]consoCURRENT!I4026</f>
        <v>0</v>
      </c>
      <c r="G187" s="31">
        <f>[1]consoCURRENT!J4026</f>
        <v>0</v>
      </c>
      <c r="H187" s="31">
        <f>[1]consoCURRENT!K4026</f>
        <v>0</v>
      </c>
      <c r="I187" s="31">
        <f>[1]consoCURRENT!L4026</f>
        <v>0</v>
      </c>
      <c r="J187" s="31">
        <f>[1]consoCURRENT!M4026</f>
        <v>0</v>
      </c>
      <c r="K187" s="31">
        <f>[1]consoCURRENT!N4026</f>
        <v>0</v>
      </c>
      <c r="L187" s="31">
        <f>[1]consoCURRENT!O4026</f>
        <v>0</v>
      </c>
      <c r="M187" s="31">
        <f>[1]consoCURRENT!P4026</f>
        <v>0</v>
      </c>
      <c r="N187" s="31">
        <f>[1]consoCURRENT!Q4026</f>
        <v>0</v>
      </c>
      <c r="O187" s="31">
        <f>[1]consoCURRENT!R4026</f>
        <v>0</v>
      </c>
      <c r="P187" s="31">
        <f>[1]consoCURRENT!S4026</f>
        <v>0</v>
      </c>
      <c r="Q187" s="31">
        <f>[1]consoCURRENT!T4026</f>
        <v>0</v>
      </c>
      <c r="R187" s="31">
        <f>[1]consoCURRENT!U4026</f>
        <v>0</v>
      </c>
      <c r="S187" s="31">
        <f>[1]consoCURRENT!V4026</f>
        <v>0</v>
      </c>
      <c r="T187" s="31">
        <f>[1]consoCURRENT!W4026</f>
        <v>0</v>
      </c>
      <c r="U187" s="31">
        <f>[1]consoCURRENT!X4026</f>
        <v>0</v>
      </c>
      <c r="V187" s="31">
        <f>[1]consoCURRENT!Y4026</f>
        <v>0</v>
      </c>
      <c r="W187" s="31">
        <f>[1]consoCURRENT!Z4026</f>
        <v>0</v>
      </c>
      <c r="X187" s="31">
        <f>[1]consoCURRENT!AA4026</f>
        <v>0</v>
      </c>
      <c r="Y187" s="31">
        <f>[1]consoCURRENT!AB4026</f>
        <v>0</v>
      </c>
      <c r="Z187" s="31">
        <f t="shared" si="103"/>
        <v>0</v>
      </c>
      <c r="AA187" s="31">
        <f>D187-Z187</f>
        <v>0</v>
      </c>
      <c r="AB187" s="37"/>
      <c r="AC187" s="32"/>
    </row>
    <row r="188" spans="1:29" s="33" customFormat="1" ht="18" customHeight="1" x14ac:dyDescent="0.2">
      <c r="A188" s="36" t="s">
        <v>36</v>
      </c>
      <c r="B188" s="31">
        <f>[1]consoCURRENT!E4055</f>
        <v>0</v>
      </c>
      <c r="C188" s="31">
        <f>[1]consoCURRENT!F4055</f>
        <v>0</v>
      </c>
      <c r="D188" s="31">
        <f>[1]consoCURRENT!G4055</f>
        <v>0</v>
      </c>
      <c r="E188" s="31">
        <f>[1]consoCURRENT!H4055</f>
        <v>0</v>
      </c>
      <c r="F188" s="31">
        <f>[1]consoCURRENT!I4055</f>
        <v>0</v>
      </c>
      <c r="G188" s="31">
        <f>[1]consoCURRENT!J4055</f>
        <v>0</v>
      </c>
      <c r="H188" s="31">
        <f>[1]consoCURRENT!K4055</f>
        <v>0</v>
      </c>
      <c r="I188" s="31">
        <f>[1]consoCURRENT!L4055</f>
        <v>0</v>
      </c>
      <c r="J188" s="31">
        <f>[1]consoCURRENT!M4055</f>
        <v>0</v>
      </c>
      <c r="K188" s="31">
        <f>[1]consoCURRENT!N4055</f>
        <v>0</v>
      </c>
      <c r="L188" s="31">
        <f>[1]consoCURRENT!O4055</f>
        <v>0</v>
      </c>
      <c r="M188" s="31">
        <f>[1]consoCURRENT!P4055</f>
        <v>0</v>
      </c>
      <c r="N188" s="31">
        <f>[1]consoCURRENT!Q4055</f>
        <v>0</v>
      </c>
      <c r="O188" s="31">
        <f>[1]consoCURRENT!R4055</f>
        <v>0</v>
      </c>
      <c r="P188" s="31">
        <f>[1]consoCURRENT!S4055</f>
        <v>0</v>
      </c>
      <c r="Q188" s="31">
        <f>[1]consoCURRENT!T4055</f>
        <v>0</v>
      </c>
      <c r="R188" s="31">
        <f>[1]consoCURRENT!U4055</f>
        <v>0</v>
      </c>
      <c r="S188" s="31">
        <f>[1]consoCURRENT!V4055</f>
        <v>0</v>
      </c>
      <c r="T188" s="31">
        <f>[1]consoCURRENT!W4055</f>
        <v>0</v>
      </c>
      <c r="U188" s="31">
        <f>[1]consoCURRENT!X4055</f>
        <v>0</v>
      </c>
      <c r="V188" s="31">
        <f>[1]consoCURRENT!Y4055</f>
        <v>0</v>
      </c>
      <c r="W188" s="31">
        <f>[1]consoCURRENT!Z4055</f>
        <v>0</v>
      </c>
      <c r="X188" s="31">
        <f>[1]consoCURRENT!AA4055</f>
        <v>0</v>
      </c>
      <c r="Y188" s="31">
        <f>[1]consoCURRENT!AB4055</f>
        <v>0</v>
      </c>
      <c r="Z188" s="31">
        <f t="shared" si="103"/>
        <v>0</v>
      </c>
      <c r="AA188" s="31">
        <f>D188-Z188</f>
        <v>0</v>
      </c>
      <c r="AB188" s="37"/>
      <c r="AC188" s="32"/>
    </row>
    <row r="189" spans="1:29" s="33" customFormat="1" ht="18" customHeight="1" x14ac:dyDescent="0.25">
      <c r="A189" s="38" t="s">
        <v>37</v>
      </c>
      <c r="B189" s="39">
        <f t="shared" ref="B189:C189" si="104">SUM(B185:B188)</f>
        <v>4667000</v>
      </c>
      <c r="C189" s="39">
        <f t="shared" si="104"/>
        <v>0</v>
      </c>
      <c r="D189" s="39">
        <f>SUM(D185:D188)</f>
        <v>4667000</v>
      </c>
      <c r="E189" s="39">
        <f t="shared" ref="E189:AA189" si="105">SUM(E185:E188)</f>
        <v>2340338.2200000002</v>
      </c>
      <c r="F189" s="39">
        <f t="shared" si="105"/>
        <v>1547636.9899999998</v>
      </c>
      <c r="G189" s="39">
        <f t="shared" si="105"/>
        <v>556675.17999999993</v>
      </c>
      <c r="H189" s="39">
        <f t="shared" si="105"/>
        <v>181858.61</v>
      </c>
      <c r="I189" s="39">
        <f t="shared" si="105"/>
        <v>0</v>
      </c>
      <c r="J189" s="39">
        <f t="shared" si="105"/>
        <v>0</v>
      </c>
      <c r="K189" s="39">
        <f t="shared" si="105"/>
        <v>0</v>
      </c>
      <c r="L189" s="39">
        <f t="shared" si="105"/>
        <v>0</v>
      </c>
      <c r="M189" s="39">
        <f t="shared" si="105"/>
        <v>0</v>
      </c>
      <c r="N189" s="39">
        <f t="shared" si="105"/>
        <v>436209.08999999997</v>
      </c>
      <c r="O189" s="39">
        <f t="shared" si="105"/>
        <v>1697001.1500000001</v>
      </c>
      <c r="P189" s="39">
        <f t="shared" si="105"/>
        <v>207127.98</v>
      </c>
      <c r="Q189" s="39">
        <f t="shared" si="105"/>
        <v>250504.24</v>
      </c>
      <c r="R189" s="39">
        <f t="shared" si="105"/>
        <v>501786.6</v>
      </c>
      <c r="S189" s="39">
        <f t="shared" si="105"/>
        <v>795346.15</v>
      </c>
      <c r="T189" s="39">
        <f t="shared" si="105"/>
        <v>282385.15000000002</v>
      </c>
      <c r="U189" s="39">
        <f t="shared" si="105"/>
        <v>124478.47</v>
      </c>
      <c r="V189" s="39">
        <f t="shared" si="105"/>
        <v>149811.55999999991</v>
      </c>
      <c r="W189" s="39">
        <f t="shared" si="105"/>
        <v>181858.61</v>
      </c>
      <c r="X189" s="39">
        <f t="shared" si="105"/>
        <v>0</v>
      </c>
      <c r="Y189" s="39">
        <f t="shared" si="105"/>
        <v>0</v>
      </c>
      <c r="Z189" s="39">
        <f t="shared" si="105"/>
        <v>4626509</v>
      </c>
      <c r="AA189" s="39">
        <f t="shared" si="105"/>
        <v>40491</v>
      </c>
      <c r="AB189" s="40">
        <f>Z189/D189</f>
        <v>0.99132397685879581</v>
      </c>
      <c r="AC189" s="32"/>
    </row>
    <row r="190" spans="1:29" s="33" customFormat="1" ht="18" customHeight="1" x14ac:dyDescent="0.25">
      <c r="A190" s="41" t="s">
        <v>38</v>
      </c>
      <c r="B190" s="31">
        <f>[1]consoCURRENT!E4059</f>
        <v>0</v>
      </c>
      <c r="C190" s="31">
        <f>[1]consoCURRENT!F4059</f>
        <v>0</v>
      </c>
      <c r="D190" s="31">
        <f>[1]consoCURRENT!G4059</f>
        <v>0</v>
      </c>
      <c r="E190" s="31">
        <f>[1]consoCURRENT!H4059</f>
        <v>0</v>
      </c>
      <c r="F190" s="31">
        <f>[1]consoCURRENT!I4059</f>
        <v>0</v>
      </c>
      <c r="G190" s="31">
        <f>[1]consoCURRENT!J4059</f>
        <v>0</v>
      </c>
      <c r="H190" s="31">
        <f>[1]consoCURRENT!K4059</f>
        <v>0</v>
      </c>
      <c r="I190" s="31">
        <f>[1]consoCURRENT!L4059</f>
        <v>0</v>
      </c>
      <c r="J190" s="31">
        <f>[1]consoCURRENT!M4059</f>
        <v>0</v>
      </c>
      <c r="K190" s="31">
        <f>[1]consoCURRENT!N4059</f>
        <v>0</v>
      </c>
      <c r="L190" s="31">
        <f>[1]consoCURRENT!O4059</f>
        <v>0</v>
      </c>
      <c r="M190" s="31">
        <f>[1]consoCURRENT!P4059</f>
        <v>0</v>
      </c>
      <c r="N190" s="31">
        <f>[1]consoCURRENT!Q4059</f>
        <v>0</v>
      </c>
      <c r="O190" s="31">
        <f>[1]consoCURRENT!R4059</f>
        <v>0</v>
      </c>
      <c r="P190" s="31">
        <f>[1]consoCURRENT!S4059</f>
        <v>0</v>
      </c>
      <c r="Q190" s="31">
        <f>[1]consoCURRENT!T4059</f>
        <v>0</v>
      </c>
      <c r="R190" s="31">
        <f>[1]consoCURRENT!U4059</f>
        <v>0</v>
      </c>
      <c r="S190" s="31">
        <f>[1]consoCURRENT!V4059</f>
        <v>0</v>
      </c>
      <c r="T190" s="31">
        <f>[1]consoCURRENT!W4059</f>
        <v>0</v>
      </c>
      <c r="U190" s="31">
        <f>[1]consoCURRENT!X4059</f>
        <v>0</v>
      </c>
      <c r="V190" s="31">
        <f>[1]consoCURRENT!Y4059</f>
        <v>0</v>
      </c>
      <c r="W190" s="31">
        <f>[1]consoCURRENT!Z4059</f>
        <v>0</v>
      </c>
      <c r="X190" s="31">
        <f>[1]consoCURRENT!AA4059</f>
        <v>0</v>
      </c>
      <c r="Y190" s="31">
        <f>[1]consoCURRENT!AB4059</f>
        <v>0</v>
      </c>
      <c r="Z190" s="31">
        <f t="shared" ref="Z190" si="106">SUM(M190:Y190)</f>
        <v>0</v>
      </c>
      <c r="AA190" s="31">
        <f>D190-Z190</f>
        <v>0</v>
      </c>
      <c r="AB190" s="37"/>
      <c r="AC190" s="32"/>
    </row>
    <row r="191" spans="1:29" s="33" customFormat="1" ht="18" customHeight="1" x14ac:dyDescent="0.25">
      <c r="A191" s="38" t="s">
        <v>39</v>
      </c>
      <c r="B191" s="39">
        <f t="shared" ref="B191:C191" si="107">B190+B189</f>
        <v>4667000</v>
      </c>
      <c r="C191" s="39">
        <f t="shared" si="107"/>
        <v>0</v>
      </c>
      <c r="D191" s="39">
        <f>D190+D189</f>
        <v>4667000</v>
      </c>
      <c r="E191" s="39">
        <f t="shared" ref="E191:AA191" si="108">E190+E189</f>
        <v>2340338.2200000002</v>
      </c>
      <c r="F191" s="39">
        <f t="shared" si="108"/>
        <v>1547636.9899999998</v>
      </c>
      <c r="G191" s="39">
        <f t="shared" si="108"/>
        <v>556675.17999999993</v>
      </c>
      <c r="H191" s="39">
        <f t="shared" si="108"/>
        <v>181858.61</v>
      </c>
      <c r="I191" s="39">
        <f t="shared" si="108"/>
        <v>0</v>
      </c>
      <c r="J191" s="39">
        <f t="shared" si="108"/>
        <v>0</v>
      </c>
      <c r="K191" s="39">
        <f t="shared" si="108"/>
        <v>0</v>
      </c>
      <c r="L191" s="39">
        <f t="shared" si="108"/>
        <v>0</v>
      </c>
      <c r="M191" s="39">
        <f t="shared" si="108"/>
        <v>0</v>
      </c>
      <c r="N191" s="39">
        <f t="shared" si="108"/>
        <v>436209.08999999997</v>
      </c>
      <c r="O191" s="39">
        <f t="shared" si="108"/>
        <v>1697001.1500000001</v>
      </c>
      <c r="P191" s="39">
        <f t="shared" si="108"/>
        <v>207127.98</v>
      </c>
      <c r="Q191" s="39">
        <f t="shared" si="108"/>
        <v>250504.24</v>
      </c>
      <c r="R191" s="39">
        <f t="shared" si="108"/>
        <v>501786.6</v>
      </c>
      <c r="S191" s="39">
        <f t="shared" si="108"/>
        <v>795346.15</v>
      </c>
      <c r="T191" s="39">
        <f t="shared" si="108"/>
        <v>282385.15000000002</v>
      </c>
      <c r="U191" s="39">
        <f t="shared" si="108"/>
        <v>124478.47</v>
      </c>
      <c r="V191" s="39">
        <f t="shared" si="108"/>
        <v>149811.55999999991</v>
      </c>
      <c r="W191" s="39">
        <f t="shared" si="108"/>
        <v>181858.61</v>
      </c>
      <c r="X191" s="39">
        <f t="shared" si="108"/>
        <v>0</v>
      </c>
      <c r="Y191" s="39">
        <f t="shared" si="108"/>
        <v>0</v>
      </c>
      <c r="Z191" s="39">
        <f t="shared" si="108"/>
        <v>4626509</v>
      </c>
      <c r="AA191" s="39">
        <f t="shared" si="108"/>
        <v>40491</v>
      </c>
      <c r="AB191" s="40">
        <f>Z191/D191</f>
        <v>0.99132397685879581</v>
      </c>
      <c r="AC191" s="42"/>
    </row>
    <row r="192" spans="1:29" s="33" customFormat="1" ht="25.5" customHeight="1" x14ac:dyDescent="0.25">
      <c r="A192" s="34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2"/>
    </row>
    <row r="193" spans="1:29" s="33" customFormat="1" ht="25.5" customHeight="1" x14ac:dyDescent="0.25">
      <c r="A193" s="34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2"/>
    </row>
    <row r="194" spans="1:29" s="33" customFormat="1" ht="15.75" x14ac:dyDescent="0.25">
      <c r="A194" s="35" t="s">
        <v>57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2"/>
    </row>
    <row r="195" spans="1:29" s="33" customFormat="1" ht="18" customHeight="1" x14ac:dyDescent="0.2">
      <c r="A195" s="36" t="s">
        <v>33</v>
      </c>
      <c r="B195" s="31">
        <f>[1]consoCURRENT!E4120</f>
        <v>18447000</v>
      </c>
      <c r="C195" s="31">
        <f>[1]consoCURRENT!F4120</f>
        <v>0</v>
      </c>
      <c r="D195" s="31">
        <f>[1]consoCURRENT!G4120</f>
        <v>18447000</v>
      </c>
      <c r="E195" s="31">
        <f>[1]consoCURRENT!H4120</f>
        <v>18447000</v>
      </c>
      <c r="F195" s="31">
        <f>[1]consoCURRENT!I4120</f>
        <v>0</v>
      </c>
      <c r="G195" s="31">
        <f>[1]consoCURRENT!J4120</f>
        <v>0</v>
      </c>
      <c r="H195" s="31">
        <f>[1]consoCURRENT!K4120</f>
        <v>0</v>
      </c>
      <c r="I195" s="31">
        <f>[1]consoCURRENT!L4120</f>
        <v>0</v>
      </c>
      <c r="J195" s="31">
        <f>[1]consoCURRENT!M4120</f>
        <v>0</v>
      </c>
      <c r="K195" s="31">
        <f>[1]consoCURRENT!N4120</f>
        <v>0</v>
      </c>
      <c r="L195" s="31">
        <f>[1]consoCURRENT!O4120</f>
        <v>0</v>
      </c>
      <c r="M195" s="31">
        <f>[1]consoCURRENT!P4120</f>
        <v>0</v>
      </c>
      <c r="N195" s="31">
        <f>[1]consoCURRENT!Q4120</f>
        <v>6261564.2700000005</v>
      </c>
      <c r="O195" s="31">
        <f>[1]consoCURRENT!R4120</f>
        <v>4716842.0599999996</v>
      </c>
      <c r="P195" s="31">
        <f>[1]consoCURRENT!S4120</f>
        <v>7468593.6699999999</v>
      </c>
      <c r="Q195" s="31">
        <f>[1]consoCURRENT!T4120</f>
        <v>0</v>
      </c>
      <c r="R195" s="31">
        <f>[1]consoCURRENT!U4120</f>
        <v>0</v>
      </c>
      <c r="S195" s="31">
        <f>[1]consoCURRENT!V4120</f>
        <v>0</v>
      </c>
      <c r="T195" s="31">
        <f>[1]consoCURRENT!W4120</f>
        <v>0</v>
      </c>
      <c r="U195" s="31">
        <f>[1]consoCURRENT!X4120</f>
        <v>0</v>
      </c>
      <c r="V195" s="31">
        <f>[1]consoCURRENT!Y4120</f>
        <v>0</v>
      </c>
      <c r="W195" s="31">
        <f>[1]consoCURRENT!Z4120</f>
        <v>0</v>
      </c>
      <c r="X195" s="31">
        <f>[1]consoCURRENT!AA4120</f>
        <v>0</v>
      </c>
      <c r="Y195" s="31">
        <f>[1]consoCURRENT!AB4120</f>
        <v>0</v>
      </c>
      <c r="Z195" s="31">
        <f>SUM(M195:Y195)</f>
        <v>18447000</v>
      </c>
      <c r="AA195" s="31">
        <f>D195-Z195</f>
        <v>0</v>
      </c>
      <c r="AB195" s="37">
        <f>Z195/D195</f>
        <v>1</v>
      </c>
      <c r="AC195" s="32"/>
    </row>
    <row r="196" spans="1:29" s="33" customFormat="1" ht="18" customHeight="1" x14ac:dyDescent="0.2">
      <c r="A196" s="36" t="s">
        <v>34</v>
      </c>
      <c r="B196" s="31">
        <f>[1]consoCURRENT!E4233</f>
        <v>0</v>
      </c>
      <c r="C196" s="31">
        <f>[1]consoCURRENT!F4233</f>
        <v>0</v>
      </c>
      <c r="D196" s="31">
        <f>[1]consoCURRENT!G4233</f>
        <v>0</v>
      </c>
      <c r="E196" s="31">
        <f>[1]consoCURRENT!H4233</f>
        <v>0</v>
      </c>
      <c r="F196" s="31">
        <f>[1]consoCURRENT!I4233</f>
        <v>0</v>
      </c>
      <c r="G196" s="31">
        <f>[1]consoCURRENT!J4233</f>
        <v>0</v>
      </c>
      <c r="H196" s="31">
        <f>[1]consoCURRENT!K4233</f>
        <v>0</v>
      </c>
      <c r="I196" s="31">
        <f>[1]consoCURRENT!L4233</f>
        <v>0</v>
      </c>
      <c r="J196" s="31">
        <f>[1]consoCURRENT!M4233</f>
        <v>0</v>
      </c>
      <c r="K196" s="31">
        <f>[1]consoCURRENT!N4233</f>
        <v>0</v>
      </c>
      <c r="L196" s="31">
        <f>[1]consoCURRENT!O4233</f>
        <v>0</v>
      </c>
      <c r="M196" s="31">
        <f>[1]consoCURRENT!P4233</f>
        <v>0</v>
      </c>
      <c r="N196" s="31">
        <f>[1]consoCURRENT!Q4233</f>
        <v>0</v>
      </c>
      <c r="O196" s="31">
        <f>[1]consoCURRENT!R4233</f>
        <v>0</v>
      </c>
      <c r="P196" s="31">
        <f>[1]consoCURRENT!S4233</f>
        <v>0</v>
      </c>
      <c r="Q196" s="31">
        <f>[1]consoCURRENT!T4233</f>
        <v>0</v>
      </c>
      <c r="R196" s="31">
        <f>[1]consoCURRENT!U4233</f>
        <v>0</v>
      </c>
      <c r="S196" s="31">
        <f>[1]consoCURRENT!V4233</f>
        <v>0</v>
      </c>
      <c r="T196" s="31">
        <f>[1]consoCURRENT!W4233</f>
        <v>0</v>
      </c>
      <c r="U196" s="31">
        <f>[1]consoCURRENT!X4233</f>
        <v>0</v>
      </c>
      <c r="V196" s="31">
        <f>[1]consoCURRENT!Y4233</f>
        <v>0</v>
      </c>
      <c r="W196" s="31">
        <f>[1]consoCURRENT!Z4233</f>
        <v>0</v>
      </c>
      <c r="X196" s="31">
        <f>[1]consoCURRENT!AA4233</f>
        <v>0</v>
      </c>
      <c r="Y196" s="31">
        <f>[1]consoCURRENT!AB4233</f>
        <v>0</v>
      </c>
      <c r="Z196" s="31">
        <f t="shared" ref="Z196:Z198" si="109">SUM(M196:Y196)</f>
        <v>0</v>
      </c>
      <c r="AA196" s="31">
        <f>D196-Z196</f>
        <v>0</v>
      </c>
      <c r="AB196" s="37"/>
      <c r="AC196" s="32"/>
    </row>
    <row r="197" spans="1:29" s="33" customFormat="1" ht="18" customHeight="1" x14ac:dyDescent="0.2">
      <c r="A197" s="36" t="s">
        <v>35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>
        <f t="shared" si="109"/>
        <v>0</v>
      </c>
      <c r="AA197" s="31">
        <f>D197-Z197</f>
        <v>0</v>
      </c>
      <c r="AB197" s="37"/>
      <c r="AC197" s="32"/>
    </row>
    <row r="198" spans="1:29" s="33" customFormat="1" ht="18" customHeight="1" x14ac:dyDescent="0.2">
      <c r="A198" s="36" t="s">
        <v>36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>
        <f t="shared" si="109"/>
        <v>0</v>
      </c>
      <c r="AA198" s="31">
        <f>D198-Z198</f>
        <v>0</v>
      </c>
      <c r="AB198" s="37"/>
      <c r="AC198" s="32"/>
    </row>
    <row r="199" spans="1:29" s="33" customFormat="1" ht="18" customHeight="1" x14ac:dyDescent="0.25">
      <c r="A199" s="38" t="s">
        <v>37</v>
      </c>
      <c r="B199" s="39">
        <f t="shared" ref="B199:AA199" si="110">SUM(B195:B198)</f>
        <v>18447000</v>
      </c>
      <c r="C199" s="39">
        <f t="shared" si="110"/>
        <v>0</v>
      </c>
      <c r="D199" s="39">
        <f t="shared" si="110"/>
        <v>18447000</v>
      </c>
      <c r="E199" s="39">
        <f t="shared" si="110"/>
        <v>18447000</v>
      </c>
      <c r="F199" s="39">
        <f t="shared" si="110"/>
        <v>0</v>
      </c>
      <c r="G199" s="39">
        <f t="shared" si="110"/>
        <v>0</v>
      </c>
      <c r="H199" s="39">
        <f t="shared" si="110"/>
        <v>0</v>
      </c>
      <c r="I199" s="39">
        <f t="shared" si="110"/>
        <v>0</v>
      </c>
      <c r="J199" s="39">
        <f t="shared" si="110"/>
        <v>0</v>
      </c>
      <c r="K199" s="39">
        <f t="shared" si="110"/>
        <v>0</v>
      </c>
      <c r="L199" s="39">
        <f t="shared" si="110"/>
        <v>0</v>
      </c>
      <c r="M199" s="39">
        <f t="shared" si="110"/>
        <v>0</v>
      </c>
      <c r="N199" s="39">
        <f t="shared" si="110"/>
        <v>6261564.2700000005</v>
      </c>
      <c r="O199" s="39">
        <f t="shared" si="110"/>
        <v>4716842.0599999996</v>
      </c>
      <c r="P199" s="39">
        <f t="shared" si="110"/>
        <v>7468593.6699999999</v>
      </c>
      <c r="Q199" s="39">
        <f t="shared" si="110"/>
        <v>0</v>
      </c>
      <c r="R199" s="39">
        <f t="shared" si="110"/>
        <v>0</v>
      </c>
      <c r="S199" s="39">
        <f t="shared" si="110"/>
        <v>0</v>
      </c>
      <c r="T199" s="39">
        <f t="shared" si="110"/>
        <v>0</v>
      </c>
      <c r="U199" s="39">
        <f t="shared" si="110"/>
        <v>0</v>
      </c>
      <c r="V199" s="39">
        <f t="shared" si="110"/>
        <v>0</v>
      </c>
      <c r="W199" s="39">
        <f t="shared" si="110"/>
        <v>0</v>
      </c>
      <c r="X199" s="39">
        <f t="shared" si="110"/>
        <v>0</v>
      </c>
      <c r="Y199" s="39">
        <f t="shared" si="110"/>
        <v>0</v>
      </c>
      <c r="Z199" s="39">
        <f t="shared" si="110"/>
        <v>18447000</v>
      </c>
      <c r="AA199" s="39">
        <f t="shared" si="110"/>
        <v>0</v>
      </c>
      <c r="AB199" s="40">
        <f>Z199/D199</f>
        <v>1</v>
      </c>
      <c r="AC199" s="32"/>
    </row>
    <row r="200" spans="1:29" s="33" customFormat="1" ht="24.6" customHeight="1" x14ac:dyDescent="0.25">
      <c r="A200" s="41" t="s">
        <v>38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>
        <f t="shared" ref="Z200" si="111">SUM(M200:Y200)</f>
        <v>0</v>
      </c>
      <c r="AA200" s="31">
        <f>D200-Z200</f>
        <v>0</v>
      </c>
      <c r="AB200" s="37"/>
      <c r="AC200" s="32"/>
    </row>
    <row r="201" spans="1:29" s="33" customFormat="1" ht="21.2" customHeight="1" x14ac:dyDescent="0.25">
      <c r="A201" s="38" t="s">
        <v>39</v>
      </c>
      <c r="B201" s="39">
        <f t="shared" ref="B201:AA201" si="112">B200+B199</f>
        <v>18447000</v>
      </c>
      <c r="C201" s="39">
        <f t="shared" si="112"/>
        <v>0</v>
      </c>
      <c r="D201" s="39">
        <f t="shared" si="112"/>
        <v>18447000</v>
      </c>
      <c r="E201" s="39">
        <f t="shared" si="112"/>
        <v>18447000</v>
      </c>
      <c r="F201" s="39">
        <f t="shared" si="112"/>
        <v>0</v>
      </c>
      <c r="G201" s="39">
        <f t="shared" si="112"/>
        <v>0</v>
      </c>
      <c r="H201" s="39">
        <f t="shared" si="112"/>
        <v>0</v>
      </c>
      <c r="I201" s="39">
        <f t="shared" si="112"/>
        <v>0</v>
      </c>
      <c r="J201" s="39">
        <f t="shared" si="112"/>
        <v>0</v>
      </c>
      <c r="K201" s="39">
        <f t="shared" si="112"/>
        <v>0</v>
      </c>
      <c r="L201" s="39">
        <f t="shared" si="112"/>
        <v>0</v>
      </c>
      <c r="M201" s="39">
        <f t="shared" si="112"/>
        <v>0</v>
      </c>
      <c r="N201" s="39">
        <f t="shared" si="112"/>
        <v>6261564.2700000005</v>
      </c>
      <c r="O201" s="39">
        <f t="shared" si="112"/>
        <v>4716842.0599999996</v>
      </c>
      <c r="P201" s="39">
        <f t="shared" si="112"/>
        <v>7468593.6699999999</v>
      </c>
      <c r="Q201" s="39">
        <f t="shared" si="112"/>
        <v>0</v>
      </c>
      <c r="R201" s="39">
        <f t="shared" si="112"/>
        <v>0</v>
      </c>
      <c r="S201" s="39">
        <f t="shared" si="112"/>
        <v>0</v>
      </c>
      <c r="T201" s="39">
        <f t="shared" si="112"/>
        <v>0</v>
      </c>
      <c r="U201" s="39">
        <f t="shared" si="112"/>
        <v>0</v>
      </c>
      <c r="V201" s="39">
        <f t="shared" si="112"/>
        <v>0</v>
      </c>
      <c r="W201" s="39">
        <f t="shared" si="112"/>
        <v>0</v>
      </c>
      <c r="X201" s="39">
        <f t="shared" si="112"/>
        <v>0</v>
      </c>
      <c r="Y201" s="39">
        <f t="shared" si="112"/>
        <v>0</v>
      </c>
      <c r="Z201" s="39">
        <f t="shared" si="112"/>
        <v>18447000</v>
      </c>
      <c r="AA201" s="39">
        <f t="shared" si="112"/>
        <v>0</v>
      </c>
      <c r="AB201" s="40">
        <f>Z201/D201</f>
        <v>1</v>
      </c>
      <c r="AC201" s="42"/>
    </row>
    <row r="202" spans="1:29" s="33" customFormat="1" ht="25.5" customHeight="1" x14ac:dyDescent="0.25">
      <c r="A202" s="34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2"/>
    </row>
    <row r="203" spans="1:29" s="33" customFormat="1" ht="25.5" customHeight="1" x14ac:dyDescent="0.25">
      <c r="A203" s="52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2"/>
    </row>
    <row r="204" spans="1:29" s="33" customFormat="1" ht="15.75" x14ac:dyDescent="0.25">
      <c r="A204" s="53" t="s">
        <v>58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2"/>
    </row>
    <row r="205" spans="1:29" s="33" customFormat="1" ht="18" customHeight="1" x14ac:dyDescent="0.2">
      <c r="A205" s="36" t="s">
        <v>33</v>
      </c>
      <c r="B205" s="31">
        <f t="shared" ref="B205:Q210" si="113">B195+B15</f>
        <v>259323000</v>
      </c>
      <c r="C205" s="31">
        <f t="shared" si="113"/>
        <v>5.2386894822120667E-10</v>
      </c>
      <c r="D205" s="31">
        <f>D195+D15</f>
        <v>259323000</v>
      </c>
      <c r="E205" s="31">
        <f t="shared" ref="E205:Y210" si="114">E195+E15</f>
        <v>91973630.489999995</v>
      </c>
      <c r="F205" s="31">
        <f t="shared" si="114"/>
        <v>73225357.140000001</v>
      </c>
      <c r="G205" s="31">
        <f t="shared" si="114"/>
        <v>57701726.379999988</v>
      </c>
      <c r="H205" s="31">
        <f t="shared" si="114"/>
        <v>20086863.899999995</v>
      </c>
      <c r="I205" s="31">
        <f t="shared" si="114"/>
        <v>895830.89</v>
      </c>
      <c r="J205" s="31">
        <f t="shared" si="114"/>
        <v>1067490.24</v>
      </c>
      <c r="K205" s="31">
        <f t="shared" si="114"/>
        <v>922080.50000000012</v>
      </c>
      <c r="L205" s="31">
        <f t="shared" si="114"/>
        <v>0</v>
      </c>
      <c r="M205" s="31">
        <f t="shared" si="114"/>
        <v>3163268.6999999997</v>
      </c>
      <c r="N205" s="31">
        <f t="shared" si="114"/>
        <v>39801966.620000005</v>
      </c>
      <c r="O205" s="31">
        <f t="shared" si="114"/>
        <v>22590902.779999997</v>
      </c>
      <c r="P205" s="31">
        <f t="shared" si="114"/>
        <v>28684930.200000003</v>
      </c>
      <c r="Q205" s="31">
        <f t="shared" si="114"/>
        <v>17557698.540000003</v>
      </c>
      <c r="R205" s="31">
        <f t="shared" si="114"/>
        <v>33661534.200000003</v>
      </c>
      <c r="S205" s="31">
        <f t="shared" si="114"/>
        <v>20938634.16</v>
      </c>
      <c r="T205" s="31">
        <f t="shared" si="114"/>
        <v>18368476.890000001</v>
      </c>
      <c r="U205" s="31">
        <f t="shared" si="114"/>
        <v>18933262.460000001</v>
      </c>
      <c r="V205" s="31">
        <f t="shared" si="114"/>
        <v>19477906.530000001</v>
      </c>
      <c r="W205" s="31">
        <f t="shared" si="114"/>
        <v>20086863.899999995</v>
      </c>
      <c r="X205" s="31">
        <f t="shared" si="114"/>
        <v>0</v>
      </c>
      <c r="Y205" s="31">
        <f t="shared" si="114"/>
        <v>0</v>
      </c>
      <c r="Z205" s="31">
        <f>SUM(M205:Y205)</f>
        <v>243265444.98000005</v>
      </c>
      <c r="AA205" s="31">
        <f>D205-Z205</f>
        <v>16057555.019999951</v>
      </c>
      <c r="AB205" s="37">
        <f>Z205/D205</f>
        <v>0.93807894008630188</v>
      </c>
      <c r="AC205" s="32"/>
    </row>
    <row r="206" spans="1:29" s="33" customFormat="1" ht="18" customHeight="1" x14ac:dyDescent="0.2">
      <c r="A206" s="36" t="s">
        <v>34</v>
      </c>
      <c r="B206" s="31">
        <f t="shared" si="113"/>
        <v>646396000</v>
      </c>
      <c r="C206" s="31">
        <f t="shared" si="113"/>
        <v>1.8044374883174896E-9</v>
      </c>
      <c r="D206" s="31">
        <f t="shared" si="113"/>
        <v>646396000</v>
      </c>
      <c r="E206" s="31">
        <f t="shared" si="113"/>
        <v>261497661.34</v>
      </c>
      <c r="F206" s="31">
        <f t="shared" si="113"/>
        <v>75922559.760000005</v>
      </c>
      <c r="G206" s="31">
        <f t="shared" si="113"/>
        <v>82834446.560000017</v>
      </c>
      <c r="H206" s="31">
        <f t="shared" si="113"/>
        <v>27714327.929999992</v>
      </c>
      <c r="I206" s="31">
        <f t="shared" si="113"/>
        <v>114652.1</v>
      </c>
      <c r="J206" s="31">
        <f t="shared" si="113"/>
        <v>119857.9</v>
      </c>
      <c r="K206" s="31">
        <f t="shared" si="113"/>
        <v>85552.89</v>
      </c>
      <c r="L206" s="31">
        <f t="shared" si="113"/>
        <v>0</v>
      </c>
      <c r="M206" s="31">
        <f t="shared" si="113"/>
        <v>357432.89</v>
      </c>
      <c r="N206" s="31">
        <f t="shared" si="113"/>
        <v>142701521.47</v>
      </c>
      <c r="O206" s="31">
        <f t="shared" si="113"/>
        <v>95249109.789999977</v>
      </c>
      <c r="P206" s="31">
        <f t="shared" si="113"/>
        <v>23432377.980000004</v>
      </c>
      <c r="Q206" s="31">
        <f t="shared" si="113"/>
        <v>23694912.609999996</v>
      </c>
      <c r="R206" s="31">
        <f t="shared" si="114"/>
        <v>30009132.689999998</v>
      </c>
      <c r="S206" s="31">
        <f t="shared" si="114"/>
        <v>22098656.559999999</v>
      </c>
      <c r="T206" s="31">
        <f t="shared" si="114"/>
        <v>27801361.809999995</v>
      </c>
      <c r="U206" s="31">
        <f t="shared" si="114"/>
        <v>23741161.859999996</v>
      </c>
      <c r="V206" s="31">
        <f t="shared" si="114"/>
        <v>31206369.999999996</v>
      </c>
      <c r="W206" s="31">
        <f t="shared" si="114"/>
        <v>27714327.929999992</v>
      </c>
      <c r="X206" s="31">
        <f t="shared" si="114"/>
        <v>0</v>
      </c>
      <c r="Y206" s="31">
        <f t="shared" si="114"/>
        <v>0</v>
      </c>
      <c r="Z206" s="31">
        <f t="shared" ref="Z206:Z208" si="115">SUM(M206:Y206)</f>
        <v>448006365.59000003</v>
      </c>
      <c r="AA206" s="31">
        <f>D206-Z206</f>
        <v>198389634.40999997</v>
      </c>
      <c r="AB206" s="37">
        <f>Z206/D206</f>
        <v>0.69308344357019536</v>
      </c>
      <c r="AC206" s="32"/>
    </row>
    <row r="207" spans="1:29" s="33" customFormat="1" ht="18" customHeight="1" x14ac:dyDescent="0.2">
      <c r="A207" s="36" t="s">
        <v>35</v>
      </c>
      <c r="B207" s="31">
        <f t="shared" si="113"/>
        <v>0</v>
      </c>
      <c r="C207" s="31">
        <f t="shared" si="113"/>
        <v>0</v>
      </c>
      <c r="D207" s="31">
        <f t="shared" si="113"/>
        <v>0</v>
      </c>
      <c r="E207" s="31">
        <f t="shared" si="114"/>
        <v>0</v>
      </c>
      <c r="F207" s="31">
        <f t="shared" si="114"/>
        <v>0</v>
      </c>
      <c r="G207" s="31">
        <f t="shared" si="114"/>
        <v>0</v>
      </c>
      <c r="H207" s="31">
        <f t="shared" si="114"/>
        <v>0</v>
      </c>
      <c r="I207" s="31">
        <f t="shared" si="114"/>
        <v>0</v>
      </c>
      <c r="J207" s="31">
        <f t="shared" si="114"/>
        <v>0</v>
      </c>
      <c r="K207" s="31">
        <f t="shared" si="114"/>
        <v>0</v>
      </c>
      <c r="L207" s="31">
        <f t="shared" si="114"/>
        <v>0</v>
      </c>
      <c r="M207" s="31">
        <f t="shared" si="114"/>
        <v>0</v>
      </c>
      <c r="N207" s="31">
        <f t="shared" si="114"/>
        <v>0</v>
      </c>
      <c r="O207" s="31">
        <f t="shared" si="114"/>
        <v>0</v>
      </c>
      <c r="P207" s="31">
        <f t="shared" si="114"/>
        <v>0</v>
      </c>
      <c r="Q207" s="31">
        <f t="shared" si="114"/>
        <v>0</v>
      </c>
      <c r="R207" s="31">
        <f t="shared" si="114"/>
        <v>0</v>
      </c>
      <c r="S207" s="31">
        <f t="shared" si="114"/>
        <v>0</v>
      </c>
      <c r="T207" s="31">
        <f t="shared" si="114"/>
        <v>0</v>
      </c>
      <c r="U207" s="31">
        <f t="shared" si="114"/>
        <v>0</v>
      </c>
      <c r="V207" s="31">
        <f t="shared" si="114"/>
        <v>0</v>
      </c>
      <c r="W207" s="31">
        <f t="shared" si="114"/>
        <v>0</v>
      </c>
      <c r="X207" s="31">
        <f t="shared" si="114"/>
        <v>0</v>
      </c>
      <c r="Y207" s="31">
        <f t="shared" si="114"/>
        <v>0</v>
      </c>
      <c r="Z207" s="31">
        <f t="shared" si="115"/>
        <v>0</v>
      </c>
      <c r="AA207" s="31">
        <f>D207-Z207</f>
        <v>0</v>
      </c>
      <c r="AB207" s="37"/>
      <c r="AC207" s="32"/>
    </row>
    <row r="208" spans="1:29" s="33" customFormat="1" ht="18" customHeight="1" x14ac:dyDescent="0.2">
      <c r="A208" s="36" t="s">
        <v>36</v>
      </c>
      <c r="B208" s="31">
        <f t="shared" si="113"/>
        <v>500000000</v>
      </c>
      <c r="C208" s="31">
        <f t="shared" si="113"/>
        <v>0</v>
      </c>
      <c r="D208" s="31">
        <f t="shared" si="113"/>
        <v>500000000</v>
      </c>
      <c r="E208" s="31">
        <f t="shared" si="114"/>
        <v>0</v>
      </c>
      <c r="F208" s="31">
        <f t="shared" si="114"/>
        <v>112059356.80000001</v>
      </c>
      <c r="G208" s="31">
        <f t="shared" si="114"/>
        <v>109811835.02</v>
      </c>
      <c r="H208" s="31">
        <f t="shared" si="114"/>
        <v>0</v>
      </c>
      <c r="I208" s="31">
        <f t="shared" si="114"/>
        <v>0</v>
      </c>
      <c r="J208" s="31">
        <f t="shared" si="114"/>
        <v>112059356.80000001</v>
      </c>
      <c r="K208" s="31">
        <f t="shared" si="114"/>
        <v>109811835.02</v>
      </c>
      <c r="L208" s="31">
        <f t="shared" si="114"/>
        <v>0</v>
      </c>
      <c r="M208" s="31">
        <f t="shared" si="114"/>
        <v>311030834.27999997</v>
      </c>
      <c r="N208" s="31">
        <f t="shared" si="114"/>
        <v>0</v>
      </c>
      <c r="O208" s="31">
        <f t="shared" si="114"/>
        <v>0</v>
      </c>
      <c r="P208" s="31">
        <f t="shared" si="114"/>
        <v>0</v>
      </c>
      <c r="Q208" s="31">
        <f t="shared" si="114"/>
        <v>0</v>
      </c>
      <c r="R208" s="31">
        <f t="shared" si="114"/>
        <v>0</v>
      </c>
      <c r="S208" s="31">
        <f t="shared" si="114"/>
        <v>0</v>
      </c>
      <c r="T208" s="31">
        <f t="shared" si="114"/>
        <v>0</v>
      </c>
      <c r="U208" s="31">
        <f t="shared" si="114"/>
        <v>0</v>
      </c>
      <c r="V208" s="31">
        <f t="shared" si="114"/>
        <v>0</v>
      </c>
      <c r="W208" s="31">
        <f t="shared" si="114"/>
        <v>0</v>
      </c>
      <c r="X208" s="31">
        <f t="shared" si="114"/>
        <v>0</v>
      </c>
      <c r="Y208" s="31">
        <f t="shared" si="114"/>
        <v>0</v>
      </c>
      <c r="Z208" s="31">
        <f t="shared" si="115"/>
        <v>311030834.27999997</v>
      </c>
      <c r="AA208" s="31">
        <f>D208-Z208</f>
        <v>188969165.72000003</v>
      </c>
      <c r="AB208" s="37">
        <f>Z208/D208</f>
        <v>0.62206166855999989</v>
      </c>
      <c r="AC208" s="32"/>
    </row>
    <row r="209" spans="1:29" s="33" customFormat="1" ht="18" customHeight="1" x14ac:dyDescent="0.25">
      <c r="A209" s="38" t="s">
        <v>37</v>
      </c>
      <c r="B209" s="39">
        <f t="shared" ref="B209:C209" si="116">SUM(B205:B208)</f>
        <v>1405719000</v>
      </c>
      <c r="C209" s="39">
        <f t="shared" si="116"/>
        <v>2.3283064365386963E-9</v>
      </c>
      <c r="D209" s="39">
        <f>SUM(D205:D208)</f>
        <v>1405719000</v>
      </c>
      <c r="E209" s="39">
        <f t="shared" ref="E209:AA209" si="117">SUM(E205:E208)</f>
        <v>353471291.82999998</v>
      </c>
      <c r="F209" s="39">
        <f t="shared" si="117"/>
        <v>261207273.70000002</v>
      </c>
      <c r="G209" s="39">
        <f t="shared" si="117"/>
        <v>250348007.95999998</v>
      </c>
      <c r="H209" s="39">
        <f t="shared" si="117"/>
        <v>47801191.829999983</v>
      </c>
      <c r="I209" s="39">
        <f t="shared" si="117"/>
        <v>1010482.99</v>
      </c>
      <c r="J209" s="39">
        <f t="shared" si="117"/>
        <v>113246704.94000001</v>
      </c>
      <c r="K209" s="39">
        <f t="shared" si="117"/>
        <v>110819468.41</v>
      </c>
      <c r="L209" s="39">
        <f t="shared" si="117"/>
        <v>0</v>
      </c>
      <c r="M209" s="39">
        <f t="shared" si="117"/>
        <v>314551535.86999995</v>
      </c>
      <c r="N209" s="39">
        <f t="shared" si="117"/>
        <v>182503488.09</v>
      </c>
      <c r="O209" s="39">
        <f t="shared" si="117"/>
        <v>117840012.56999998</v>
      </c>
      <c r="P209" s="39">
        <f t="shared" si="117"/>
        <v>52117308.180000007</v>
      </c>
      <c r="Q209" s="39">
        <f t="shared" si="117"/>
        <v>41252611.149999999</v>
      </c>
      <c r="R209" s="39">
        <f t="shared" si="117"/>
        <v>63670666.890000001</v>
      </c>
      <c r="S209" s="39">
        <f t="shared" si="117"/>
        <v>43037290.719999999</v>
      </c>
      <c r="T209" s="39">
        <f t="shared" si="117"/>
        <v>46169838.699999996</v>
      </c>
      <c r="U209" s="39">
        <f t="shared" si="117"/>
        <v>42674424.319999993</v>
      </c>
      <c r="V209" s="39">
        <f t="shared" si="117"/>
        <v>50684276.530000001</v>
      </c>
      <c r="W209" s="39">
        <f t="shared" si="117"/>
        <v>47801191.829999983</v>
      </c>
      <c r="X209" s="39">
        <f t="shared" si="117"/>
        <v>0</v>
      </c>
      <c r="Y209" s="39">
        <f t="shared" si="117"/>
        <v>0</v>
      </c>
      <c r="Z209" s="39">
        <f t="shared" si="117"/>
        <v>1002302644.85</v>
      </c>
      <c r="AA209" s="39">
        <f t="shared" si="117"/>
        <v>403416355.14999998</v>
      </c>
      <c r="AB209" s="40">
        <f>Z209/D209</f>
        <v>0.71301778296373597</v>
      </c>
      <c r="AC209" s="32"/>
    </row>
    <row r="210" spans="1:29" s="33" customFormat="1" ht="18" customHeight="1" x14ac:dyDescent="0.25">
      <c r="A210" s="41" t="s">
        <v>38</v>
      </c>
      <c r="B210" s="31">
        <f t="shared" ref="B210:C210" si="118">B200+B20</f>
        <v>20344000</v>
      </c>
      <c r="C210" s="31">
        <f t="shared" si="118"/>
        <v>0</v>
      </c>
      <c r="D210" s="31">
        <f t="shared" si="113"/>
        <v>20344000</v>
      </c>
      <c r="E210" s="31">
        <f t="shared" si="114"/>
        <v>5542925.6099999994</v>
      </c>
      <c r="F210" s="31">
        <f t="shared" si="114"/>
        <v>3589252.92</v>
      </c>
      <c r="G210" s="31">
        <f t="shared" si="114"/>
        <v>5668193.0700000003</v>
      </c>
      <c r="H210" s="31">
        <f t="shared" si="114"/>
        <v>1936241.92</v>
      </c>
      <c r="I210" s="31">
        <f t="shared" si="114"/>
        <v>0</v>
      </c>
      <c r="J210" s="31">
        <f t="shared" si="114"/>
        <v>0</v>
      </c>
      <c r="K210" s="31">
        <f t="shared" si="114"/>
        <v>0</v>
      </c>
      <c r="L210" s="31">
        <f t="shared" si="114"/>
        <v>0</v>
      </c>
      <c r="M210" s="31">
        <f t="shared" si="114"/>
        <v>0</v>
      </c>
      <c r="N210" s="31">
        <f t="shared" si="114"/>
        <v>0</v>
      </c>
      <c r="O210" s="31">
        <f t="shared" si="114"/>
        <v>1677147.5999999999</v>
      </c>
      <c r="P210" s="31">
        <f t="shared" si="114"/>
        <v>3865778.01</v>
      </c>
      <c r="Q210" s="31">
        <f t="shared" si="114"/>
        <v>0</v>
      </c>
      <c r="R210" s="31">
        <f t="shared" si="114"/>
        <v>1828428.84</v>
      </c>
      <c r="S210" s="31">
        <f t="shared" si="114"/>
        <v>1760824.08</v>
      </c>
      <c r="T210" s="31">
        <f t="shared" si="114"/>
        <v>2097009.06</v>
      </c>
      <c r="U210" s="31">
        <f t="shared" si="114"/>
        <v>3571184.01</v>
      </c>
      <c r="V210" s="31">
        <f t="shared" si="114"/>
        <v>0</v>
      </c>
      <c r="W210" s="31">
        <f t="shared" si="114"/>
        <v>1936241.92</v>
      </c>
      <c r="X210" s="31">
        <f t="shared" si="114"/>
        <v>0</v>
      </c>
      <c r="Y210" s="31">
        <f t="shared" si="114"/>
        <v>0</v>
      </c>
      <c r="Z210" s="31">
        <f t="shared" ref="Z210" si="119">SUM(M210:Y210)</f>
        <v>16736613.52</v>
      </c>
      <c r="AA210" s="31">
        <f>D210-Z210</f>
        <v>3607386.4800000004</v>
      </c>
      <c r="AB210" s="37">
        <f>Z210/D210</f>
        <v>0.82268057019268581</v>
      </c>
      <c r="AC210" s="32"/>
    </row>
    <row r="211" spans="1:29" s="33" customFormat="1" ht="18" customHeight="1" x14ac:dyDescent="0.25">
      <c r="A211" s="38" t="s">
        <v>39</v>
      </c>
      <c r="B211" s="39">
        <f t="shared" ref="B211:C211" si="120">B210+B209</f>
        <v>1426063000</v>
      </c>
      <c r="C211" s="39">
        <f t="shared" si="120"/>
        <v>2.3283064365386963E-9</v>
      </c>
      <c r="D211" s="39">
        <f>D210+D209</f>
        <v>1426063000</v>
      </c>
      <c r="E211" s="39">
        <f t="shared" ref="E211:AA211" si="121">E210+E209</f>
        <v>359014217.44</v>
      </c>
      <c r="F211" s="39">
        <f t="shared" si="121"/>
        <v>264796526.62</v>
      </c>
      <c r="G211" s="39">
        <f t="shared" si="121"/>
        <v>256016201.02999997</v>
      </c>
      <c r="H211" s="39">
        <f t="shared" si="121"/>
        <v>49737433.749999985</v>
      </c>
      <c r="I211" s="39">
        <f t="shared" si="121"/>
        <v>1010482.99</v>
      </c>
      <c r="J211" s="39">
        <f t="shared" si="121"/>
        <v>113246704.94000001</v>
      </c>
      <c r="K211" s="39">
        <f t="shared" si="121"/>
        <v>110819468.41</v>
      </c>
      <c r="L211" s="39">
        <f t="shared" si="121"/>
        <v>0</v>
      </c>
      <c r="M211" s="39">
        <f t="shared" si="121"/>
        <v>314551535.86999995</v>
      </c>
      <c r="N211" s="39">
        <f t="shared" si="121"/>
        <v>182503488.09</v>
      </c>
      <c r="O211" s="39">
        <f t="shared" si="121"/>
        <v>119517160.16999997</v>
      </c>
      <c r="P211" s="39">
        <f t="shared" si="121"/>
        <v>55983086.190000005</v>
      </c>
      <c r="Q211" s="39">
        <f t="shared" si="121"/>
        <v>41252611.149999999</v>
      </c>
      <c r="R211" s="39">
        <f t="shared" si="121"/>
        <v>65499095.730000004</v>
      </c>
      <c r="S211" s="39">
        <f t="shared" si="121"/>
        <v>44798114.799999997</v>
      </c>
      <c r="T211" s="39">
        <f t="shared" si="121"/>
        <v>48266847.759999998</v>
      </c>
      <c r="U211" s="39">
        <f t="shared" si="121"/>
        <v>46245608.329999991</v>
      </c>
      <c r="V211" s="39">
        <f t="shared" si="121"/>
        <v>50684276.530000001</v>
      </c>
      <c r="W211" s="39">
        <f t="shared" si="121"/>
        <v>49737433.749999985</v>
      </c>
      <c r="X211" s="39">
        <f t="shared" si="121"/>
        <v>0</v>
      </c>
      <c r="Y211" s="39">
        <f t="shared" si="121"/>
        <v>0</v>
      </c>
      <c r="Z211" s="39">
        <f t="shared" si="121"/>
        <v>1019039258.37</v>
      </c>
      <c r="AA211" s="39">
        <f t="shared" si="121"/>
        <v>407023741.63</v>
      </c>
      <c r="AB211" s="40">
        <f>Z211/D211</f>
        <v>0.71458221577167347</v>
      </c>
      <c r="AC211" s="42"/>
    </row>
    <row r="212" spans="1:29" s="33" customFormat="1" ht="25.5" customHeight="1" x14ac:dyDescent="0.25">
      <c r="A212" s="34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2"/>
    </row>
    <row r="213" spans="1:29" s="33" customFormat="1" ht="25.5" customHeight="1" x14ac:dyDescent="0.25">
      <c r="A213" s="54" t="s">
        <v>59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2"/>
    </row>
    <row r="214" spans="1:29" s="33" customFormat="1" ht="25.5" customHeight="1" x14ac:dyDescent="0.2">
      <c r="A214" s="55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2"/>
    </row>
    <row r="215" spans="1:29" s="33" customFormat="1" ht="25.5" customHeight="1" x14ac:dyDescent="0.25">
      <c r="A215" s="35" t="s">
        <v>60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2"/>
    </row>
    <row r="216" spans="1:29" s="33" customFormat="1" ht="18" customHeight="1" x14ac:dyDescent="0.2">
      <c r="A216" s="36" t="s">
        <v>33</v>
      </c>
      <c r="B216" s="31">
        <f>[1]consoCURRENT!E4548</f>
        <v>10954000</v>
      </c>
      <c r="C216" s="31">
        <f>[1]consoCURRENT!F4548</f>
        <v>-4.1836756281554699E-11</v>
      </c>
      <c r="D216" s="31">
        <f>[1]consoCURRENT!G4548</f>
        <v>10954000</v>
      </c>
      <c r="E216" s="31">
        <f>[1]consoCURRENT!H4548</f>
        <v>3474398.3699999996</v>
      </c>
      <c r="F216" s="31">
        <f>[1]consoCURRENT!I4548</f>
        <v>3869733.47</v>
      </c>
      <c r="G216" s="31">
        <f>[1]consoCURRENT!J4548</f>
        <v>2562916.77</v>
      </c>
      <c r="H216" s="31">
        <f>[1]consoCURRENT!K4548</f>
        <v>869228.5</v>
      </c>
      <c r="I216" s="31">
        <f>[1]consoCURRENT!L4548</f>
        <v>0</v>
      </c>
      <c r="J216" s="31">
        <f>[1]consoCURRENT!M4548</f>
        <v>0</v>
      </c>
      <c r="K216" s="31">
        <f>[1]consoCURRENT!N4548</f>
        <v>0</v>
      </c>
      <c r="L216" s="31">
        <f>[1]consoCURRENT!O4548</f>
        <v>0</v>
      </c>
      <c r="M216" s="31">
        <f>[1]consoCURRENT!P4548</f>
        <v>0</v>
      </c>
      <c r="N216" s="31">
        <f>[1]consoCURRENT!Q4548</f>
        <v>1675229.97</v>
      </c>
      <c r="O216" s="31">
        <f>[1]consoCURRENT!R4548</f>
        <v>835873.02</v>
      </c>
      <c r="P216" s="31">
        <f>[1]consoCURRENT!S4548</f>
        <v>963295.38</v>
      </c>
      <c r="Q216" s="31">
        <f>[1]consoCURRENT!T4548</f>
        <v>831717.18</v>
      </c>
      <c r="R216" s="31">
        <f>[1]consoCURRENT!U4548</f>
        <v>2123383.52</v>
      </c>
      <c r="S216" s="31">
        <f>[1]consoCURRENT!V4548</f>
        <v>914632.77</v>
      </c>
      <c r="T216" s="31">
        <f>[1]consoCURRENT!W4548</f>
        <v>855084.27</v>
      </c>
      <c r="U216" s="31">
        <f>[1]consoCURRENT!X4548</f>
        <v>851092.66999999993</v>
      </c>
      <c r="V216" s="31">
        <f>[1]consoCURRENT!Y4548</f>
        <v>856739.83000000007</v>
      </c>
      <c r="W216" s="31">
        <f>[1]consoCURRENT!Z4548</f>
        <v>869228.5</v>
      </c>
      <c r="X216" s="31">
        <f>[1]consoCURRENT!AA4548</f>
        <v>0</v>
      </c>
      <c r="Y216" s="31">
        <f>[1]consoCURRENT!AB4548</f>
        <v>0</v>
      </c>
      <c r="Z216" s="31">
        <f>SUM(M216:Y216)</f>
        <v>10776277.109999999</v>
      </c>
      <c r="AA216" s="31">
        <f>D216-Z216</f>
        <v>177722.8900000006</v>
      </c>
      <c r="AB216" s="37">
        <f>Z216/D216</f>
        <v>0.98377552583531125</v>
      </c>
      <c r="AC216" s="32"/>
    </row>
    <row r="217" spans="1:29" s="33" customFormat="1" ht="18" customHeight="1" x14ac:dyDescent="0.2">
      <c r="A217" s="36" t="s">
        <v>34</v>
      </c>
      <c r="B217" s="31">
        <f>[1]consoCURRENT!E4661</f>
        <v>753388000</v>
      </c>
      <c r="C217" s="31">
        <f>[1]consoCURRENT!F4661</f>
        <v>-181499999.99999997</v>
      </c>
      <c r="D217" s="31">
        <f>[1]consoCURRENT!G4661</f>
        <v>571887999.99999988</v>
      </c>
      <c r="E217" s="31">
        <f>[1]consoCURRENT!H4661</f>
        <v>234092224.48000002</v>
      </c>
      <c r="F217" s="31">
        <f>[1]consoCURRENT!I4661</f>
        <v>83574186.829999998</v>
      </c>
      <c r="G217" s="31">
        <f>[1]consoCURRENT!J4661</f>
        <v>115019864.22</v>
      </c>
      <c r="H217" s="31">
        <f>[1]consoCURRENT!K4661</f>
        <v>5607421.2999999989</v>
      </c>
      <c r="I217" s="31">
        <f>[1]consoCURRENT!L4661</f>
        <v>15802526.529999999</v>
      </c>
      <c r="J217" s="31">
        <f>[1]consoCURRENT!M4661</f>
        <v>33627864.640000001</v>
      </c>
      <c r="K217" s="31">
        <f>[1]consoCURRENT!N4661</f>
        <v>37227893.160000004</v>
      </c>
      <c r="L217" s="31">
        <f>[1]consoCURRENT!O4661</f>
        <v>0</v>
      </c>
      <c r="M217" s="31">
        <f>[1]consoCURRENT!P4661</f>
        <v>97211005.769999996</v>
      </c>
      <c r="N217" s="31">
        <f>[1]consoCURRENT!Q4661</f>
        <v>24777626.239999998</v>
      </c>
      <c r="O217" s="31">
        <f>[1]consoCURRENT!R4661</f>
        <v>107719.76</v>
      </c>
      <c r="P217" s="31">
        <f>[1]consoCURRENT!S4661</f>
        <v>193404351.94999999</v>
      </c>
      <c r="Q217" s="31">
        <f>[1]consoCURRENT!T4661</f>
        <v>18343246.480000004</v>
      </c>
      <c r="R217" s="31">
        <f>[1]consoCURRENT!U4661</f>
        <v>24004347.600000001</v>
      </c>
      <c r="S217" s="31">
        <f>[1]consoCURRENT!V4661</f>
        <v>7598728.1100000003</v>
      </c>
      <c r="T217" s="31">
        <f>[1]consoCURRENT!W4661</f>
        <v>1473919.03</v>
      </c>
      <c r="U217" s="31">
        <f>[1]consoCURRENT!X4661</f>
        <v>3935590.13</v>
      </c>
      <c r="V217" s="31">
        <f>[1]consoCURRENT!Y4661</f>
        <v>72382461.899999991</v>
      </c>
      <c r="W217" s="31">
        <f>[1]consoCURRENT!Z4661</f>
        <v>5607421.2999999989</v>
      </c>
      <c r="X217" s="31">
        <f>[1]consoCURRENT!AA4661</f>
        <v>0</v>
      </c>
      <c r="Y217" s="31">
        <f>[1]consoCURRENT!AB4661</f>
        <v>0</v>
      </c>
      <c r="Z217" s="31">
        <f t="shared" ref="Z217:Z219" si="122">SUM(M217:Y217)</f>
        <v>448846418.26999998</v>
      </c>
      <c r="AA217" s="31">
        <f>D217-Z217</f>
        <v>123041581.7299999</v>
      </c>
      <c r="AB217" s="37">
        <f>Z217/D217</f>
        <v>0.78485021240172914</v>
      </c>
      <c r="AC217" s="32"/>
    </row>
    <row r="218" spans="1:29" s="33" customFormat="1" ht="18" customHeight="1" x14ac:dyDescent="0.2">
      <c r="A218" s="36" t="s">
        <v>35</v>
      </c>
      <c r="B218" s="31">
        <f>[1]consoCURRENT!E4667</f>
        <v>0</v>
      </c>
      <c r="C218" s="31">
        <f>[1]consoCURRENT!F4667</f>
        <v>0</v>
      </c>
      <c r="D218" s="31">
        <f>[1]consoCURRENT!G4667</f>
        <v>0</v>
      </c>
      <c r="E218" s="31">
        <f>[1]consoCURRENT!H4667</f>
        <v>0</v>
      </c>
      <c r="F218" s="31">
        <f>[1]consoCURRENT!I4667</f>
        <v>0</v>
      </c>
      <c r="G218" s="31">
        <f>[1]consoCURRENT!J4667</f>
        <v>0</v>
      </c>
      <c r="H218" s="31">
        <f>[1]consoCURRENT!K4667</f>
        <v>0</v>
      </c>
      <c r="I218" s="31">
        <f>[1]consoCURRENT!L4667</f>
        <v>0</v>
      </c>
      <c r="J218" s="31">
        <f>[1]consoCURRENT!M4667</f>
        <v>0</v>
      </c>
      <c r="K218" s="31">
        <f>[1]consoCURRENT!N4667</f>
        <v>0</v>
      </c>
      <c r="L218" s="31">
        <f>[1]consoCURRENT!O4667</f>
        <v>0</v>
      </c>
      <c r="M218" s="31">
        <f>[1]consoCURRENT!P4667</f>
        <v>0</v>
      </c>
      <c r="N218" s="31">
        <f>[1]consoCURRENT!Q4667</f>
        <v>0</v>
      </c>
      <c r="O218" s="31">
        <f>[1]consoCURRENT!R4667</f>
        <v>0</v>
      </c>
      <c r="P218" s="31">
        <f>[1]consoCURRENT!S4667</f>
        <v>0</v>
      </c>
      <c r="Q218" s="31">
        <f>[1]consoCURRENT!T4667</f>
        <v>0</v>
      </c>
      <c r="R218" s="31">
        <f>[1]consoCURRENT!U4667</f>
        <v>0</v>
      </c>
      <c r="S218" s="31">
        <f>[1]consoCURRENT!V4667</f>
        <v>0</v>
      </c>
      <c r="T218" s="31">
        <f>[1]consoCURRENT!W4667</f>
        <v>0</v>
      </c>
      <c r="U218" s="31">
        <f>[1]consoCURRENT!X4667</f>
        <v>0</v>
      </c>
      <c r="V218" s="31">
        <f>[1]consoCURRENT!Y4667</f>
        <v>0</v>
      </c>
      <c r="W218" s="31">
        <f>[1]consoCURRENT!Z4667</f>
        <v>0</v>
      </c>
      <c r="X218" s="31">
        <f>[1]consoCURRENT!AA4667</f>
        <v>0</v>
      </c>
      <c r="Y218" s="31">
        <f>[1]consoCURRENT!AB4667</f>
        <v>0</v>
      </c>
      <c r="Z218" s="31">
        <f t="shared" si="122"/>
        <v>0</v>
      </c>
      <c r="AA218" s="31">
        <f>D218-Z218</f>
        <v>0</v>
      </c>
      <c r="AB218" s="37"/>
      <c r="AC218" s="32"/>
    </row>
    <row r="219" spans="1:29" s="33" customFormat="1" ht="18" customHeight="1" x14ac:dyDescent="0.2">
      <c r="A219" s="36" t="s">
        <v>36</v>
      </c>
      <c r="B219" s="31">
        <f>[1]consoCURRENT!E4696</f>
        <v>0</v>
      </c>
      <c r="C219" s="31">
        <f>[1]consoCURRENT!F4696</f>
        <v>181500000</v>
      </c>
      <c r="D219" s="31">
        <f>[1]consoCURRENT!G4696</f>
        <v>181500000</v>
      </c>
      <c r="E219" s="31">
        <f>[1]consoCURRENT!H4696</f>
        <v>0</v>
      </c>
      <c r="F219" s="31">
        <f>[1]consoCURRENT!I4696</f>
        <v>5537623.6600000001</v>
      </c>
      <c r="G219" s="31">
        <f>[1]consoCURRENT!J4696</f>
        <v>17773528.859999999</v>
      </c>
      <c r="H219" s="31">
        <f>[1]consoCURRENT!K4696</f>
        <v>10405566.5</v>
      </c>
      <c r="I219" s="31">
        <f>[1]consoCURRENT!L4696</f>
        <v>0</v>
      </c>
      <c r="J219" s="31">
        <f>[1]consoCURRENT!M4696</f>
        <v>5537623.6600000001</v>
      </c>
      <c r="K219" s="31">
        <f>[1]consoCURRENT!N4696</f>
        <v>11576538.91</v>
      </c>
      <c r="L219" s="31">
        <f>[1]consoCURRENT!O4696</f>
        <v>0</v>
      </c>
      <c r="M219" s="31">
        <f>[1]consoCURRENT!P4696</f>
        <v>22125886.07</v>
      </c>
      <c r="N219" s="31">
        <f>[1]consoCURRENT!Q4696</f>
        <v>0</v>
      </c>
      <c r="O219" s="31">
        <f>[1]consoCURRENT!R4696</f>
        <v>0</v>
      </c>
      <c r="P219" s="31">
        <f>[1]consoCURRENT!S4696</f>
        <v>0</v>
      </c>
      <c r="Q219" s="31">
        <f>[1]consoCURRENT!T4696</f>
        <v>0</v>
      </c>
      <c r="R219" s="31">
        <f>[1]consoCURRENT!U4696</f>
        <v>0</v>
      </c>
      <c r="S219" s="31">
        <f>[1]consoCURRENT!V4696</f>
        <v>0</v>
      </c>
      <c r="T219" s="31">
        <f>[1]consoCURRENT!W4696</f>
        <v>0</v>
      </c>
      <c r="U219" s="31">
        <f>[1]consoCURRENT!X4696</f>
        <v>0</v>
      </c>
      <c r="V219" s="31">
        <f>[1]consoCURRENT!Y4696</f>
        <v>6196989.9500000002</v>
      </c>
      <c r="W219" s="31">
        <f>[1]consoCURRENT!Z4696</f>
        <v>10405566.5</v>
      </c>
      <c r="X219" s="31">
        <f>[1]consoCURRENT!AA4696</f>
        <v>0</v>
      </c>
      <c r="Y219" s="31">
        <f>[1]consoCURRENT!AB4696</f>
        <v>0</v>
      </c>
      <c r="Z219" s="31">
        <f t="shared" si="122"/>
        <v>38728442.519999996</v>
      </c>
      <c r="AA219" s="31">
        <f>D219-Z219</f>
        <v>142771557.48000002</v>
      </c>
      <c r="AB219" s="37">
        <f>Z219/D219</f>
        <v>0.2133798485950413</v>
      </c>
      <c r="AC219" s="32"/>
    </row>
    <row r="220" spans="1:29" s="33" customFormat="1" ht="18" customHeight="1" x14ac:dyDescent="0.25">
      <c r="A220" s="38" t="s">
        <v>37</v>
      </c>
      <c r="B220" s="39">
        <f t="shared" ref="B220:C220" si="123">SUM(B216:B219)</f>
        <v>764342000</v>
      </c>
      <c r="C220" s="39">
        <f t="shared" si="123"/>
        <v>0</v>
      </c>
      <c r="D220" s="39">
        <f>SUM(D216:D219)</f>
        <v>764341999.99999988</v>
      </c>
      <c r="E220" s="39">
        <f t="shared" ref="E220:AA220" si="124">SUM(E216:E219)</f>
        <v>237566622.85000002</v>
      </c>
      <c r="F220" s="39">
        <f t="shared" si="124"/>
        <v>92981543.959999993</v>
      </c>
      <c r="G220" s="39">
        <f t="shared" si="124"/>
        <v>135356309.84999999</v>
      </c>
      <c r="H220" s="39">
        <f t="shared" si="124"/>
        <v>16882216.299999997</v>
      </c>
      <c r="I220" s="39">
        <f t="shared" si="124"/>
        <v>15802526.529999999</v>
      </c>
      <c r="J220" s="39">
        <f t="shared" si="124"/>
        <v>39165488.299999997</v>
      </c>
      <c r="K220" s="39">
        <f t="shared" si="124"/>
        <v>48804432.070000008</v>
      </c>
      <c r="L220" s="39">
        <f t="shared" si="124"/>
        <v>0</v>
      </c>
      <c r="M220" s="39">
        <f t="shared" si="124"/>
        <v>119336891.84</v>
      </c>
      <c r="N220" s="39">
        <f t="shared" si="124"/>
        <v>26452856.209999997</v>
      </c>
      <c r="O220" s="39">
        <f t="shared" si="124"/>
        <v>943592.78</v>
      </c>
      <c r="P220" s="39">
        <f t="shared" si="124"/>
        <v>194367647.32999998</v>
      </c>
      <c r="Q220" s="39">
        <f t="shared" si="124"/>
        <v>19174963.660000004</v>
      </c>
      <c r="R220" s="39">
        <f t="shared" si="124"/>
        <v>26127731.120000001</v>
      </c>
      <c r="S220" s="39">
        <f t="shared" si="124"/>
        <v>8513360.8800000008</v>
      </c>
      <c r="T220" s="39">
        <f t="shared" si="124"/>
        <v>2329003.2999999998</v>
      </c>
      <c r="U220" s="39">
        <f t="shared" si="124"/>
        <v>4786682.8</v>
      </c>
      <c r="V220" s="39">
        <f t="shared" si="124"/>
        <v>79436191.679999992</v>
      </c>
      <c r="W220" s="39">
        <f t="shared" si="124"/>
        <v>16882216.299999997</v>
      </c>
      <c r="X220" s="39">
        <f t="shared" si="124"/>
        <v>0</v>
      </c>
      <c r="Y220" s="39">
        <f t="shared" si="124"/>
        <v>0</v>
      </c>
      <c r="Z220" s="39">
        <f t="shared" si="124"/>
        <v>498351137.89999998</v>
      </c>
      <c r="AA220" s="39">
        <f t="shared" si="124"/>
        <v>265990862.0999999</v>
      </c>
      <c r="AB220" s="40">
        <f>Z220/D220</f>
        <v>0.65200020134965764</v>
      </c>
      <c r="AC220" s="32"/>
    </row>
    <row r="221" spans="1:29" s="33" customFormat="1" ht="18" customHeight="1" x14ac:dyDescent="0.25">
      <c r="A221" s="41" t="s">
        <v>38</v>
      </c>
      <c r="B221" s="31">
        <f>[1]consoCURRENT!E4700</f>
        <v>945000</v>
      </c>
      <c r="C221" s="31">
        <f>[1]consoCURRENT!F4700</f>
        <v>0</v>
      </c>
      <c r="D221" s="31">
        <f>[1]consoCURRENT!G4700</f>
        <v>945000</v>
      </c>
      <c r="E221" s="31">
        <f>[1]consoCURRENT!H4700</f>
        <v>258715.34</v>
      </c>
      <c r="F221" s="31">
        <f>[1]consoCURRENT!I4700</f>
        <v>177527.28000000003</v>
      </c>
      <c r="G221" s="31">
        <f>[1]consoCURRENT!J4700</f>
        <v>261562.28000000003</v>
      </c>
      <c r="H221" s="31">
        <f>[1]consoCURRENT!K4700</f>
        <v>86827.199999999997</v>
      </c>
      <c r="I221" s="31">
        <f>[1]consoCURRENT!L4700</f>
        <v>0</v>
      </c>
      <c r="J221" s="31">
        <f>[1]consoCURRENT!M4700</f>
        <v>0</v>
      </c>
      <c r="K221" s="31">
        <f>[1]consoCURRENT!N4700</f>
        <v>0</v>
      </c>
      <c r="L221" s="31">
        <f>[1]consoCURRENT!O4700</f>
        <v>0</v>
      </c>
      <c r="M221" s="31">
        <f>[1]consoCURRENT!P4700</f>
        <v>0</v>
      </c>
      <c r="N221" s="31">
        <f>[1]consoCURRENT!Q4700</f>
        <v>0</v>
      </c>
      <c r="O221" s="31">
        <f>[1]consoCURRENT!R4700</f>
        <v>83851.34</v>
      </c>
      <c r="P221" s="31">
        <f>[1]consoCURRENT!S4700</f>
        <v>174864</v>
      </c>
      <c r="Q221" s="31">
        <f>[1]consoCURRENT!T4700</f>
        <v>0</v>
      </c>
      <c r="R221" s="31">
        <f>[1]consoCURRENT!U4700</f>
        <v>86235.96</v>
      </c>
      <c r="S221" s="31">
        <f>[1]consoCURRENT!V4700</f>
        <v>91291.32</v>
      </c>
      <c r="T221" s="31">
        <f>[1]consoCURRENT!W4700</f>
        <v>86235.96</v>
      </c>
      <c r="U221" s="31">
        <f>[1]consoCURRENT!X4700</f>
        <v>175326.32</v>
      </c>
      <c r="V221" s="31">
        <f>[1]consoCURRENT!Y4700</f>
        <v>0</v>
      </c>
      <c r="W221" s="31">
        <f>[1]consoCURRENT!Z4700</f>
        <v>86827.199999999997</v>
      </c>
      <c r="X221" s="31">
        <f>[1]consoCURRENT!AA4700</f>
        <v>0</v>
      </c>
      <c r="Y221" s="31">
        <f>[1]consoCURRENT!AB4700</f>
        <v>0</v>
      </c>
      <c r="Z221" s="31">
        <f t="shared" ref="Z221" si="125">SUM(M221:Y221)</f>
        <v>784632.1</v>
      </c>
      <c r="AA221" s="31">
        <f>D221-Z221</f>
        <v>160367.90000000002</v>
      </c>
      <c r="AB221" s="37">
        <f>Z221/D221</f>
        <v>0.83029851851851855</v>
      </c>
      <c r="AC221" s="32"/>
    </row>
    <row r="222" spans="1:29" s="33" customFormat="1" ht="18" customHeight="1" x14ac:dyDescent="0.25">
      <c r="A222" s="38" t="s">
        <v>39</v>
      </c>
      <c r="B222" s="39">
        <f t="shared" ref="B222:C222" si="126">B221+B220</f>
        <v>765287000</v>
      </c>
      <c r="C222" s="39">
        <f t="shared" si="126"/>
        <v>0</v>
      </c>
      <c r="D222" s="39">
        <f>D221+D220</f>
        <v>765286999.99999988</v>
      </c>
      <c r="E222" s="39">
        <f t="shared" ref="E222:AA222" si="127">E221+E220</f>
        <v>237825338.19000003</v>
      </c>
      <c r="F222" s="39">
        <f t="shared" si="127"/>
        <v>93159071.239999995</v>
      </c>
      <c r="G222" s="39">
        <f t="shared" si="127"/>
        <v>135617872.13</v>
      </c>
      <c r="H222" s="39">
        <f t="shared" si="127"/>
        <v>16969043.499999996</v>
      </c>
      <c r="I222" s="39">
        <f t="shared" si="127"/>
        <v>15802526.529999999</v>
      </c>
      <c r="J222" s="39">
        <f t="shared" si="127"/>
        <v>39165488.299999997</v>
      </c>
      <c r="K222" s="39">
        <f t="shared" si="127"/>
        <v>48804432.070000008</v>
      </c>
      <c r="L222" s="39">
        <f t="shared" si="127"/>
        <v>0</v>
      </c>
      <c r="M222" s="39">
        <f t="shared" si="127"/>
        <v>119336891.84</v>
      </c>
      <c r="N222" s="39">
        <f t="shared" si="127"/>
        <v>26452856.209999997</v>
      </c>
      <c r="O222" s="39">
        <f t="shared" si="127"/>
        <v>1027444.12</v>
      </c>
      <c r="P222" s="39">
        <f t="shared" si="127"/>
        <v>194542511.32999998</v>
      </c>
      <c r="Q222" s="39">
        <f t="shared" si="127"/>
        <v>19174963.660000004</v>
      </c>
      <c r="R222" s="39">
        <f t="shared" si="127"/>
        <v>26213967.080000002</v>
      </c>
      <c r="S222" s="39">
        <f t="shared" si="127"/>
        <v>8604652.2000000011</v>
      </c>
      <c r="T222" s="39">
        <f t="shared" si="127"/>
        <v>2415239.2599999998</v>
      </c>
      <c r="U222" s="39">
        <f t="shared" si="127"/>
        <v>4962009.12</v>
      </c>
      <c r="V222" s="39">
        <f t="shared" si="127"/>
        <v>79436191.679999992</v>
      </c>
      <c r="W222" s="39">
        <f t="shared" si="127"/>
        <v>16969043.499999996</v>
      </c>
      <c r="X222" s="39">
        <f t="shared" si="127"/>
        <v>0</v>
      </c>
      <c r="Y222" s="39">
        <f t="shared" si="127"/>
        <v>0</v>
      </c>
      <c r="Z222" s="39">
        <f t="shared" si="127"/>
        <v>499135770</v>
      </c>
      <c r="AA222" s="39">
        <f t="shared" si="127"/>
        <v>266151229.99999991</v>
      </c>
      <c r="AB222" s="40">
        <f>Z222/D222</f>
        <v>0.65222036961296881</v>
      </c>
      <c r="AC222" s="42"/>
    </row>
    <row r="223" spans="1:29" s="33" customFormat="1" ht="15" customHeight="1" x14ac:dyDescent="0.25">
      <c r="A223" s="34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2"/>
    </row>
    <row r="224" spans="1:29" s="33" customFormat="1" ht="15" customHeight="1" x14ac:dyDescent="0.25">
      <c r="A224" s="34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2"/>
    </row>
    <row r="225" spans="1:29" s="33" customFormat="1" ht="25.5" customHeight="1" x14ac:dyDescent="0.25">
      <c r="A225" s="35" t="s">
        <v>61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2"/>
    </row>
    <row r="226" spans="1:29" s="33" customFormat="1" ht="18" customHeight="1" x14ac:dyDescent="0.2">
      <c r="A226" s="36" t="s">
        <v>33</v>
      </c>
      <c r="B226" s="31">
        <f>[1]consoCURRENT!E4761</f>
        <v>12660000</v>
      </c>
      <c r="C226" s="31">
        <f>[1]consoCURRENT!F4761</f>
        <v>9.0949470177292824E-13</v>
      </c>
      <c r="D226" s="31">
        <f>[1]consoCURRENT!G4761</f>
        <v>12660000</v>
      </c>
      <c r="E226" s="31">
        <f>[1]consoCURRENT!H4761</f>
        <v>3776872.89</v>
      </c>
      <c r="F226" s="31">
        <f>[1]consoCURRENT!I4761</f>
        <v>3471728.75</v>
      </c>
      <c r="G226" s="31">
        <f>[1]consoCURRENT!J4761</f>
        <v>2679107.66</v>
      </c>
      <c r="H226" s="31">
        <f>[1]consoCURRENT!K4761</f>
        <v>917651.88</v>
      </c>
      <c r="I226" s="31">
        <f>[1]consoCURRENT!L4761</f>
        <v>0</v>
      </c>
      <c r="J226" s="31">
        <f>[1]consoCURRENT!M4761</f>
        <v>0</v>
      </c>
      <c r="K226" s="31">
        <f>[1]consoCURRENT!N4761</f>
        <v>0</v>
      </c>
      <c r="L226" s="31">
        <f>[1]consoCURRENT!O4761</f>
        <v>0</v>
      </c>
      <c r="M226" s="31">
        <f>[1]consoCURRENT!P4761</f>
        <v>0</v>
      </c>
      <c r="N226" s="31">
        <f>[1]consoCURRENT!Q4761</f>
        <v>1776552.64</v>
      </c>
      <c r="O226" s="31">
        <f>[1]consoCURRENT!R4761</f>
        <v>1030356.58</v>
      </c>
      <c r="P226" s="31">
        <f>[1]consoCURRENT!S4761</f>
        <v>969963.67</v>
      </c>
      <c r="Q226" s="31">
        <f>[1]consoCURRENT!T4761</f>
        <v>901311.67</v>
      </c>
      <c r="R226" s="31">
        <f>[1]consoCURRENT!U4761</f>
        <v>1633316.93</v>
      </c>
      <c r="S226" s="31">
        <f>[1]consoCURRENT!V4761</f>
        <v>937100.15</v>
      </c>
      <c r="T226" s="31">
        <f>[1]consoCURRENT!W4761</f>
        <v>873259.42</v>
      </c>
      <c r="U226" s="31">
        <f>[1]consoCURRENT!X4761</f>
        <v>861445.1</v>
      </c>
      <c r="V226" s="31">
        <f>[1]consoCURRENT!Y4761</f>
        <v>944403.14</v>
      </c>
      <c r="W226" s="31">
        <f>[1]consoCURRENT!Z4761</f>
        <v>917651.88</v>
      </c>
      <c r="X226" s="31">
        <f>[1]consoCURRENT!AA4761</f>
        <v>0</v>
      </c>
      <c r="Y226" s="31">
        <f>[1]consoCURRENT!AB4761</f>
        <v>0</v>
      </c>
      <c r="Z226" s="31">
        <f>SUM(M226:Y226)</f>
        <v>10845361.180000002</v>
      </c>
      <c r="AA226" s="31">
        <f>D226-Z226</f>
        <v>1814638.8199999984</v>
      </c>
      <c r="AB226" s="37">
        <f>Z226/D226</f>
        <v>0.8566636003159559</v>
      </c>
      <c r="AC226" s="32"/>
    </row>
    <row r="227" spans="1:29" s="33" customFormat="1" ht="18" customHeight="1" x14ac:dyDescent="0.2">
      <c r="A227" s="36" t="s">
        <v>34</v>
      </c>
      <c r="B227" s="31">
        <f>[1]consoCURRENT!E4874</f>
        <v>6902000</v>
      </c>
      <c r="C227" s="31">
        <f>[1]consoCURRENT!F4874</f>
        <v>0</v>
      </c>
      <c r="D227" s="31">
        <f>[1]consoCURRENT!G4874</f>
        <v>6902000</v>
      </c>
      <c r="E227" s="31">
        <f>[1]consoCURRENT!H4874</f>
        <v>4160532.11</v>
      </c>
      <c r="F227" s="31">
        <f>[1]consoCURRENT!I4874</f>
        <v>739689.58000000007</v>
      </c>
      <c r="G227" s="31">
        <f>[1]consoCURRENT!J4874</f>
        <v>932482.47</v>
      </c>
      <c r="H227" s="31">
        <f>[1]consoCURRENT!K4874</f>
        <v>326482.71999999997</v>
      </c>
      <c r="I227" s="31">
        <f>[1]consoCURRENT!L4874</f>
        <v>0</v>
      </c>
      <c r="J227" s="31">
        <f>[1]consoCURRENT!M4874</f>
        <v>0</v>
      </c>
      <c r="K227" s="31">
        <f>[1]consoCURRENT!N4874</f>
        <v>0</v>
      </c>
      <c r="L227" s="31">
        <f>[1]consoCURRENT!O4874</f>
        <v>0</v>
      </c>
      <c r="M227" s="31">
        <f>[1]consoCURRENT!P4874</f>
        <v>0</v>
      </c>
      <c r="N227" s="31">
        <f>[1]consoCURRENT!Q4874</f>
        <v>4073076.42</v>
      </c>
      <c r="O227" s="31">
        <f>[1]consoCURRENT!R4874</f>
        <v>43723.57</v>
      </c>
      <c r="P227" s="31">
        <f>[1]consoCURRENT!S4874</f>
        <v>43732.12</v>
      </c>
      <c r="Q227" s="31">
        <f>[1]consoCURRENT!T4874</f>
        <v>116653.65</v>
      </c>
      <c r="R227" s="31">
        <f>[1]consoCURRENT!U4874</f>
        <v>109115.68</v>
      </c>
      <c r="S227" s="31">
        <f>[1]consoCURRENT!V4874</f>
        <v>513920.25</v>
      </c>
      <c r="T227" s="31">
        <f>[1]consoCURRENT!W4874</f>
        <v>601950.53</v>
      </c>
      <c r="U227" s="31">
        <f>[1]consoCURRENT!X4874</f>
        <v>201696.94</v>
      </c>
      <c r="V227" s="31">
        <f>[1]consoCURRENT!Y4874</f>
        <v>128835</v>
      </c>
      <c r="W227" s="31">
        <f>[1]consoCURRENT!Z4874</f>
        <v>326482.71999999997</v>
      </c>
      <c r="X227" s="31">
        <f>[1]consoCURRENT!AA4874</f>
        <v>0</v>
      </c>
      <c r="Y227" s="31">
        <f>[1]consoCURRENT!AB4874</f>
        <v>0</v>
      </c>
      <c r="Z227" s="31">
        <f t="shared" ref="Z227:Z229" si="128">SUM(M227:Y227)</f>
        <v>6159186.8799999999</v>
      </c>
      <c r="AA227" s="31">
        <f>D227-Z227</f>
        <v>742813.12000000011</v>
      </c>
      <c r="AB227" s="37">
        <f>Z227/D227</f>
        <v>0.89237711967545641</v>
      </c>
      <c r="AC227" s="32"/>
    </row>
    <row r="228" spans="1:29" s="33" customFormat="1" ht="18" customHeight="1" x14ac:dyDescent="0.2">
      <c r="A228" s="36" t="s">
        <v>35</v>
      </c>
      <c r="B228" s="31">
        <f>[1]consoCURRENT!E4880</f>
        <v>0</v>
      </c>
      <c r="C228" s="31">
        <f>[1]consoCURRENT!F4880</f>
        <v>0</v>
      </c>
      <c r="D228" s="31">
        <f>[1]consoCURRENT!G4880</f>
        <v>0</v>
      </c>
      <c r="E228" s="31">
        <f>[1]consoCURRENT!H4880</f>
        <v>0</v>
      </c>
      <c r="F228" s="31">
        <f>[1]consoCURRENT!I4880</f>
        <v>0</v>
      </c>
      <c r="G228" s="31">
        <f>[1]consoCURRENT!J4880</f>
        <v>0</v>
      </c>
      <c r="H228" s="31">
        <f>[1]consoCURRENT!K4880</f>
        <v>0</v>
      </c>
      <c r="I228" s="31">
        <f>[1]consoCURRENT!L4880</f>
        <v>0</v>
      </c>
      <c r="J228" s="31">
        <f>[1]consoCURRENT!M4880</f>
        <v>0</v>
      </c>
      <c r="K228" s="31">
        <f>[1]consoCURRENT!N4880</f>
        <v>0</v>
      </c>
      <c r="L228" s="31">
        <f>[1]consoCURRENT!O4880</f>
        <v>0</v>
      </c>
      <c r="M228" s="31">
        <f>[1]consoCURRENT!P4880</f>
        <v>0</v>
      </c>
      <c r="N228" s="31">
        <f>[1]consoCURRENT!Q4880</f>
        <v>0</v>
      </c>
      <c r="O228" s="31">
        <f>[1]consoCURRENT!R4880</f>
        <v>0</v>
      </c>
      <c r="P228" s="31">
        <f>[1]consoCURRENT!S4880</f>
        <v>0</v>
      </c>
      <c r="Q228" s="31">
        <f>[1]consoCURRENT!T4880</f>
        <v>0</v>
      </c>
      <c r="R228" s="31">
        <f>[1]consoCURRENT!U4880</f>
        <v>0</v>
      </c>
      <c r="S228" s="31">
        <f>[1]consoCURRENT!V4880</f>
        <v>0</v>
      </c>
      <c r="T228" s="31">
        <f>[1]consoCURRENT!W4880</f>
        <v>0</v>
      </c>
      <c r="U228" s="31">
        <f>[1]consoCURRENT!X4880</f>
        <v>0</v>
      </c>
      <c r="V228" s="31">
        <f>[1]consoCURRENT!Y4880</f>
        <v>0</v>
      </c>
      <c r="W228" s="31">
        <f>[1]consoCURRENT!Z4880</f>
        <v>0</v>
      </c>
      <c r="X228" s="31">
        <f>[1]consoCURRENT!AA4880</f>
        <v>0</v>
      </c>
      <c r="Y228" s="31">
        <f>[1]consoCURRENT!AB4880</f>
        <v>0</v>
      </c>
      <c r="Z228" s="31">
        <f t="shared" si="128"/>
        <v>0</v>
      </c>
      <c r="AA228" s="31">
        <f>D228-Z228</f>
        <v>0</v>
      </c>
      <c r="AB228" s="37"/>
      <c r="AC228" s="32"/>
    </row>
    <row r="229" spans="1:29" s="33" customFormat="1" ht="18" customHeight="1" x14ac:dyDescent="0.2">
      <c r="A229" s="36" t="s">
        <v>36</v>
      </c>
      <c r="B229" s="31">
        <f>[1]consoCURRENT!E4909</f>
        <v>0</v>
      </c>
      <c r="C229" s="31">
        <f>[1]consoCURRENT!F4909</f>
        <v>0</v>
      </c>
      <c r="D229" s="31">
        <f>[1]consoCURRENT!G4909</f>
        <v>0</v>
      </c>
      <c r="E229" s="31">
        <f>[1]consoCURRENT!H4909</f>
        <v>0</v>
      </c>
      <c r="F229" s="31">
        <f>[1]consoCURRENT!I4909</f>
        <v>0</v>
      </c>
      <c r="G229" s="31">
        <f>[1]consoCURRENT!J4909</f>
        <v>0</v>
      </c>
      <c r="H229" s="31">
        <f>[1]consoCURRENT!K4909</f>
        <v>0</v>
      </c>
      <c r="I229" s="31">
        <f>[1]consoCURRENT!L4909</f>
        <v>0</v>
      </c>
      <c r="J229" s="31">
        <f>[1]consoCURRENT!M4909</f>
        <v>0</v>
      </c>
      <c r="K229" s="31">
        <f>[1]consoCURRENT!N4909</f>
        <v>0</v>
      </c>
      <c r="L229" s="31">
        <f>[1]consoCURRENT!O4909</f>
        <v>0</v>
      </c>
      <c r="M229" s="31">
        <f>[1]consoCURRENT!P4909</f>
        <v>0</v>
      </c>
      <c r="N229" s="31">
        <f>[1]consoCURRENT!Q4909</f>
        <v>0</v>
      </c>
      <c r="O229" s="31">
        <f>[1]consoCURRENT!R4909</f>
        <v>0</v>
      </c>
      <c r="P229" s="31">
        <f>[1]consoCURRENT!S4909</f>
        <v>0</v>
      </c>
      <c r="Q229" s="31">
        <f>[1]consoCURRENT!T4909</f>
        <v>0</v>
      </c>
      <c r="R229" s="31">
        <f>[1]consoCURRENT!U4909</f>
        <v>0</v>
      </c>
      <c r="S229" s="31">
        <f>[1]consoCURRENT!V4909</f>
        <v>0</v>
      </c>
      <c r="T229" s="31">
        <f>[1]consoCURRENT!W4909</f>
        <v>0</v>
      </c>
      <c r="U229" s="31">
        <f>[1]consoCURRENT!X4909</f>
        <v>0</v>
      </c>
      <c r="V229" s="31">
        <f>[1]consoCURRENT!Y4909</f>
        <v>0</v>
      </c>
      <c r="W229" s="31">
        <f>[1]consoCURRENT!Z4909</f>
        <v>0</v>
      </c>
      <c r="X229" s="31">
        <f>[1]consoCURRENT!AA4909</f>
        <v>0</v>
      </c>
      <c r="Y229" s="31">
        <f>[1]consoCURRENT!AB4909</f>
        <v>0</v>
      </c>
      <c r="Z229" s="31">
        <f t="shared" si="128"/>
        <v>0</v>
      </c>
      <c r="AA229" s="31">
        <f>D229-Z229</f>
        <v>0</v>
      </c>
      <c r="AB229" s="37"/>
      <c r="AC229" s="32"/>
    </row>
    <row r="230" spans="1:29" s="33" customFormat="1" ht="18" customHeight="1" x14ac:dyDescent="0.25">
      <c r="A230" s="38" t="s">
        <v>37</v>
      </c>
      <c r="B230" s="39">
        <f t="shared" ref="B230:C230" si="129">SUM(B226:B229)</f>
        <v>19562000</v>
      </c>
      <c r="C230" s="39">
        <f t="shared" si="129"/>
        <v>9.0949470177292824E-13</v>
      </c>
      <c r="D230" s="39">
        <f>SUM(D226:D229)</f>
        <v>19562000</v>
      </c>
      <c r="E230" s="39">
        <f t="shared" ref="E230:AA230" si="130">SUM(E226:E229)</f>
        <v>7937405</v>
      </c>
      <c r="F230" s="39">
        <f t="shared" si="130"/>
        <v>4211418.33</v>
      </c>
      <c r="G230" s="39">
        <f t="shared" si="130"/>
        <v>3611590.13</v>
      </c>
      <c r="H230" s="39">
        <f t="shared" si="130"/>
        <v>1244134.6000000001</v>
      </c>
      <c r="I230" s="39">
        <f t="shared" si="130"/>
        <v>0</v>
      </c>
      <c r="J230" s="39">
        <f t="shared" si="130"/>
        <v>0</v>
      </c>
      <c r="K230" s="39">
        <f t="shared" si="130"/>
        <v>0</v>
      </c>
      <c r="L230" s="39">
        <f t="shared" si="130"/>
        <v>0</v>
      </c>
      <c r="M230" s="39">
        <f t="shared" si="130"/>
        <v>0</v>
      </c>
      <c r="N230" s="39">
        <f t="shared" si="130"/>
        <v>5849629.0599999996</v>
      </c>
      <c r="O230" s="39">
        <f t="shared" si="130"/>
        <v>1074080.1499999999</v>
      </c>
      <c r="P230" s="39">
        <f t="shared" si="130"/>
        <v>1013695.79</v>
      </c>
      <c r="Q230" s="39">
        <f t="shared" si="130"/>
        <v>1017965.3200000001</v>
      </c>
      <c r="R230" s="39">
        <f t="shared" si="130"/>
        <v>1742432.6099999999</v>
      </c>
      <c r="S230" s="39">
        <f t="shared" si="130"/>
        <v>1451020.4</v>
      </c>
      <c r="T230" s="39">
        <f t="shared" si="130"/>
        <v>1475209.9500000002</v>
      </c>
      <c r="U230" s="39">
        <f t="shared" si="130"/>
        <v>1063142.04</v>
      </c>
      <c r="V230" s="39">
        <f t="shared" si="130"/>
        <v>1073238.1400000001</v>
      </c>
      <c r="W230" s="39">
        <f t="shared" si="130"/>
        <v>1244134.6000000001</v>
      </c>
      <c r="X230" s="39">
        <f t="shared" si="130"/>
        <v>0</v>
      </c>
      <c r="Y230" s="39">
        <f t="shared" si="130"/>
        <v>0</v>
      </c>
      <c r="Z230" s="39">
        <f t="shared" si="130"/>
        <v>17004548.060000002</v>
      </c>
      <c r="AA230" s="39">
        <f t="shared" si="130"/>
        <v>2557451.9399999985</v>
      </c>
      <c r="AB230" s="40">
        <f>Z230/D230</f>
        <v>0.8692642909722933</v>
      </c>
      <c r="AC230" s="32"/>
    </row>
    <row r="231" spans="1:29" s="33" customFormat="1" ht="18" customHeight="1" x14ac:dyDescent="0.25">
      <c r="A231" s="41" t="s">
        <v>38</v>
      </c>
      <c r="B231" s="31">
        <f>[1]consoCURRENT!E4913</f>
        <v>1158000</v>
      </c>
      <c r="C231" s="31">
        <f>[1]consoCURRENT!F4913</f>
        <v>0</v>
      </c>
      <c r="D231" s="31">
        <f>[1]consoCURRENT!G4913</f>
        <v>1158000</v>
      </c>
      <c r="E231" s="31">
        <f>[1]consoCURRENT!H4913</f>
        <v>290345.03999999998</v>
      </c>
      <c r="F231" s="31">
        <f>[1]consoCURRENT!I4913</f>
        <v>96741.72</v>
      </c>
      <c r="G231" s="31">
        <f>[1]consoCURRENT!J4913</f>
        <v>281299.65000000002</v>
      </c>
      <c r="H231" s="31">
        <f>[1]consoCURRENT!K4913</f>
        <v>91510.92</v>
      </c>
      <c r="I231" s="31">
        <f>[1]consoCURRENT!L4913</f>
        <v>0</v>
      </c>
      <c r="J231" s="31">
        <f>[1]consoCURRENT!M4913</f>
        <v>0</v>
      </c>
      <c r="K231" s="31">
        <f>[1]consoCURRENT!N4913</f>
        <v>0</v>
      </c>
      <c r="L231" s="31">
        <f>[1]consoCURRENT!O4913</f>
        <v>0</v>
      </c>
      <c r="M231" s="31">
        <f>[1]consoCURRENT!P4913</f>
        <v>0</v>
      </c>
      <c r="N231" s="31">
        <f>[1]consoCURRENT!Q4913</f>
        <v>0</v>
      </c>
      <c r="O231" s="31">
        <f>[1]consoCURRENT!R4913</f>
        <v>94029</v>
      </c>
      <c r="P231" s="31">
        <f>[1]consoCURRENT!S4913</f>
        <v>196316.03999999998</v>
      </c>
      <c r="Q231" s="31">
        <f>[1]consoCURRENT!T4913</f>
        <v>0</v>
      </c>
      <c r="R231" s="31">
        <f>[1]consoCURRENT!U4913</f>
        <v>0</v>
      </c>
      <c r="S231" s="31">
        <f>[1]consoCURRENT!V4913</f>
        <v>96741.72</v>
      </c>
      <c r="T231" s="31">
        <f>[1]consoCURRENT!W4913</f>
        <v>96741.72</v>
      </c>
      <c r="U231" s="31">
        <f>[1]consoCURRENT!X4913</f>
        <v>184557.93</v>
      </c>
      <c r="V231" s="31">
        <f>[1]consoCURRENT!Y4913</f>
        <v>0</v>
      </c>
      <c r="W231" s="31">
        <f>[1]consoCURRENT!Z4913</f>
        <v>91510.92</v>
      </c>
      <c r="X231" s="31">
        <f>[1]consoCURRENT!AA4913</f>
        <v>0</v>
      </c>
      <c r="Y231" s="31">
        <f>[1]consoCURRENT!AB4913</f>
        <v>0</v>
      </c>
      <c r="Z231" s="31">
        <f t="shared" ref="Z231" si="131">SUM(M231:Y231)</f>
        <v>759897.33</v>
      </c>
      <c r="AA231" s="31">
        <f>D231-Z231</f>
        <v>398102.67000000004</v>
      </c>
      <c r="AB231" s="37">
        <f>Z231/D231</f>
        <v>0.65621531088082896</v>
      </c>
      <c r="AC231" s="32"/>
    </row>
    <row r="232" spans="1:29" s="33" customFormat="1" ht="18" customHeight="1" x14ac:dyDescent="0.25">
      <c r="A232" s="38" t="s">
        <v>39</v>
      </c>
      <c r="B232" s="39">
        <f t="shared" ref="B232:C232" si="132">B231+B230</f>
        <v>20720000</v>
      </c>
      <c r="C232" s="39">
        <f t="shared" si="132"/>
        <v>9.0949470177292824E-13</v>
      </c>
      <c r="D232" s="39">
        <f>D231+D230</f>
        <v>20720000</v>
      </c>
      <c r="E232" s="39">
        <f t="shared" ref="E232:AA232" si="133">E231+E230</f>
        <v>8227750.04</v>
      </c>
      <c r="F232" s="39">
        <f t="shared" si="133"/>
        <v>4308160.05</v>
      </c>
      <c r="G232" s="39">
        <f t="shared" si="133"/>
        <v>3892889.78</v>
      </c>
      <c r="H232" s="39">
        <f t="shared" si="133"/>
        <v>1335645.52</v>
      </c>
      <c r="I232" s="39">
        <f t="shared" si="133"/>
        <v>0</v>
      </c>
      <c r="J232" s="39">
        <f t="shared" si="133"/>
        <v>0</v>
      </c>
      <c r="K232" s="39">
        <f t="shared" si="133"/>
        <v>0</v>
      </c>
      <c r="L232" s="39">
        <f t="shared" si="133"/>
        <v>0</v>
      </c>
      <c r="M232" s="39">
        <f t="shared" si="133"/>
        <v>0</v>
      </c>
      <c r="N232" s="39">
        <f t="shared" si="133"/>
        <v>5849629.0599999996</v>
      </c>
      <c r="O232" s="39">
        <f t="shared" si="133"/>
        <v>1168109.1499999999</v>
      </c>
      <c r="P232" s="39">
        <f t="shared" si="133"/>
        <v>1210011.83</v>
      </c>
      <c r="Q232" s="39">
        <f t="shared" si="133"/>
        <v>1017965.3200000001</v>
      </c>
      <c r="R232" s="39">
        <f t="shared" si="133"/>
        <v>1742432.6099999999</v>
      </c>
      <c r="S232" s="39">
        <f t="shared" si="133"/>
        <v>1547762.1199999999</v>
      </c>
      <c r="T232" s="39">
        <f t="shared" si="133"/>
        <v>1571951.6700000002</v>
      </c>
      <c r="U232" s="39">
        <f t="shared" si="133"/>
        <v>1247699.97</v>
      </c>
      <c r="V232" s="39">
        <f t="shared" si="133"/>
        <v>1073238.1400000001</v>
      </c>
      <c r="W232" s="39">
        <f t="shared" si="133"/>
        <v>1335645.52</v>
      </c>
      <c r="X232" s="39">
        <f t="shared" si="133"/>
        <v>0</v>
      </c>
      <c r="Y232" s="39">
        <f t="shared" si="133"/>
        <v>0</v>
      </c>
      <c r="Z232" s="39">
        <f t="shared" si="133"/>
        <v>17764445.390000001</v>
      </c>
      <c r="AA232" s="39">
        <f t="shared" si="133"/>
        <v>2955554.6099999985</v>
      </c>
      <c r="AB232" s="40">
        <f>Z232/D232</f>
        <v>0.85735740299227803</v>
      </c>
      <c r="AC232" s="42"/>
    </row>
    <row r="233" spans="1:29" s="33" customFormat="1" ht="15" customHeight="1" x14ac:dyDescent="0.25">
      <c r="A233" s="34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2"/>
    </row>
    <row r="234" spans="1:29" s="33" customFormat="1" ht="11.45" customHeight="1" x14ac:dyDescent="0.25">
      <c r="A234" s="34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2"/>
    </row>
    <row r="235" spans="1:29" s="33" customFormat="1" ht="25.5" customHeight="1" x14ac:dyDescent="0.25">
      <c r="A235" s="35" t="s">
        <v>62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2"/>
    </row>
    <row r="236" spans="1:29" s="33" customFormat="1" ht="18" customHeight="1" x14ac:dyDescent="0.2">
      <c r="A236" s="36" t="s">
        <v>33</v>
      </c>
      <c r="B236" s="31">
        <f>[1]consoCURRENT!E4974</f>
        <v>31676000</v>
      </c>
      <c r="C236" s="31">
        <f>[1]consoCURRENT!F4974</f>
        <v>0</v>
      </c>
      <c r="D236" s="31">
        <f>[1]consoCURRENT!G4974</f>
        <v>31676000</v>
      </c>
      <c r="E236" s="31">
        <f>[1]consoCURRENT!H4974</f>
        <v>8045966.830000001</v>
      </c>
      <c r="F236" s="31">
        <f>[1]consoCURRENT!I4974</f>
        <v>8899748.4799999986</v>
      </c>
      <c r="G236" s="31">
        <f>[1]consoCURRENT!J4974</f>
        <v>13304930.289999999</v>
      </c>
      <c r="H236" s="31">
        <f>[1]consoCURRENT!K4974</f>
        <v>1204453.49</v>
      </c>
      <c r="I236" s="31">
        <f>[1]consoCURRENT!L4974</f>
        <v>0</v>
      </c>
      <c r="J236" s="31">
        <f>[1]consoCURRENT!M4974</f>
        <v>0</v>
      </c>
      <c r="K236" s="31">
        <f>[1]consoCURRENT!N4974</f>
        <v>0</v>
      </c>
      <c r="L236" s="31">
        <f>[1]consoCURRENT!O4974</f>
        <v>0</v>
      </c>
      <c r="M236" s="31">
        <f>[1]consoCURRENT!P4974</f>
        <v>0</v>
      </c>
      <c r="N236" s="31">
        <f>[1]consoCURRENT!Q4974</f>
        <v>3686720.12</v>
      </c>
      <c r="O236" s="31">
        <f>[1]consoCURRENT!R4974</f>
        <v>1978268.82</v>
      </c>
      <c r="P236" s="31">
        <f>[1]consoCURRENT!S4974</f>
        <v>2380977.89</v>
      </c>
      <c r="Q236" s="31">
        <f>[1]consoCURRENT!T4974</f>
        <v>1936048.0499999998</v>
      </c>
      <c r="R236" s="31">
        <f>[1]consoCURRENT!U4974</f>
        <v>4263392.58</v>
      </c>
      <c r="S236" s="31">
        <f>[1]consoCURRENT!V4974</f>
        <v>2700307.85</v>
      </c>
      <c r="T236" s="31">
        <f>[1]consoCURRENT!W4974</f>
        <v>8220722.3699999992</v>
      </c>
      <c r="U236" s="31">
        <f>[1]consoCURRENT!X4974</f>
        <v>3004250.23</v>
      </c>
      <c r="V236" s="31">
        <f>[1]consoCURRENT!Y4974</f>
        <v>2079957.69</v>
      </c>
      <c r="W236" s="31">
        <f>[1]consoCURRENT!Z4974</f>
        <v>1204453.49</v>
      </c>
      <c r="X236" s="31">
        <f>[1]consoCURRENT!AA4974</f>
        <v>0</v>
      </c>
      <c r="Y236" s="31">
        <f>[1]consoCURRENT!AB4974</f>
        <v>0</v>
      </c>
      <c r="Z236" s="31">
        <f>SUM(M236:Y236)</f>
        <v>31455099.09</v>
      </c>
      <c r="AA236" s="31">
        <f>D236-Z236</f>
        <v>220900.91000000015</v>
      </c>
      <c r="AB236" s="37">
        <f t="shared" ref="AB236" si="134">Z236/D236</f>
        <v>0.99302623721429473</v>
      </c>
      <c r="AC236" s="32"/>
    </row>
    <row r="237" spans="1:29" s="33" customFormat="1" ht="18" customHeight="1" x14ac:dyDescent="0.2">
      <c r="A237" s="36" t="s">
        <v>34</v>
      </c>
      <c r="B237" s="31">
        <f>[1]consoCURRENT!E5087</f>
        <v>43029000</v>
      </c>
      <c r="C237" s="31">
        <f>[1]consoCURRENT!F5087</f>
        <v>-1204999.9999999972</v>
      </c>
      <c r="D237" s="31">
        <f>[1]consoCURRENT!G5087</f>
        <v>41824000</v>
      </c>
      <c r="E237" s="31">
        <f>[1]consoCURRENT!H5087</f>
        <v>7008501.9700000007</v>
      </c>
      <c r="F237" s="31">
        <f>[1]consoCURRENT!I5087</f>
        <v>6664401.5800000001</v>
      </c>
      <c r="G237" s="31">
        <f>[1]consoCURRENT!J5087</f>
        <v>6147970.25</v>
      </c>
      <c r="H237" s="31">
        <f>[1]consoCURRENT!K5087</f>
        <v>57390.61</v>
      </c>
      <c r="I237" s="31">
        <f>[1]consoCURRENT!L5087</f>
        <v>3438234.81</v>
      </c>
      <c r="J237" s="31">
        <f>[1]consoCURRENT!M5087</f>
        <v>6164767.6199999992</v>
      </c>
      <c r="K237" s="31">
        <f>[1]consoCURRENT!N5087</f>
        <v>5685269.9900000002</v>
      </c>
      <c r="L237" s="31">
        <f>[1]consoCURRENT!O5087</f>
        <v>0</v>
      </c>
      <c r="M237" s="31">
        <f>[1]consoCURRENT!P5087</f>
        <v>17436423.699999999</v>
      </c>
      <c r="N237" s="31">
        <f>[1]consoCURRENT!Q5087</f>
        <v>3500008.4</v>
      </c>
      <c r="O237" s="31">
        <f>[1]consoCURRENT!R5087</f>
        <v>37170.979999999996</v>
      </c>
      <c r="P237" s="31">
        <f>[1]consoCURRENT!S5087</f>
        <v>33087.78</v>
      </c>
      <c r="Q237" s="31">
        <f>[1]consoCURRENT!T5087</f>
        <v>80413.600000000006</v>
      </c>
      <c r="R237" s="31">
        <f>[1]consoCURRENT!U5087</f>
        <v>330024.39999999997</v>
      </c>
      <c r="S237" s="31">
        <f>[1]consoCURRENT!V5087</f>
        <v>89195.959999999992</v>
      </c>
      <c r="T237" s="31">
        <f>[1]consoCURRENT!W5087</f>
        <v>225471</v>
      </c>
      <c r="U237" s="31">
        <f>[1]consoCURRENT!X5087</f>
        <v>157500</v>
      </c>
      <c r="V237" s="31">
        <f>[1]consoCURRENT!Y5087</f>
        <v>79729.259999999995</v>
      </c>
      <c r="W237" s="31">
        <f>[1]consoCURRENT!Z5087</f>
        <v>57390.61</v>
      </c>
      <c r="X237" s="31">
        <f>[1]consoCURRENT!AA5087</f>
        <v>0</v>
      </c>
      <c r="Y237" s="31">
        <f>[1]consoCURRENT!AB5087</f>
        <v>0</v>
      </c>
      <c r="Z237" s="31">
        <f t="shared" ref="Z237:Z239" si="135">SUM(M237:Y237)</f>
        <v>22026415.690000001</v>
      </c>
      <c r="AA237" s="31">
        <f>D237-Z237</f>
        <v>19797584.309999999</v>
      </c>
      <c r="AB237" s="37">
        <f>Z237/D237</f>
        <v>0.52664536366679426</v>
      </c>
      <c r="AC237" s="32"/>
    </row>
    <row r="238" spans="1:29" s="33" customFormat="1" ht="18" customHeight="1" x14ac:dyDescent="0.2">
      <c r="A238" s="36" t="s">
        <v>35</v>
      </c>
      <c r="B238" s="31"/>
      <c r="C238" s="31"/>
      <c r="D238" s="31">
        <f>[1]consoCURRENT!G5093</f>
        <v>0</v>
      </c>
      <c r="E238" s="31">
        <f>[1]consoCURRENT!H5093</f>
        <v>0</v>
      </c>
      <c r="F238" s="31">
        <f>[1]consoCURRENT!I5093</f>
        <v>0</v>
      </c>
      <c r="G238" s="31">
        <f>[1]consoCURRENT!J5093</f>
        <v>0</v>
      </c>
      <c r="H238" s="31">
        <f>[1]consoCURRENT!K5093</f>
        <v>0</v>
      </c>
      <c r="I238" s="31">
        <f>[1]consoCURRENT!L5093</f>
        <v>0</v>
      </c>
      <c r="J238" s="31">
        <f>[1]consoCURRENT!M5093</f>
        <v>0</v>
      </c>
      <c r="K238" s="31">
        <f>[1]consoCURRENT!N5093</f>
        <v>0</v>
      </c>
      <c r="L238" s="31">
        <f>[1]consoCURRENT!O5093</f>
        <v>0</v>
      </c>
      <c r="M238" s="31">
        <f>[1]consoCURRENT!P5093</f>
        <v>0</v>
      </c>
      <c r="N238" s="31">
        <f>[1]consoCURRENT!Q5093</f>
        <v>0</v>
      </c>
      <c r="O238" s="31">
        <f>[1]consoCURRENT!R5093</f>
        <v>0</v>
      </c>
      <c r="P238" s="31">
        <f>[1]consoCURRENT!S5093</f>
        <v>0</v>
      </c>
      <c r="Q238" s="31">
        <f>[1]consoCURRENT!T5093</f>
        <v>0</v>
      </c>
      <c r="R238" s="31">
        <f>[1]consoCURRENT!U5093</f>
        <v>0</v>
      </c>
      <c r="S238" s="31">
        <f>[1]consoCURRENT!V5093</f>
        <v>0</v>
      </c>
      <c r="T238" s="31">
        <f>[1]consoCURRENT!W5093</f>
        <v>0</v>
      </c>
      <c r="U238" s="31">
        <f>[1]consoCURRENT!X5093</f>
        <v>0</v>
      </c>
      <c r="V238" s="31">
        <f>[1]consoCURRENT!Y5093</f>
        <v>0</v>
      </c>
      <c r="W238" s="31">
        <f>[1]consoCURRENT!Z5093</f>
        <v>0</v>
      </c>
      <c r="X238" s="31">
        <f>[1]consoCURRENT!AA5093</f>
        <v>0</v>
      </c>
      <c r="Y238" s="31">
        <f>[1]consoCURRENT!AB5093</f>
        <v>0</v>
      </c>
      <c r="Z238" s="31">
        <f t="shared" si="135"/>
        <v>0</v>
      </c>
      <c r="AA238" s="31">
        <f>D238-Z238</f>
        <v>0</v>
      </c>
      <c r="AB238" s="37"/>
      <c r="AC238" s="32"/>
    </row>
    <row r="239" spans="1:29" s="33" customFormat="1" ht="18" customHeight="1" x14ac:dyDescent="0.2">
      <c r="A239" s="36" t="s">
        <v>36</v>
      </c>
      <c r="B239" s="31">
        <f>[1]consoCURRENT!E5122</f>
        <v>0</v>
      </c>
      <c r="C239" s="31">
        <f>[1]consoCURRENT!F5122</f>
        <v>1205000</v>
      </c>
      <c r="D239" s="31">
        <f>[1]consoCURRENT!G5122</f>
        <v>1205000</v>
      </c>
      <c r="E239" s="31">
        <f>[1]consoCURRENT!H5122</f>
        <v>0</v>
      </c>
      <c r="F239" s="31">
        <f>[1]consoCURRENT!I5122</f>
        <v>0</v>
      </c>
      <c r="G239" s="31">
        <f>[1]consoCURRENT!J5122</f>
        <v>0</v>
      </c>
      <c r="H239" s="31">
        <f>[1]consoCURRENT!K5122</f>
        <v>0</v>
      </c>
      <c r="I239" s="31">
        <f>[1]consoCURRENT!L5122</f>
        <v>0</v>
      </c>
      <c r="J239" s="31">
        <f>[1]consoCURRENT!M5122</f>
        <v>0</v>
      </c>
      <c r="K239" s="31">
        <f>[1]consoCURRENT!N5122</f>
        <v>0</v>
      </c>
      <c r="L239" s="31">
        <f>[1]consoCURRENT!O5122</f>
        <v>0</v>
      </c>
      <c r="M239" s="31">
        <f>[1]consoCURRENT!P5122</f>
        <v>0</v>
      </c>
      <c r="N239" s="31">
        <f>[1]consoCURRENT!Q5122</f>
        <v>0</v>
      </c>
      <c r="O239" s="31">
        <f>[1]consoCURRENT!R5122</f>
        <v>0</v>
      </c>
      <c r="P239" s="31">
        <f>[1]consoCURRENT!S5122</f>
        <v>0</v>
      </c>
      <c r="Q239" s="31">
        <f>[1]consoCURRENT!T5122</f>
        <v>0</v>
      </c>
      <c r="R239" s="31">
        <f>[1]consoCURRENT!U5122</f>
        <v>0</v>
      </c>
      <c r="S239" s="31">
        <f>[1]consoCURRENT!V5122</f>
        <v>0</v>
      </c>
      <c r="T239" s="31">
        <f>[1]consoCURRENT!W5122</f>
        <v>0</v>
      </c>
      <c r="U239" s="31">
        <f>[1]consoCURRENT!X5122</f>
        <v>0</v>
      </c>
      <c r="V239" s="31">
        <f>[1]consoCURRENT!Y5122</f>
        <v>0</v>
      </c>
      <c r="W239" s="31">
        <f>[1]consoCURRENT!Z5122</f>
        <v>0</v>
      </c>
      <c r="X239" s="31">
        <f>[1]consoCURRENT!AA5122</f>
        <v>0</v>
      </c>
      <c r="Y239" s="31">
        <f>[1]consoCURRENT!AB5122</f>
        <v>0</v>
      </c>
      <c r="Z239" s="31">
        <f t="shared" si="135"/>
        <v>0</v>
      </c>
      <c r="AA239" s="31">
        <f>D239-Z239</f>
        <v>1205000</v>
      </c>
      <c r="AB239" s="37"/>
      <c r="AC239" s="32"/>
    </row>
    <row r="240" spans="1:29" s="33" customFormat="1" ht="18" customHeight="1" x14ac:dyDescent="0.25">
      <c r="A240" s="38" t="s">
        <v>37</v>
      </c>
      <c r="B240" s="39">
        <f t="shared" ref="B240:C240" si="136">SUM(B236:B239)</f>
        <v>74705000</v>
      </c>
      <c r="C240" s="39">
        <f t="shared" si="136"/>
        <v>2.7939677238464355E-9</v>
      </c>
      <c r="D240" s="39">
        <f>SUM(D236:D239)</f>
        <v>74705000</v>
      </c>
      <c r="E240" s="39">
        <f t="shared" ref="E240:AA240" si="137">SUM(E236:E239)</f>
        <v>15054468.800000001</v>
      </c>
      <c r="F240" s="39">
        <f t="shared" si="137"/>
        <v>15564150.059999999</v>
      </c>
      <c r="G240" s="39">
        <f t="shared" si="137"/>
        <v>19452900.539999999</v>
      </c>
      <c r="H240" s="39">
        <f t="shared" si="137"/>
        <v>1261844.1000000001</v>
      </c>
      <c r="I240" s="39">
        <f t="shared" si="137"/>
        <v>3438234.81</v>
      </c>
      <c r="J240" s="39">
        <f t="shared" si="137"/>
        <v>6164767.6199999992</v>
      </c>
      <c r="K240" s="39">
        <f t="shared" si="137"/>
        <v>5685269.9900000002</v>
      </c>
      <c r="L240" s="39">
        <f t="shared" si="137"/>
        <v>0</v>
      </c>
      <c r="M240" s="39">
        <f t="shared" si="137"/>
        <v>17436423.699999999</v>
      </c>
      <c r="N240" s="39">
        <f t="shared" si="137"/>
        <v>7186728.5199999996</v>
      </c>
      <c r="O240" s="39">
        <f t="shared" si="137"/>
        <v>2015439.8</v>
      </c>
      <c r="P240" s="39">
        <f t="shared" si="137"/>
        <v>2414065.67</v>
      </c>
      <c r="Q240" s="39">
        <f t="shared" si="137"/>
        <v>2016461.65</v>
      </c>
      <c r="R240" s="39">
        <f t="shared" si="137"/>
        <v>4593416.9800000004</v>
      </c>
      <c r="S240" s="39">
        <f t="shared" si="137"/>
        <v>2789503.81</v>
      </c>
      <c r="T240" s="39">
        <f t="shared" si="137"/>
        <v>8446193.3699999992</v>
      </c>
      <c r="U240" s="39">
        <f t="shared" si="137"/>
        <v>3161750.23</v>
      </c>
      <c r="V240" s="39">
        <f t="shared" si="137"/>
        <v>2159686.9499999997</v>
      </c>
      <c r="W240" s="39">
        <f t="shared" si="137"/>
        <v>1261844.1000000001</v>
      </c>
      <c r="X240" s="39">
        <f t="shared" si="137"/>
        <v>0</v>
      </c>
      <c r="Y240" s="39">
        <f t="shared" si="137"/>
        <v>0</v>
      </c>
      <c r="Z240" s="39">
        <f t="shared" si="137"/>
        <v>53481514.780000001</v>
      </c>
      <c r="AA240" s="39">
        <f t="shared" si="137"/>
        <v>21223485.219999999</v>
      </c>
      <c r="AB240" s="40">
        <f>Z240/D240</f>
        <v>0.71590274787497488</v>
      </c>
      <c r="AC240" s="32"/>
    </row>
    <row r="241" spans="1:29" s="33" customFormat="1" ht="18" customHeight="1" x14ac:dyDescent="0.25">
      <c r="A241" s="41" t="s">
        <v>38</v>
      </c>
      <c r="B241" s="31">
        <f>[1]consoCURRENT!E5126</f>
        <v>2507000</v>
      </c>
      <c r="C241" s="31">
        <f>[1]consoCURRENT!F5126</f>
        <v>0</v>
      </c>
      <c r="D241" s="31">
        <f>[1]consoCURRENT!G5126</f>
        <v>2507000</v>
      </c>
      <c r="E241" s="31">
        <f>[1]consoCURRENT!H5126</f>
        <v>629030.42999999993</v>
      </c>
      <c r="F241" s="31">
        <f>[1]consoCURRENT!I5126</f>
        <v>382720.56</v>
      </c>
      <c r="G241" s="31">
        <f>[1]consoCURRENT!J5126</f>
        <v>645808.49</v>
      </c>
      <c r="H241" s="31">
        <f>[1]consoCURRENT!K5126</f>
        <v>204292.44</v>
      </c>
      <c r="I241" s="31">
        <f>[1]consoCURRENT!L5126</f>
        <v>0</v>
      </c>
      <c r="J241" s="31">
        <f>[1]consoCURRENT!M5126</f>
        <v>0</v>
      </c>
      <c r="K241" s="31">
        <f>[1]consoCURRENT!N5126</f>
        <v>0</v>
      </c>
      <c r="L241" s="31">
        <f>[1]consoCURRENT!O5126</f>
        <v>0</v>
      </c>
      <c r="M241" s="31">
        <f>[1]consoCURRENT!P5126</f>
        <v>0</v>
      </c>
      <c r="N241" s="31">
        <f>[1]consoCURRENT!Q5126</f>
        <v>0</v>
      </c>
      <c r="O241" s="31">
        <f>[1]consoCURRENT!R5126</f>
        <v>198618.23999999999</v>
      </c>
      <c r="P241" s="31">
        <f>[1]consoCURRENT!S5126</f>
        <v>430412.19</v>
      </c>
      <c r="Q241" s="31">
        <f>[1]consoCURRENT!T5126</f>
        <v>0</v>
      </c>
      <c r="R241" s="31">
        <f>[1]consoCURRENT!U5126</f>
        <v>187308.6</v>
      </c>
      <c r="S241" s="31">
        <f>[1]consoCURRENT!V5126</f>
        <v>195411.96</v>
      </c>
      <c r="T241" s="31">
        <f>[1]consoCURRENT!W5126</f>
        <v>234359.58</v>
      </c>
      <c r="U241" s="31">
        <f>[1]consoCURRENT!X5126</f>
        <v>411448.91000000003</v>
      </c>
      <c r="V241" s="31">
        <f>[1]consoCURRENT!Y5126</f>
        <v>0</v>
      </c>
      <c r="W241" s="31">
        <f>[1]consoCURRENT!Z5126</f>
        <v>204292.44</v>
      </c>
      <c r="X241" s="31">
        <f>[1]consoCURRENT!AA5126</f>
        <v>0</v>
      </c>
      <c r="Y241" s="31">
        <f>[1]consoCURRENT!AB5126</f>
        <v>0</v>
      </c>
      <c r="Z241" s="31">
        <f>[1]consoCURRENT!AC5126</f>
        <v>1861851.92</v>
      </c>
      <c r="AA241" s="31">
        <f>D241-Z241</f>
        <v>645148.08000000007</v>
      </c>
      <c r="AB241" s="37">
        <f>Z241/D241</f>
        <v>0.74266131631431986</v>
      </c>
      <c r="AC241" s="32"/>
    </row>
    <row r="242" spans="1:29" s="33" customFormat="1" ht="18" customHeight="1" x14ac:dyDescent="0.25">
      <c r="A242" s="38" t="s">
        <v>39</v>
      </c>
      <c r="B242" s="39">
        <f t="shared" ref="B242:C242" si="138">B241+B240</f>
        <v>77212000</v>
      </c>
      <c r="C242" s="39">
        <f t="shared" si="138"/>
        <v>2.7939677238464355E-9</v>
      </c>
      <c r="D242" s="39">
        <f>D241+D240</f>
        <v>77212000</v>
      </c>
      <c r="E242" s="39">
        <f t="shared" ref="E242:AA242" si="139">E241+E240</f>
        <v>15683499.23</v>
      </c>
      <c r="F242" s="39">
        <f t="shared" si="139"/>
        <v>15946870.619999999</v>
      </c>
      <c r="G242" s="39">
        <f t="shared" si="139"/>
        <v>20098709.029999997</v>
      </c>
      <c r="H242" s="39">
        <f t="shared" si="139"/>
        <v>1466136.54</v>
      </c>
      <c r="I242" s="39">
        <f t="shared" si="139"/>
        <v>3438234.81</v>
      </c>
      <c r="J242" s="39">
        <f t="shared" si="139"/>
        <v>6164767.6199999992</v>
      </c>
      <c r="K242" s="39">
        <f t="shared" si="139"/>
        <v>5685269.9900000002</v>
      </c>
      <c r="L242" s="39">
        <f t="shared" si="139"/>
        <v>0</v>
      </c>
      <c r="M242" s="39">
        <f t="shared" si="139"/>
        <v>17436423.699999999</v>
      </c>
      <c r="N242" s="39">
        <f t="shared" si="139"/>
        <v>7186728.5199999996</v>
      </c>
      <c r="O242" s="39">
        <f t="shared" si="139"/>
        <v>2214058.04</v>
      </c>
      <c r="P242" s="39">
        <f t="shared" si="139"/>
        <v>2844477.86</v>
      </c>
      <c r="Q242" s="39">
        <f t="shared" si="139"/>
        <v>2016461.65</v>
      </c>
      <c r="R242" s="39">
        <f t="shared" si="139"/>
        <v>4780725.58</v>
      </c>
      <c r="S242" s="39">
        <f t="shared" si="139"/>
        <v>2984915.77</v>
      </c>
      <c r="T242" s="39">
        <f t="shared" si="139"/>
        <v>8680552.9499999993</v>
      </c>
      <c r="U242" s="39">
        <f t="shared" si="139"/>
        <v>3573199.14</v>
      </c>
      <c r="V242" s="39">
        <f t="shared" si="139"/>
        <v>2159686.9499999997</v>
      </c>
      <c r="W242" s="39">
        <f t="shared" si="139"/>
        <v>1466136.54</v>
      </c>
      <c r="X242" s="39">
        <f t="shared" si="139"/>
        <v>0</v>
      </c>
      <c r="Y242" s="39">
        <f t="shared" si="139"/>
        <v>0</v>
      </c>
      <c r="Z242" s="39">
        <f t="shared" si="139"/>
        <v>55343366.700000003</v>
      </c>
      <c r="AA242" s="39">
        <f t="shared" si="139"/>
        <v>21868633.299999997</v>
      </c>
      <c r="AB242" s="40">
        <f>Z242/D242</f>
        <v>0.71677157307154338</v>
      </c>
      <c r="AC242" s="42"/>
    </row>
    <row r="243" spans="1:29" s="33" customFormat="1" ht="15" customHeight="1" x14ac:dyDescent="0.2">
      <c r="A243" s="43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2"/>
    </row>
    <row r="244" spans="1:29" s="33" customFormat="1" ht="15" customHeight="1" x14ac:dyDescent="0.2">
      <c r="A244" s="43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2"/>
    </row>
    <row r="245" spans="1:29" s="33" customFormat="1" ht="25.5" customHeight="1" x14ac:dyDescent="0.25">
      <c r="A245" s="35" t="s">
        <v>63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2"/>
    </row>
    <row r="246" spans="1:29" s="33" customFormat="1" ht="18" customHeight="1" x14ac:dyDescent="0.2">
      <c r="A246" s="36" t="s">
        <v>33</v>
      </c>
      <c r="B246" s="31">
        <f>[1]consoCURRENT!E5187</f>
        <v>42201000</v>
      </c>
      <c r="C246" s="31">
        <f>[1]consoCURRENT!F5187</f>
        <v>0</v>
      </c>
      <c r="D246" s="31">
        <f>[1]consoCURRENT!G5187</f>
        <v>42201000</v>
      </c>
      <c r="E246" s="31">
        <f>[1]consoCURRENT!H5187</f>
        <v>11969911.970000001</v>
      </c>
      <c r="F246" s="31">
        <f>[1]consoCURRENT!I5187</f>
        <v>11552442.4</v>
      </c>
      <c r="G246" s="31">
        <f>[1]consoCURRENT!J5187</f>
        <v>8925791.0800000001</v>
      </c>
      <c r="H246" s="31">
        <f>[1]consoCURRENT!K5187</f>
        <v>3000625.8900000006</v>
      </c>
      <c r="I246" s="31">
        <f>[1]consoCURRENT!L5187</f>
        <v>0</v>
      </c>
      <c r="J246" s="31">
        <f>[1]consoCURRENT!M5187</f>
        <v>0</v>
      </c>
      <c r="K246" s="31">
        <f>[1]consoCURRENT!N5187</f>
        <v>0</v>
      </c>
      <c r="L246" s="31">
        <f>[1]consoCURRENT!O5187</f>
        <v>0</v>
      </c>
      <c r="M246" s="31">
        <f>[1]consoCURRENT!P5187</f>
        <v>0</v>
      </c>
      <c r="N246" s="31">
        <f>[1]consoCURRENT!Q5187</f>
        <v>5699496.5700000003</v>
      </c>
      <c r="O246" s="31">
        <f>[1]consoCURRENT!R5187</f>
        <v>2970158.94</v>
      </c>
      <c r="P246" s="31">
        <f>[1]consoCURRENT!S5187</f>
        <v>3300256.46</v>
      </c>
      <c r="Q246" s="31">
        <f>[1]consoCURRENT!T5187</f>
        <v>2974842.64</v>
      </c>
      <c r="R246" s="31">
        <f>[1]consoCURRENT!U5187</f>
        <v>5367313.8600000003</v>
      </c>
      <c r="S246" s="31">
        <f>[1]consoCURRENT!V5187</f>
        <v>3210285.9</v>
      </c>
      <c r="T246" s="31">
        <f>[1]consoCURRENT!W5187</f>
        <v>3020352.86</v>
      </c>
      <c r="U246" s="31">
        <f>[1]consoCURRENT!X5187</f>
        <v>2921151.1700000004</v>
      </c>
      <c r="V246" s="31">
        <f>[1]consoCURRENT!Y5187</f>
        <v>2984287.05</v>
      </c>
      <c r="W246" s="31">
        <f>[1]consoCURRENT!Z5187</f>
        <v>3000625.8900000006</v>
      </c>
      <c r="X246" s="31">
        <f>[1]consoCURRENT!AA5187</f>
        <v>0</v>
      </c>
      <c r="Y246" s="31">
        <f>[1]consoCURRENT!AB5187</f>
        <v>0</v>
      </c>
      <c r="Z246" s="31">
        <f>SUM(M246:Y246)</f>
        <v>35448771.340000004</v>
      </c>
      <c r="AA246" s="31">
        <f>D246-Z246</f>
        <v>6752228.6599999964</v>
      </c>
      <c r="AB246" s="37">
        <f>Z246/D246</f>
        <v>0.839998373024336</v>
      </c>
      <c r="AC246" s="32"/>
    </row>
    <row r="247" spans="1:29" s="33" customFormat="1" ht="18" customHeight="1" x14ac:dyDescent="0.2">
      <c r="A247" s="36" t="s">
        <v>34</v>
      </c>
      <c r="B247" s="31">
        <f>[1]consoCURRENT!E5300</f>
        <v>23272000</v>
      </c>
      <c r="C247" s="31">
        <f>[1]consoCURRENT!F5300</f>
        <v>0</v>
      </c>
      <c r="D247" s="31">
        <f>[1]consoCURRENT!G5300</f>
        <v>23272000</v>
      </c>
      <c r="E247" s="31">
        <f>[1]consoCURRENT!H5300</f>
        <v>6823096.4700000007</v>
      </c>
      <c r="F247" s="31">
        <f>[1]consoCURRENT!I5300</f>
        <v>2101587.88</v>
      </c>
      <c r="G247" s="31">
        <f>[1]consoCURRENT!J5300</f>
        <v>3023871.7099999995</v>
      </c>
      <c r="H247" s="31">
        <f>[1]consoCURRENT!K5300</f>
        <v>754303.74</v>
      </c>
      <c r="I247" s="31">
        <f>[1]consoCURRENT!L5300</f>
        <v>198829</v>
      </c>
      <c r="J247" s="31">
        <f>[1]consoCURRENT!M5300</f>
        <v>237328</v>
      </c>
      <c r="K247" s="31">
        <f>[1]consoCURRENT!N5300</f>
        <v>254934</v>
      </c>
      <c r="L247" s="31">
        <f>[1]consoCURRENT!O5300</f>
        <v>0</v>
      </c>
      <c r="M247" s="31">
        <f>[1]consoCURRENT!P5300</f>
        <v>1195122</v>
      </c>
      <c r="N247" s="31">
        <f>[1]consoCURRENT!Q5300</f>
        <v>6305803.3200000003</v>
      </c>
      <c r="O247" s="31">
        <f>[1]consoCURRENT!R5300</f>
        <v>42793.16</v>
      </c>
      <c r="P247" s="31">
        <f>[1]consoCURRENT!S5300</f>
        <v>275670.99</v>
      </c>
      <c r="Q247" s="31">
        <f>[1]consoCURRENT!T5300</f>
        <v>11770</v>
      </c>
      <c r="R247" s="31">
        <f>[1]consoCURRENT!U5300</f>
        <v>471383.88</v>
      </c>
      <c r="S247" s="31">
        <f>[1]consoCURRENT!V5300</f>
        <v>1381106</v>
      </c>
      <c r="T247" s="31">
        <f>[1]consoCURRENT!W5300</f>
        <v>143186.92000000001</v>
      </c>
      <c r="U247" s="31">
        <f>[1]consoCURRENT!X5300</f>
        <v>2058668.6199999999</v>
      </c>
      <c r="V247" s="31">
        <f>[1]consoCURRENT!Y5300</f>
        <v>567082.17000000004</v>
      </c>
      <c r="W247" s="31">
        <f>[1]consoCURRENT!Z5300</f>
        <v>754303.74</v>
      </c>
      <c r="X247" s="31">
        <f>[1]consoCURRENT!AA5300</f>
        <v>0</v>
      </c>
      <c r="Y247" s="31">
        <f>[1]consoCURRENT!AB5300</f>
        <v>0</v>
      </c>
      <c r="Z247" s="31">
        <f t="shared" ref="Z247:Z249" si="140">SUM(M247:Y247)</f>
        <v>13206890.800000001</v>
      </c>
      <c r="AA247" s="31">
        <f>D247-Z247</f>
        <v>10065109.199999999</v>
      </c>
      <c r="AB247" s="37">
        <f>Z247/D247</f>
        <v>0.56750132347885873</v>
      </c>
      <c r="AC247" s="32"/>
    </row>
    <row r="248" spans="1:29" s="33" customFormat="1" ht="18" customHeight="1" x14ac:dyDescent="0.2">
      <c r="A248" s="36" t="s">
        <v>35</v>
      </c>
      <c r="B248" s="31"/>
      <c r="C248" s="31"/>
      <c r="D248" s="31">
        <f>[1]consoCURRENT!G5306</f>
        <v>0</v>
      </c>
      <c r="E248" s="31">
        <f>[1]consoCURRENT!H5306</f>
        <v>0</v>
      </c>
      <c r="F248" s="31">
        <f>[1]consoCURRENT!I5306</f>
        <v>0</v>
      </c>
      <c r="G248" s="31">
        <f>[1]consoCURRENT!J5306</f>
        <v>0</v>
      </c>
      <c r="H248" s="31">
        <f>[1]consoCURRENT!K5306</f>
        <v>0</v>
      </c>
      <c r="I248" s="31">
        <f>[1]consoCURRENT!L5306</f>
        <v>0</v>
      </c>
      <c r="J248" s="31">
        <f>[1]consoCURRENT!M5306</f>
        <v>0</v>
      </c>
      <c r="K248" s="31">
        <f>[1]consoCURRENT!N5306</f>
        <v>0</v>
      </c>
      <c r="L248" s="31">
        <f>[1]consoCURRENT!O5306</f>
        <v>0</v>
      </c>
      <c r="M248" s="31">
        <f>[1]consoCURRENT!P5306</f>
        <v>0</v>
      </c>
      <c r="N248" s="31">
        <f>[1]consoCURRENT!Q5306</f>
        <v>0</v>
      </c>
      <c r="O248" s="31">
        <f>[1]consoCURRENT!R5306</f>
        <v>0</v>
      </c>
      <c r="P248" s="31">
        <f>[1]consoCURRENT!S5306</f>
        <v>0</v>
      </c>
      <c r="Q248" s="31">
        <f>[1]consoCURRENT!T5306</f>
        <v>0</v>
      </c>
      <c r="R248" s="31">
        <f>[1]consoCURRENT!U5306</f>
        <v>0</v>
      </c>
      <c r="S248" s="31">
        <f>[1]consoCURRENT!V5306</f>
        <v>0</v>
      </c>
      <c r="T248" s="31">
        <f>[1]consoCURRENT!W5306</f>
        <v>0</v>
      </c>
      <c r="U248" s="31">
        <f>[1]consoCURRENT!X5306</f>
        <v>0</v>
      </c>
      <c r="V248" s="31">
        <f>[1]consoCURRENT!Y5306</f>
        <v>0</v>
      </c>
      <c r="W248" s="31">
        <f>[1]consoCURRENT!Z5306</f>
        <v>0</v>
      </c>
      <c r="X248" s="31">
        <f>[1]consoCURRENT!AA5306</f>
        <v>0</v>
      </c>
      <c r="Y248" s="31">
        <f>[1]consoCURRENT!AB5306</f>
        <v>0</v>
      </c>
      <c r="Z248" s="31">
        <f t="shared" si="140"/>
        <v>0</v>
      </c>
      <c r="AA248" s="31">
        <f>D248-Z248</f>
        <v>0</v>
      </c>
      <c r="AB248" s="37"/>
      <c r="AC248" s="32"/>
    </row>
    <row r="249" spans="1:29" s="33" customFormat="1" ht="18" customHeight="1" x14ac:dyDescent="0.2">
      <c r="A249" s="36" t="s">
        <v>36</v>
      </c>
      <c r="B249" s="31">
        <f>[1]consoCURRENT!E5335</f>
        <v>0</v>
      </c>
      <c r="C249" s="31">
        <f>[1]consoCURRENT!F5335</f>
        <v>0</v>
      </c>
      <c r="D249" s="31">
        <f>[1]consoCURRENT!G5335</f>
        <v>0</v>
      </c>
      <c r="E249" s="31">
        <f>[1]consoCURRENT!H5335</f>
        <v>0</v>
      </c>
      <c r="F249" s="31">
        <f>[1]consoCURRENT!I5335</f>
        <v>0</v>
      </c>
      <c r="G249" s="31">
        <f>[1]consoCURRENT!J5335</f>
        <v>0</v>
      </c>
      <c r="H249" s="31">
        <f>[1]consoCURRENT!K5335</f>
        <v>0</v>
      </c>
      <c r="I249" s="31">
        <f>[1]consoCURRENT!L5335</f>
        <v>0</v>
      </c>
      <c r="J249" s="31">
        <f>[1]consoCURRENT!M5335</f>
        <v>0</v>
      </c>
      <c r="K249" s="31">
        <f>[1]consoCURRENT!N5335</f>
        <v>0</v>
      </c>
      <c r="L249" s="31">
        <f>[1]consoCURRENT!O5335</f>
        <v>0</v>
      </c>
      <c r="M249" s="31">
        <f>[1]consoCURRENT!P5335</f>
        <v>0</v>
      </c>
      <c r="N249" s="31">
        <f>[1]consoCURRENT!Q5335</f>
        <v>0</v>
      </c>
      <c r="O249" s="31">
        <f>[1]consoCURRENT!R5335</f>
        <v>0</v>
      </c>
      <c r="P249" s="31">
        <f>[1]consoCURRENT!S5335</f>
        <v>0</v>
      </c>
      <c r="Q249" s="31">
        <f>[1]consoCURRENT!T5335</f>
        <v>0</v>
      </c>
      <c r="R249" s="31">
        <f>[1]consoCURRENT!U5335</f>
        <v>0</v>
      </c>
      <c r="S249" s="31">
        <f>[1]consoCURRENT!V5335</f>
        <v>0</v>
      </c>
      <c r="T249" s="31">
        <f>[1]consoCURRENT!W5335</f>
        <v>0</v>
      </c>
      <c r="U249" s="31">
        <f>[1]consoCURRENT!X5335</f>
        <v>0</v>
      </c>
      <c r="V249" s="31">
        <f>[1]consoCURRENT!Y5335</f>
        <v>0</v>
      </c>
      <c r="W249" s="31">
        <f>[1]consoCURRENT!Z5335</f>
        <v>0</v>
      </c>
      <c r="X249" s="31">
        <f>[1]consoCURRENT!AA5335</f>
        <v>0</v>
      </c>
      <c r="Y249" s="31">
        <f>[1]consoCURRENT!AB5335</f>
        <v>0</v>
      </c>
      <c r="Z249" s="31">
        <f t="shared" si="140"/>
        <v>0</v>
      </c>
      <c r="AA249" s="31">
        <f>D249-Z249</f>
        <v>0</v>
      </c>
      <c r="AB249" s="37"/>
      <c r="AC249" s="32"/>
    </row>
    <row r="250" spans="1:29" s="33" customFormat="1" ht="18" customHeight="1" x14ac:dyDescent="0.25">
      <c r="A250" s="38" t="s">
        <v>37</v>
      </c>
      <c r="B250" s="39">
        <f t="shared" ref="B250:AA250" si="141">SUM(B246:B249)</f>
        <v>65473000</v>
      </c>
      <c r="C250" s="39">
        <f t="shared" si="141"/>
        <v>0</v>
      </c>
      <c r="D250" s="39">
        <f t="shared" si="141"/>
        <v>65473000</v>
      </c>
      <c r="E250" s="39">
        <f t="shared" si="141"/>
        <v>18793008.440000001</v>
      </c>
      <c r="F250" s="39">
        <f t="shared" si="141"/>
        <v>13654030.280000001</v>
      </c>
      <c r="G250" s="39">
        <f t="shared" si="141"/>
        <v>11949662.789999999</v>
      </c>
      <c r="H250" s="39">
        <f t="shared" si="141"/>
        <v>3754929.6300000008</v>
      </c>
      <c r="I250" s="39">
        <f t="shared" si="141"/>
        <v>198829</v>
      </c>
      <c r="J250" s="39">
        <f t="shared" si="141"/>
        <v>237328</v>
      </c>
      <c r="K250" s="39">
        <f t="shared" si="141"/>
        <v>254934</v>
      </c>
      <c r="L250" s="39">
        <f t="shared" si="141"/>
        <v>0</v>
      </c>
      <c r="M250" s="39">
        <f t="shared" si="141"/>
        <v>1195122</v>
      </c>
      <c r="N250" s="39">
        <f t="shared" si="141"/>
        <v>12005299.890000001</v>
      </c>
      <c r="O250" s="39">
        <f t="shared" si="141"/>
        <v>3012952.1</v>
      </c>
      <c r="P250" s="39">
        <f t="shared" si="141"/>
        <v>3575927.45</v>
      </c>
      <c r="Q250" s="39">
        <f t="shared" si="141"/>
        <v>2986612.64</v>
      </c>
      <c r="R250" s="39">
        <f t="shared" si="141"/>
        <v>5838697.7400000002</v>
      </c>
      <c r="S250" s="39">
        <f t="shared" si="141"/>
        <v>4591391.9000000004</v>
      </c>
      <c r="T250" s="39">
        <f t="shared" si="141"/>
        <v>3163539.78</v>
      </c>
      <c r="U250" s="39">
        <f t="shared" si="141"/>
        <v>4979819.79</v>
      </c>
      <c r="V250" s="39">
        <f t="shared" si="141"/>
        <v>3551369.2199999997</v>
      </c>
      <c r="W250" s="39">
        <f t="shared" si="141"/>
        <v>3754929.6300000008</v>
      </c>
      <c r="X250" s="39">
        <f t="shared" si="141"/>
        <v>0</v>
      </c>
      <c r="Y250" s="39">
        <f t="shared" si="141"/>
        <v>0</v>
      </c>
      <c r="Z250" s="39">
        <f t="shared" si="141"/>
        <v>48655662.140000001</v>
      </c>
      <c r="AA250" s="39">
        <f t="shared" si="141"/>
        <v>16817337.859999996</v>
      </c>
      <c r="AB250" s="40">
        <f>Z250/D250</f>
        <v>0.74314086936599821</v>
      </c>
      <c r="AC250" s="32"/>
    </row>
    <row r="251" spans="1:29" s="33" customFormat="1" ht="18" customHeight="1" x14ac:dyDescent="0.25">
      <c r="A251" s="41" t="s">
        <v>38</v>
      </c>
      <c r="B251" s="31">
        <f>[1]consoCURRENT!E5339</f>
        <v>3789000</v>
      </c>
      <c r="C251" s="31">
        <f>[1]consoCURRENT!F5339</f>
        <v>0</v>
      </c>
      <c r="D251" s="31">
        <f>[1]consoCURRENT!G5339</f>
        <v>3789000</v>
      </c>
      <c r="E251" s="31">
        <f>[1]consoCURRENT!H5339</f>
        <v>936611.71</v>
      </c>
      <c r="F251" s="31">
        <f>[1]consoCURRENT!I5339</f>
        <v>610839.6</v>
      </c>
      <c r="G251" s="31">
        <f>[1]consoCURRENT!J5339</f>
        <v>1050830.43</v>
      </c>
      <c r="H251" s="31">
        <f>[1]consoCURRENT!K5339</f>
        <v>317540.03999999998</v>
      </c>
      <c r="I251" s="31">
        <f>[1]consoCURRENT!L5339</f>
        <v>0</v>
      </c>
      <c r="J251" s="31">
        <f>[1]consoCURRENT!M5339</f>
        <v>0</v>
      </c>
      <c r="K251" s="31">
        <f>[1]consoCURRENT!N5339</f>
        <v>0</v>
      </c>
      <c r="L251" s="31">
        <f>[1]consoCURRENT!O5339</f>
        <v>0</v>
      </c>
      <c r="M251" s="31">
        <f>[1]consoCURRENT!P5339</f>
        <v>0</v>
      </c>
      <c r="N251" s="31">
        <f>[1]consoCURRENT!Q5339</f>
        <v>0</v>
      </c>
      <c r="O251" s="31">
        <f>[1]consoCURRENT!R5339</f>
        <v>297852.48</v>
      </c>
      <c r="P251" s="31">
        <f>[1]consoCURRENT!S5339</f>
        <v>638759.23</v>
      </c>
      <c r="Q251" s="31">
        <f>[1]consoCURRENT!T5339</f>
        <v>0</v>
      </c>
      <c r="R251" s="31">
        <f>[1]consoCURRENT!U5339</f>
        <v>303119.88</v>
      </c>
      <c r="S251" s="31">
        <f>[1]consoCURRENT!V5339</f>
        <v>307719.71999999997</v>
      </c>
      <c r="T251" s="31">
        <f>[1]consoCURRENT!W5339</f>
        <v>390617.56</v>
      </c>
      <c r="U251" s="31">
        <f>[1]consoCURRENT!X5339</f>
        <v>660212.87</v>
      </c>
      <c r="V251" s="31">
        <f>[1]consoCURRENT!Y5339</f>
        <v>0</v>
      </c>
      <c r="W251" s="31">
        <f>[1]consoCURRENT!Z5339</f>
        <v>317540.03999999998</v>
      </c>
      <c r="X251" s="31">
        <f>[1]consoCURRENT!AA5339</f>
        <v>0</v>
      </c>
      <c r="Y251" s="31">
        <f>[1]consoCURRENT!AB5339</f>
        <v>0</v>
      </c>
      <c r="Z251" s="31">
        <f t="shared" ref="Z251" si="142">SUM(M251:Y251)</f>
        <v>2915821.78</v>
      </c>
      <c r="AA251" s="31">
        <f>D251-Z251</f>
        <v>873178.2200000002</v>
      </c>
      <c r="AB251" s="37">
        <f>Z251/D251</f>
        <v>0.76954916336764312</v>
      </c>
      <c r="AC251" s="32"/>
    </row>
    <row r="252" spans="1:29" s="33" customFormat="1" ht="18" customHeight="1" x14ac:dyDescent="0.25">
      <c r="A252" s="38" t="s">
        <v>39</v>
      </c>
      <c r="B252" s="39">
        <f t="shared" ref="B252:AA252" si="143">B251+B250</f>
        <v>69262000</v>
      </c>
      <c r="C252" s="39">
        <f t="shared" si="143"/>
        <v>0</v>
      </c>
      <c r="D252" s="39">
        <f t="shared" si="143"/>
        <v>69262000</v>
      </c>
      <c r="E252" s="39">
        <f t="shared" si="143"/>
        <v>19729620.150000002</v>
      </c>
      <c r="F252" s="39">
        <f t="shared" si="143"/>
        <v>14264869.880000001</v>
      </c>
      <c r="G252" s="39">
        <f t="shared" si="143"/>
        <v>13000493.219999999</v>
      </c>
      <c r="H252" s="39">
        <f t="shared" si="143"/>
        <v>4072469.6700000009</v>
      </c>
      <c r="I252" s="39">
        <f t="shared" si="143"/>
        <v>198829</v>
      </c>
      <c r="J252" s="39">
        <f t="shared" si="143"/>
        <v>237328</v>
      </c>
      <c r="K252" s="39">
        <f t="shared" si="143"/>
        <v>254934</v>
      </c>
      <c r="L252" s="39">
        <f t="shared" si="143"/>
        <v>0</v>
      </c>
      <c r="M252" s="39">
        <f t="shared" si="143"/>
        <v>1195122</v>
      </c>
      <c r="N252" s="39">
        <f t="shared" si="143"/>
        <v>12005299.890000001</v>
      </c>
      <c r="O252" s="39">
        <f t="shared" si="143"/>
        <v>3310804.58</v>
      </c>
      <c r="P252" s="39">
        <f t="shared" si="143"/>
        <v>4214686.68</v>
      </c>
      <c r="Q252" s="39">
        <f t="shared" si="143"/>
        <v>2986612.64</v>
      </c>
      <c r="R252" s="39">
        <f t="shared" si="143"/>
        <v>6141817.6200000001</v>
      </c>
      <c r="S252" s="39">
        <f t="shared" si="143"/>
        <v>4899111.62</v>
      </c>
      <c r="T252" s="39">
        <f t="shared" si="143"/>
        <v>3554157.34</v>
      </c>
      <c r="U252" s="39">
        <f t="shared" si="143"/>
        <v>5640032.6600000001</v>
      </c>
      <c r="V252" s="39">
        <f t="shared" si="143"/>
        <v>3551369.2199999997</v>
      </c>
      <c r="W252" s="39">
        <f t="shared" si="143"/>
        <v>4072469.6700000009</v>
      </c>
      <c r="X252" s="39">
        <f t="shared" si="143"/>
        <v>0</v>
      </c>
      <c r="Y252" s="39">
        <f t="shared" si="143"/>
        <v>0</v>
      </c>
      <c r="Z252" s="39">
        <f t="shared" si="143"/>
        <v>51571483.920000002</v>
      </c>
      <c r="AA252" s="39">
        <f t="shared" si="143"/>
        <v>17690516.079999994</v>
      </c>
      <c r="AB252" s="40">
        <f>Z252/D252</f>
        <v>0.74458554358811468</v>
      </c>
      <c r="AC252" s="42"/>
    </row>
    <row r="253" spans="1:29" s="33" customFormat="1" ht="15" customHeight="1" x14ac:dyDescent="0.2">
      <c r="A253" s="43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2"/>
    </row>
    <row r="254" spans="1:29" s="33" customFormat="1" ht="22.35" customHeight="1" x14ac:dyDescent="0.25">
      <c r="A254" s="35" t="s">
        <v>64</v>
      </c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2"/>
    </row>
    <row r="255" spans="1:29" s="33" customFormat="1" ht="16.899999999999999" customHeight="1" x14ac:dyDescent="0.25">
      <c r="A255" s="35" t="s">
        <v>65</v>
      </c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2"/>
    </row>
    <row r="256" spans="1:29" s="33" customFormat="1" ht="18" customHeight="1" x14ac:dyDescent="0.2">
      <c r="A256" s="36" t="s">
        <v>33</v>
      </c>
      <c r="B256" s="31">
        <f>[1]consoCURRENT!E5197</f>
        <v>487000</v>
      </c>
      <c r="C256" s="31">
        <f>[1]consoCURRENT!F5197</f>
        <v>331168</v>
      </c>
      <c r="D256" s="31">
        <f>[1]consoCURRENT!G5400</f>
        <v>0</v>
      </c>
      <c r="E256" s="31">
        <f>[1]consoCURRENT!H5400</f>
        <v>0</v>
      </c>
      <c r="F256" s="31">
        <f>[1]consoCURRENT!I5400</f>
        <v>0</v>
      </c>
      <c r="G256" s="31">
        <f>[1]consoCURRENT!J5400</f>
        <v>0</v>
      </c>
      <c r="H256" s="31">
        <f>[1]consoCURRENT!K5400</f>
        <v>0</v>
      </c>
      <c r="I256" s="31">
        <f>[1]consoCURRENT!L5400</f>
        <v>0</v>
      </c>
      <c r="J256" s="31">
        <f>[1]consoCURRENT!M5400</f>
        <v>0</v>
      </c>
      <c r="K256" s="31">
        <f>[1]consoCURRENT!N5400</f>
        <v>0</v>
      </c>
      <c r="L256" s="31">
        <f>[1]consoCURRENT!O5400</f>
        <v>0</v>
      </c>
      <c r="M256" s="31">
        <f>[1]consoCURRENT!P5400</f>
        <v>0</v>
      </c>
      <c r="N256" s="31">
        <f>[1]consoCURRENT!Q5400</f>
        <v>0</v>
      </c>
      <c r="O256" s="31">
        <f>[1]consoCURRENT!R5400</f>
        <v>0</v>
      </c>
      <c r="P256" s="31">
        <f>[1]consoCURRENT!S5400</f>
        <v>0</v>
      </c>
      <c r="Q256" s="31">
        <f>[1]consoCURRENT!T5400</f>
        <v>0</v>
      </c>
      <c r="R256" s="31">
        <f>[1]consoCURRENT!U5400</f>
        <v>0</v>
      </c>
      <c r="S256" s="31">
        <f>[1]consoCURRENT!V5400</f>
        <v>0</v>
      </c>
      <c r="T256" s="31">
        <f>[1]consoCURRENT!W5400</f>
        <v>0</v>
      </c>
      <c r="U256" s="31">
        <f>[1]consoCURRENT!X5400</f>
        <v>0</v>
      </c>
      <c r="V256" s="31">
        <f>[1]consoCURRENT!Y5400</f>
        <v>0</v>
      </c>
      <c r="W256" s="31">
        <f>[1]consoCURRENT!Z5400</f>
        <v>0</v>
      </c>
      <c r="X256" s="31">
        <f>[1]consoCURRENT!AA5400</f>
        <v>0</v>
      </c>
      <c r="Y256" s="31">
        <f>[1]consoCURRENT!AB5400</f>
        <v>0</v>
      </c>
      <c r="Z256" s="31">
        <f>SUM(M256:Y256)</f>
        <v>0</v>
      </c>
      <c r="AA256" s="31">
        <f>D256-Z256</f>
        <v>0</v>
      </c>
      <c r="AB256" s="56" t="e">
        <f>Z256/D256</f>
        <v>#DIV/0!</v>
      </c>
      <c r="AC256" s="32"/>
    </row>
    <row r="257" spans="1:29" s="33" customFormat="1" ht="18" customHeight="1" x14ac:dyDescent="0.2">
      <c r="A257" s="36" t="s">
        <v>34</v>
      </c>
      <c r="B257" s="31">
        <f>[1]consoCURRENT!E5310</f>
        <v>0</v>
      </c>
      <c r="C257" s="31">
        <f>[1]consoCURRENT!F5310</f>
        <v>0</v>
      </c>
      <c r="D257" s="31">
        <f>[1]consoCURRENT!G5513</f>
        <v>69160000</v>
      </c>
      <c r="E257" s="31">
        <f>[1]consoCURRENT!H5513</f>
        <v>678992</v>
      </c>
      <c r="F257" s="31">
        <f>[1]consoCURRENT!I5513</f>
        <v>11974563.73</v>
      </c>
      <c r="G257" s="31">
        <f>[1]consoCURRENT!J5513</f>
        <v>12571587.330000002</v>
      </c>
      <c r="H257" s="31">
        <f>[1]consoCURRENT!K5513</f>
        <v>14601.27</v>
      </c>
      <c r="I257" s="31">
        <f>[1]consoCURRENT!L5513</f>
        <v>678992</v>
      </c>
      <c r="J257" s="31">
        <f>[1]consoCURRENT!M5513</f>
        <v>5006755.9000000004</v>
      </c>
      <c r="K257" s="31">
        <f>[1]consoCURRENT!N5513</f>
        <v>12551447.720000001</v>
      </c>
      <c r="L257" s="31">
        <f>[1]consoCURRENT!O5513</f>
        <v>0</v>
      </c>
      <c r="M257" s="31">
        <f>[1]consoCURRENT!P5513</f>
        <v>23100304.719999999</v>
      </c>
      <c r="N257" s="31">
        <f>[1]consoCURRENT!Q5513</f>
        <v>0</v>
      </c>
      <c r="O257" s="31">
        <f>[1]consoCURRENT!R5513</f>
        <v>0</v>
      </c>
      <c r="P257" s="31">
        <f>[1]consoCURRENT!S5513</f>
        <v>0</v>
      </c>
      <c r="Q257" s="31">
        <f>[1]consoCURRENT!T5513</f>
        <v>0</v>
      </c>
      <c r="R257" s="31">
        <f>[1]consoCURRENT!U5513</f>
        <v>0</v>
      </c>
      <c r="S257" s="31">
        <f>[1]consoCURRENT!V5513</f>
        <v>6967807.8300000001</v>
      </c>
      <c r="T257" s="31">
        <f>[1]consoCURRENT!W5513</f>
        <v>0</v>
      </c>
      <c r="U257" s="31">
        <f>[1]consoCURRENT!X5513</f>
        <v>139.61000000000001</v>
      </c>
      <c r="V257" s="31">
        <f>[1]consoCURRENT!Y5513</f>
        <v>20000</v>
      </c>
      <c r="W257" s="31">
        <f>[1]consoCURRENT!Z5513</f>
        <v>14601.27</v>
      </c>
      <c r="X257" s="31">
        <f>[1]consoCURRENT!AA5513</f>
        <v>0</v>
      </c>
      <c r="Y257" s="31">
        <f>[1]consoCURRENT!AB5513</f>
        <v>0</v>
      </c>
      <c r="Z257" s="31">
        <f t="shared" ref="Z257:Z259" si="144">SUM(M257:Y257)</f>
        <v>30102853.429999996</v>
      </c>
      <c r="AA257" s="31">
        <f>D257-Z257</f>
        <v>39057146.570000008</v>
      </c>
      <c r="AB257" s="37">
        <f>Z257/D257</f>
        <v>0.43526393045112777</v>
      </c>
      <c r="AC257" s="32"/>
    </row>
    <row r="258" spans="1:29" s="33" customFormat="1" ht="18" customHeight="1" x14ac:dyDescent="0.2">
      <c r="A258" s="36" t="s">
        <v>35</v>
      </c>
      <c r="B258" s="31"/>
      <c r="C258" s="31"/>
      <c r="D258" s="31">
        <f>[1]consoCURRENT!G5519</f>
        <v>0</v>
      </c>
      <c r="E258" s="31">
        <f>[1]consoCURRENT!H5519</f>
        <v>0</v>
      </c>
      <c r="F258" s="31">
        <f>[1]consoCURRENT!I5519</f>
        <v>0</v>
      </c>
      <c r="G258" s="31">
        <f>[1]consoCURRENT!J5519</f>
        <v>0</v>
      </c>
      <c r="H258" s="31">
        <f>[1]consoCURRENT!K5519</f>
        <v>0</v>
      </c>
      <c r="I258" s="31">
        <f>[1]consoCURRENT!L5519</f>
        <v>0</v>
      </c>
      <c r="J258" s="31">
        <f>[1]consoCURRENT!M5519</f>
        <v>0</v>
      </c>
      <c r="K258" s="31">
        <f>[1]consoCURRENT!N5519</f>
        <v>0</v>
      </c>
      <c r="L258" s="31">
        <f>[1]consoCURRENT!O5519</f>
        <v>0</v>
      </c>
      <c r="M258" s="31">
        <f>[1]consoCURRENT!P5519</f>
        <v>0</v>
      </c>
      <c r="N258" s="31">
        <f>[1]consoCURRENT!Q5519</f>
        <v>0</v>
      </c>
      <c r="O258" s="31">
        <f>[1]consoCURRENT!R5519</f>
        <v>0</v>
      </c>
      <c r="P258" s="31">
        <f>[1]consoCURRENT!S5519</f>
        <v>0</v>
      </c>
      <c r="Q258" s="31">
        <f>[1]consoCURRENT!T5519</f>
        <v>0</v>
      </c>
      <c r="R258" s="31">
        <f>[1]consoCURRENT!U5519</f>
        <v>0</v>
      </c>
      <c r="S258" s="31">
        <f>[1]consoCURRENT!V5519</f>
        <v>0</v>
      </c>
      <c r="T258" s="31">
        <f>[1]consoCURRENT!W5519</f>
        <v>0</v>
      </c>
      <c r="U258" s="31">
        <f>[1]consoCURRENT!X5519</f>
        <v>0</v>
      </c>
      <c r="V258" s="31">
        <f>[1]consoCURRENT!Y5519</f>
        <v>0</v>
      </c>
      <c r="W258" s="31">
        <f>[1]consoCURRENT!Z5519</f>
        <v>0</v>
      </c>
      <c r="X258" s="31">
        <f>[1]consoCURRENT!AA5519</f>
        <v>0</v>
      </c>
      <c r="Y258" s="31">
        <f>[1]consoCURRENT!AB5519</f>
        <v>0</v>
      </c>
      <c r="Z258" s="31">
        <f t="shared" si="144"/>
        <v>0</v>
      </c>
      <c r="AA258" s="31">
        <f>D258-Z258</f>
        <v>0</v>
      </c>
      <c r="AB258" s="56"/>
      <c r="AC258" s="32"/>
    </row>
    <row r="259" spans="1:29" s="33" customFormat="1" ht="18" customHeight="1" x14ac:dyDescent="0.2">
      <c r="A259" s="36" t="s">
        <v>36</v>
      </c>
      <c r="B259" s="31">
        <f>[1]consoCURRENT!E5345</f>
        <v>0</v>
      </c>
      <c r="C259" s="31">
        <f>[1]consoCURRENT!F5345</f>
        <v>0</v>
      </c>
      <c r="D259" s="31">
        <f>[1]consoCURRENT!G5548</f>
        <v>0</v>
      </c>
      <c r="E259" s="31">
        <f>[1]consoCURRENT!H5548</f>
        <v>0</v>
      </c>
      <c r="F259" s="31">
        <f>[1]consoCURRENT!I5548</f>
        <v>0</v>
      </c>
      <c r="G259" s="31">
        <f>[1]consoCURRENT!J5548</f>
        <v>0</v>
      </c>
      <c r="H259" s="31">
        <f>[1]consoCURRENT!K5548</f>
        <v>0</v>
      </c>
      <c r="I259" s="31">
        <f>[1]consoCURRENT!L5548</f>
        <v>0</v>
      </c>
      <c r="J259" s="31">
        <f>[1]consoCURRENT!M5548</f>
        <v>0</v>
      </c>
      <c r="K259" s="31">
        <f>[1]consoCURRENT!N5548</f>
        <v>0</v>
      </c>
      <c r="L259" s="31">
        <f>[1]consoCURRENT!O5548</f>
        <v>0</v>
      </c>
      <c r="M259" s="31">
        <f>[1]consoCURRENT!P5548</f>
        <v>0</v>
      </c>
      <c r="N259" s="31">
        <f>[1]consoCURRENT!Q5548</f>
        <v>0</v>
      </c>
      <c r="O259" s="31">
        <f>[1]consoCURRENT!R5548</f>
        <v>0</v>
      </c>
      <c r="P259" s="31">
        <f>[1]consoCURRENT!S5548</f>
        <v>0</v>
      </c>
      <c r="Q259" s="31">
        <f>[1]consoCURRENT!T5548</f>
        <v>0</v>
      </c>
      <c r="R259" s="31">
        <f>[1]consoCURRENT!U5548</f>
        <v>0</v>
      </c>
      <c r="S259" s="31">
        <f>[1]consoCURRENT!V5548</f>
        <v>0</v>
      </c>
      <c r="T259" s="31">
        <f>[1]consoCURRENT!W5548</f>
        <v>0</v>
      </c>
      <c r="U259" s="31">
        <f>[1]consoCURRENT!X5548</f>
        <v>0</v>
      </c>
      <c r="V259" s="31">
        <f>[1]consoCURRENT!Y5548</f>
        <v>0</v>
      </c>
      <c r="W259" s="31">
        <f>[1]consoCURRENT!Z5548</f>
        <v>0</v>
      </c>
      <c r="X259" s="31">
        <f>[1]consoCURRENT!AA5548</f>
        <v>0</v>
      </c>
      <c r="Y259" s="31">
        <f>[1]consoCURRENT!AB5548</f>
        <v>0</v>
      </c>
      <c r="Z259" s="31">
        <f t="shared" si="144"/>
        <v>0</v>
      </c>
      <c r="AA259" s="31">
        <f>D259-Z259</f>
        <v>0</v>
      </c>
      <c r="AB259" s="56"/>
      <c r="AC259" s="32"/>
    </row>
    <row r="260" spans="1:29" s="33" customFormat="1" ht="18" customHeight="1" x14ac:dyDescent="0.25">
      <c r="A260" s="38" t="s">
        <v>37</v>
      </c>
      <c r="B260" s="39">
        <f t="shared" ref="B260:AA260" si="145">SUM(B256:B259)</f>
        <v>487000</v>
      </c>
      <c r="C260" s="39">
        <f t="shared" si="145"/>
        <v>331168</v>
      </c>
      <c r="D260" s="39">
        <f t="shared" si="145"/>
        <v>69160000</v>
      </c>
      <c r="E260" s="39">
        <f t="shared" si="145"/>
        <v>678992</v>
      </c>
      <c r="F260" s="39">
        <f t="shared" si="145"/>
        <v>11974563.73</v>
      </c>
      <c r="G260" s="39">
        <f t="shared" si="145"/>
        <v>12571587.330000002</v>
      </c>
      <c r="H260" s="39">
        <f t="shared" si="145"/>
        <v>14601.27</v>
      </c>
      <c r="I260" s="39">
        <f t="shared" si="145"/>
        <v>678992</v>
      </c>
      <c r="J260" s="39">
        <f t="shared" si="145"/>
        <v>5006755.9000000004</v>
      </c>
      <c r="K260" s="39">
        <f t="shared" si="145"/>
        <v>12551447.720000001</v>
      </c>
      <c r="L260" s="39">
        <f t="shared" si="145"/>
        <v>0</v>
      </c>
      <c r="M260" s="39">
        <f t="shared" si="145"/>
        <v>23100304.719999999</v>
      </c>
      <c r="N260" s="39">
        <f t="shared" si="145"/>
        <v>0</v>
      </c>
      <c r="O260" s="39">
        <f t="shared" si="145"/>
        <v>0</v>
      </c>
      <c r="P260" s="39">
        <f t="shared" si="145"/>
        <v>0</v>
      </c>
      <c r="Q260" s="39">
        <f t="shared" si="145"/>
        <v>0</v>
      </c>
      <c r="R260" s="39">
        <f t="shared" si="145"/>
        <v>0</v>
      </c>
      <c r="S260" s="39">
        <f t="shared" si="145"/>
        <v>6967807.8300000001</v>
      </c>
      <c r="T260" s="39">
        <f t="shared" si="145"/>
        <v>0</v>
      </c>
      <c r="U260" s="39">
        <f t="shared" si="145"/>
        <v>139.61000000000001</v>
      </c>
      <c r="V260" s="39">
        <f t="shared" si="145"/>
        <v>20000</v>
      </c>
      <c r="W260" s="39">
        <f t="shared" si="145"/>
        <v>14601.27</v>
      </c>
      <c r="X260" s="39">
        <f t="shared" si="145"/>
        <v>0</v>
      </c>
      <c r="Y260" s="39">
        <f t="shared" si="145"/>
        <v>0</v>
      </c>
      <c r="Z260" s="39">
        <f t="shared" si="145"/>
        <v>30102853.429999996</v>
      </c>
      <c r="AA260" s="39">
        <f t="shared" si="145"/>
        <v>39057146.570000008</v>
      </c>
      <c r="AB260" s="40">
        <f>Z260/D260</f>
        <v>0.43526393045112777</v>
      </c>
      <c r="AC260" s="32"/>
    </row>
    <row r="261" spans="1:29" s="33" customFormat="1" ht="18" customHeight="1" x14ac:dyDescent="0.25">
      <c r="A261" s="41" t="s">
        <v>38</v>
      </c>
      <c r="B261" s="31">
        <f>[1]consoCURRENT!E5349</f>
        <v>0</v>
      </c>
      <c r="C261" s="31">
        <f>[1]consoCURRENT!F5349</f>
        <v>0</v>
      </c>
      <c r="D261" s="31">
        <f>[1]consoCURRENT!G5552</f>
        <v>0</v>
      </c>
      <c r="E261" s="31">
        <f>[1]consoCURRENT!H5552</f>
        <v>0</v>
      </c>
      <c r="F261" s="31">
        <f>[1]consoCURRENT!I5552</f>
        <v>0</v>
      </c>
      <c r="G261" s="31">
        <f>[1]consoCURRENT!J5552</f>
        <v>0</v>
      </c>
      <c r="H261" s="31">
        <f>[1]consoCURRENT!K5552</f>
        <v>0</v>
      </c>
      <c r="I261" s="31">
        <f>[1]consoCURRENT!L5552</f>
        <v>0</v>
      </c>
      <c r="J261" s="31">
        <f>[1]consoCURRENT!M5552</f>
        <v>0</v>
      </c>
      <c r="K261" s="31">
        <f>[1]consoCURRENT!N5552</f>
        <v>0</v>
      </c>
      <c r="L261" s="31">
        <f>[1]consoCURRENT!O5552</f>
        <v>0</v>
      </c>
      <c r="M261" s="31">
        <f>[1]consoCURRENT!P5552</f>
        <v>0</v>
      </c>
      <c r="N261" s="31">
        <f>[1]consoCURRENT!Q5552</f>
        <v>0</v>
      </c>
      <c r="O261" s="31">
        <f>[1]consoCURRENT!R5552</f>
        <v>0</v>
      </c>
      <c r="P261" s="31">
        <f>[1]consoCURRENT!S5552</f>
        <v>0</v>
      </c>
      <c r="Q261" s="31">
        <f>[1]consoCURRENT!T5552</f>
        <v>0</v>
      </c>
      <c r="R261" s="31">
        <f>[1]consoCURRENT!U5552</f>
        <v>0</v>
      </c>
      <c r="S261" s="31">
        <f>[1]consoCURRENT!V5552</f>
        <v>0</v>
      </c>
      <c r="T261" s="31">
        <f>[1]consoCURRENT!W5552</f>
        <v>0</v>
      </c>
      <c r="U261" s="31">
        <f>[1]consoCURRENT!X5552</f>
        <v>0</v>
      </c>
      <c r="V261" s="31">
        <f>[1]consoCURRENT!Y5552</f>
        <v>0</v>
      </c>
      <c r="W261" s="31">
        <f>[1]consoCURRENT!Z5552</f>
        <v>0</v>
      </c>
      <c r="X261" s="31">
        <f>[1]consoCURRENT!AA5552</f>
        <v>0</v>
      </c>
      <c r="Y261" s="31">
        <f>[1]consoCURRENT!AB5552</f>
        <v>0</v>
      </c>
      <c r="Z261" s="31">
        <f t="shared" ref="Z261" si="146">SUM(M261:Y261)</f>
        <v>0</v>
      </c>
      <c r="AA261" s="31">
        <f>D261-Z261</f>
        <v>0</v>
      </c>
      <c r="AB261" s="56" t="e">
        <f>Z261/D261</f>
        <v>#DIV/0!</v>
      </c>
      <c r="AC261" s="32"/>
    </row>
    <row r="262" spans="1:29" s="33" customFormat="1" ht="18" customHeight="1" x14ac:dyDescent="0.25">
      <c r="A262" s="38" t="s">
        <v>39</v>
      </c>
      <c r="B262" s="39">
        <f t="shared" ref="B262:AA262" si="147">B261+B260</f>
        <v>487000</v>
      </c>
      <c r="C262" s="39">
        <f t="shared" si="147"/>
        <v>331168</v>
      </c>
      <c r="D262" s="39">
        <f t="shared" si="147"/>
        <v>69160000</v>
      </c>
      <c r="E262" s="39">
        <f t="shared" si="147"/>
        <v>678992</v>
      </c>
      <c r="F262" s="39">
        <f t="shared" si="147"/>
        <v>11974563.73</v>
      </c>
      <c r="G262" s="39">
        <f t="shared" si="147"/>
        <v>12571587.330000002</v>
      </c>
      <c r="H262" s="39">
        <f t="shared" si="147"/>
        <v>14601.27</v>
      </c>
      <c r="I262" s="39">
        <f t="shared" si="147"/>
        <v>678992</v>
      </c>
      <c r="J262" s="39">
        <f t="shared" si="147"/>
        <v>5006755.9000000004</v>
      </c>
      <c r="K262" s="39">
        <f t="shared" si="147"/>
        <v>12551447.720000001</v>
      </c>
      <c r="L262" s="39">
        <f t="shared" si="147"/>
        <v>0</v>
      </c>
      <c r="M262" s="39">
        <f t="shared" si="147"/>
        <v>23100304.719999999</v>
      </c>
      <c r="N262" s="39">
        <f t="shared" si="147"/>
        <v>0</v>
      </c>
      <c r="O262" s="39">
        <f t="shared" si="147"/>
        <v>0</v>
      </c>
      <c r="P262" s="39">
        <f t="shared" si="147"/>
        <v>0</v>
      </c>
      <c r="Q262" s="39">
        <f t="shared" si="147"/>
        <v>0</v>
      </c>
      <c r="R262" s="39">
        <f t="shared" si="147"/>
        <v>0</v>
      </c>
      <c r="S262" s="39">
        <f t="shared" si="147"/>
        <v>6967807.8300000001</v>
      </c>
      <c r="T262" s="39">
        <f t="shared" si="147"/>
        <v>0</v>
      </c>
      <c r="U262" s="39">
        <f t="shared" si="147"/>
        <v>139.61000000000001</v>
      </c>
      <c r="V262" s="39">
        <f t="shared" si="147"/>
        <v>20000</v>
      </c>
      <c r="W262" s="39">
        <f t="shared" si="147"/>
        <v>14601.27</v>
      </c>
      <c r="X262" s="39">
        <f t="shared" si="147"/>
        <v>0</v>
      </c>
      <c r="Y262" s="39">
        <f t="shared" si="147"/>
        <v>0</v>
      </c>
      <c r="Z262" s="39">
        <f t="shared" si="147"/>
        <v>30102853.429999996</v>
      </c>
      <c r="AA262" s="39">
        <f t="shared" si="147"/>
        <v>39057146.570000008</v>
      </c>
      <c r="AB262" s="40">
        <f>Z262/D262</f>
        <v>0.43526393045112777</v>
      </c>
      <c r="AC262" s="42"/>
    </row>
    <row r="263" spans="1:29" s="33" customFormat="1" ht="15" customHeight="1" x14ac:dyDescent="0.2">
      <c r="A263" s="43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2"/>
    </row>
    <row r="264" spans="1:29" s="33" customFormat="1" ht="15" customHeight="1" x14ac:dyDescent="0.2">
      <c r="A264" s="43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2"/>
    </row>
    <row r="265" spans="1:29" s="33" customFormat="1" ht="15" customHeight="1" x14ac:dyDescent="0.25">
      <c r="A265" s="35" t="s">
        <v>66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2"/>
    </row>
    <row r="266" spans="1:29" s="33" customFormat="1" ht="18" customHeight="1" x14ac:dyDescent="0.2">
      <c r="A266" s="48" t="s">
        <v>33</v>
      </c>
      <c r="B266" s="49">
        <f t="shared" ref="B266:Q269" si="148">B276+B286+B296+B306+B316+B326+B336+B346+B356+B366+B376+B386+B396+B406+B416+B426+B436</f>
        <v>106389000</v>
      </c>
      <c r="C266" s="49">
        <f t="shared" si="148"/>
        <v>0</v>
      </c>
      <c r="D266" s="49">
        <f>D276+D286+D296+D306+D316+D326+D336+D346+D356+D366+D376+D386+D396+D406+D416+D426+D436</f>
        <v>106389000</v>
      </c>
      <c r="E266" s="49">
        <f t="shared" ref="E266:Y269" si="149">E276+E286+E296+E306+E316+E326+E336+E346+E356+E366+E376+E386+E396+E406+E416+E426+E436</f>
        <v>23307720.110000003</v>
      </c>
      <c r="F266" s="49">
        <f t="shared" si="149"/>
        <v>26308415.580000002</v>
      </c>
      <c r="G266" s="49">
        <f t="shared" si="149"/>
        <v>20950501.040000003</v>
      </c>
      <c r="H266" s="49">
        <f t="shared" si="149"/>
        <v>6605729.3399999989</v>
      </c>
      <c r="I266" s="49">
        <f t="shared" si="149"/>
        <v>0</v>
      </c>
      <c r="J266" s="49">
        <f t="shared" si="149"/>
        <v>0</v>
      </c>
      <c r="K266" s="49">
        <f t="shared" si="149"/>
        <v>0</v>
      </c>
      <c r="L266" s="49">
        <f t="shared" si="149"/>
        <v>0</v>
      </c>
      <c r="M266" s="49">
        <f t="shared" si="149"/>
        <v>0</v>
      </c>
      <c r="N266" s="49">
        <f t="shared" si="149"/>
        <v>9167589.9100000001</v>
      </c>
      <c r="O266" s="49">
        <f t="shared" si="149"/>
        <v>6206047.7499999991</v>
      </c>
      <c r="P266" s="49">
        <f t="shared" si="149"/>
        <v>7934082.4500000002</v>
      </c>
      <c r="Q266" s="49">
        <f t="shared" si="149"/>
        <v>6003449.919999999</v>
      </c>
      <c r="R266" s="49">
        <f t="shared" si="149"/>
        <v>12316966.080000002</v>
      </c>
      <c r="S266" s="49">
        <f t="shared" si="149"/>
        <v>7987999.5799999991</v>
      </c>
      <c r="T266" s="49">
        <f t="shared" si="149"/>
        <v>6837406.1899999995</v>
      </c>
      <c r="U266" s="49">
        <f t="shared" si="149"/>
        <v>7231616.96</v>
      </c>
      <c r="V266" s="49">
        <f t="shared" si="149"/>
        <v>6881477.8899999997</v>
      </c>
      <c r="W266" s="49">
        <f t="shared" si="149"/>
        <v>6605729.3399999989</v>
      </c>
      <c r="X266" s="49">
        <f t="shared" si="149"/>
        <v>0</v>
      </c>
      <c r="Y266" s="49">
        <f t="shared" si="149"/>
        <v>0</v>
      </c>
      <c r="Z266" s="49">
        <f>SUM(M266:Y266)</f>
        <v>77172366.069999993</v>
      </c>
      <c r="AA266" s="49">
        <f>D266-Z266</f>
        <v>29216633.930000007</v>
      </c>
      <c r="AB266" s="50">
        <f>Z266/D266</f>
        <v>0.7253791845961518</v>
      </c>
      <c r="AC266" s="42"/>
    </row>
    <row r="267" spans="1:29" s="33" customFormat="1" ht="18" customHeight="1" x14ac:dyDescent="0.2">
      <c r="A267" s="36" t="s">
        <v>34</v>
      </c>
      <c r="B267" s="31">
        <f t="shared" si="148"/>
        <v>45608000</v>
      </c>
      <c r="C267" s="31">
        <f t="shared" si="148"/>
        <v>0</v>
      </c>
      <c r="D267" s="31">
        <f t="shared" si="148"/>
        <v>45608000</v>
      </c>
      <c r="E267" s="31">
        <f t="shared" si="148"/>
        <v>14407698.290000001</v>
      </c>
      <c r="F267" s="31">
        <f t="shared" si="148"/>
        <v>18185049.5</v>
      </c>
      <c r="G267" s="31">
        <f t="shared" si="148"/>
        <v>6507521.1900000004</v>
      </c>
      <c r="H267" s="31">
        <f t="shared" si="148"/>
        <v>616183.09</v>
      </c>
      <c r="I267" s="31">
        <f t="shared" si="148"/>
        <v>8816828.370000001</v>
      </c>
      <c r="J267" s="31">
        <f t="shared" si="148"/>
        <v>12612299.5</v>
      </c>
      <c r="K267" s="31">
        <f t="shared" si="148"/>
        <v>3484310.6900000004</v>
      </c>
      <c r="L267" s="31">
        <f t="shared" si="148"/>
        <v>0</v>
      </c>
      <c r="M267" s="31">
        <f t="shared" si="148"/>
        <v>25353952.77</v>
      </c>
      <c r="N267" s="31">
        <f t="shared" si="148"/>
        <v>2933471.8800000004</v>
      </c>
      <c r="O267" s="31">
        <f t="shared" si="148"/>
        <v>1650128.45</v>
      </c>
      <c r="P267" s="31">
        <f t="shared" si="148"/>
        <v>1007269.5900000001</v>
      </c>
      <c r="Q267" s="31">
        <f t="shared" si="148"/>
        <v>1554008.25</v>
      </c>
      <c r="R267" s="31">
        <f t="shared" si="149"/>
        <v>1373139.05</v>
      </c>
      <c r="S267" s="31">
        <f t="shared" si="149"/>
        <v>2645602.7000000002</v>
      </c>
      <c r="T267" s="31">
        <f t="shared" si="149"/>
        <v>1324983.6599999999</v>
      </c>
      <c r="U267" s="31">
        <f t="shared" si="149"/>
        <v>874271.20000000007</v>
      </c>
      <c r="V267" s="31">
        <f t="shared" si="149"/>
        <v>823955.64000000013</v>
      </c>
      <c r="W267" s="31">
        <f t="shared" si="149"/>
        <v>616183.09</v>
      </c>
      <c r="X267" s="31">
        <f t="shared" si="149"/>
        <v>0</v>
      </c>
      <c r="Y267" s="31">
        <f t="shared" si="149"/>
        <v>0</v>
      </c>
      <c r="Z267" s="31">
        <f t="shared" ref="Z267:Z269" si="150">SUM(M267:Y267)</f>
        <v>40156966.280000001</v>
      </c>
      <c r="AA267" s="31">
        <f>D267-Z267</f>
        <v>5451033.7199999988</v>
      </c>
      <c r="AB267" s="37">
        <f>Z267/D267</f>
        <v>0.8804807551306788</v>
      </c>
      <c r="AC267" s="32"/>
    </row>
    <row r="268" spans="1:29" s="33" customFormat="1" ht="18" customHeight="1" x14ac:dyDescent="0.2">
      <c r="A268" s="36" t="s">
        <v>35</v>
      </c>
      <c r="B268" s="31">
        <f t="shared" si="148"/>
        <v>0</v>
      </c>
      <c r="C268" s="31">
        <f t="shared" si="148"/>
        <v>0</v>
      </c>
      <c r="D268" s="31">
        <f t="shared" si="148"/>
        <v>0</v>
      </c>
      <c r="E268" s="31">
        <f t="shared" si="148"/>
        <v>0</v>
      </c>
      <c r="F268" s="31">
        <f t="shared" si="148"/>
        <v>0</v>
      </c>
      <c r="G268" s="31">
        <f t="shared" si="148"/>
        <v>0</v>
      </c>
      <c r="H268" s="31">
        <f t="shared" si="148"/>
        <v>0</v>
      </c>
      <c r="I268" s="31">
        <f t="shared" si="148"/>
        <v>0</v>
      </c>
      <c r="J268" s="31">
        <f t="shared" si="148"/>
        <v>0</v>
      </c>
      <c r="K268" s="31">
        <f t="shared" si="148"/>
        <v>0</v>
      </c>
      <c r="L268" s="31">
        <f t="shared" si="148"/>
        <v>0</v>
      </c>
      <c r="M268" s="31">
        <f t="shared" si="148"/>
        <v>0</v>
      </c>
      <c r="N268" s="31">
        <f t="shared" si="148"/>
        <v>0</v>
      </c>
      <c r="O268" s="31">
        <f t="shared" si="148"/>
        <v>0</v>
      </c>
      <c r="P268" s="31">
        <f t="shared" si="148"/>
        <v>0</v>
      </c>
      <c r="Q268" s="31">
        <f t="shared" si="148"/>
        <v>0</v>
      </c>
      <c r="R268" s="31">
        <f t="shared" si="149"/>
        <v>0</v>
      </c>
      <c r="S268" s="31">
        <f t="shared" si="149"/>
        <v>0</v>
      </c>
      <c r="T268" s="31">
        <f t="shared" si="149"/>
        <v>0</v>
      </c>
      <c r="U268" s="31">
        <f t="shared" si="149"/>
        <v>0</v>
      </c>
      <c r="V268" s="31">
        <f t="shared" si="149"/>
        <v>0</v>
      </c>
      <c r="W268" s="31">
        <f t="shared" si="149"/>
        <v>0</v>
      </c>
      <c r="X268" s="31">
        <f t="shared" si="149"/>
        <v>0</v>
      </c>
      <c r="Y268" s="31">
        <f t="shared" si="149"/>
        <v>0</v>
      </c>
      <c r="Z268" s="31">
        <f t="shared" si="150"/>
        <v>0</v>
      </c>
      <c r="AA268" s="31">
        <f>D268-Z268</f>
        <v>0</v>
      </c>
      <c r="AB268" s="37"/>
      <c r="AC268" s="32"/>
    </row>
    <row r="269" spans="1:29" s="33" customFormat="1" ht="18" customHeight="1" x14ac:dyDescent="0.2">
      <c r="A269" s="36" t="s">
        <v>36</v>
      </c>
      <c r="B269" s="31">
        <f t="shared" si="148"/>
        <v>0</v>
      </c>
      <c r="C269" s="31">
        <f t="shared" si="148"/>
        <v>0</v>
      </c>
      <c r="D269" s="31">
        <f t="shared" si="148"/>
        <v>0</v>
      </c>
      <c r="E269" s="31">
        <f t="shared" si="148"/>
        <v>0</v>
      </c>
      <c r="F269" s="31">
        <f t="shared" si="148"/>
        <v>0</v>
      </c>
      <c r="G269" s="31">
        <f t="shared" si="148"/>
        <v>0</v>
      </c>
      <c r="H269" s="31">
        <f t="shared" si="148"/>
        <v>0</v>
      </c>
      <c r="I269" s="31">
        <f t="shared" si="148"/>
        <v>0</v>
      </c>
      <c r="J269" s="31">
        <f t="shared" si="148"/>
        <v>0</v>
      </c>
      <c r="K269" s="31">
        <f t="shared" si="148"/>
        <v>0</v>
      </c>
      <c r="L269" s="31">
        <f t="shared" si="148"/>
        <v>0</v>
      </c>
      <c r="M269" s="31">
        <f t="shared" si="148"/>
        <v>0</v>
      </c>
      <c r="N269" s="31">
        <f t="shared" si="148"/>
        <v>0</v>
      </c>
      <c r="O269" s="31">
        <f t="shared" si="148"/>
        <v>0</v>
      </c>
      <c r="P269" s="31">
        <f t="shared" si="148"/>
        <v>0</v>
      </c>
      <c r="Q269" s="31">
        <f t="shared" si="148"/>
        <v>0</v>
      </c>
      <c r="R269" s="31">
        <f t="shared" si="149"/>
        <v>0</v>
      </c>
      <c r="S269" s="31">
        <f t="shared" si="149"/>
        <v>0</v>
      </c>
      <c r="T269" s="31">
        <f t="shared" si="149"/>
        <v>0</v>
      </c>
      <c r="U269" s="31">
        <f t="shared" si="149"/>
        <v>0</v>
      </c>
      <c r="V269" s="31">
        <f t="shared" si="149"/>
        <v>0</v>
      </c>
      <c r="W269" s="31">
        <f t="shared" si="149"/>
        <v>0</v>
      </c>
      <c r="X269" s="31">
        <f t="shared" si="149"/>
        <v>0</v>
      </c>
      <c r="Y269" s="31">
        <f t="shared" si="149"/>
        <v>0</v>
      </c>
      <c r="Z269" s="31">
        <f t="shared" si="150"/>
        <v>0</v>
      </c>
      <c r="AA269" s="31">
        <f>D269-Z269</f>
        <v>0</v>
      </c>
      <c r="AB269" s="37"/>
      <c r="AC269" s="32"/>
    </row>
    <row r="270" spans="1:29" s="33" customFormat="1" ht="18" hidden="1" customHeight="1" x14ac:dyDescent="0.25">
      <c r="A270" s="38" t="s">
        <v>37</v>
      </c>
      <c r="B270" s="39">
        <f t="shared" ref="B270:C270" si="151">SUM(B266:B269)</f>
        <v>151997000</v>
      </c>
      <c r="C270" s="39">
        <f t="shared" si="151"/>
        <v>0</v>
      </c>
      <c r="D270" s="39">
        <f>SUM(D266:D269)</f>
        <v>151997000</v>
      </c>
      <c r="E270" s="39">
        <f t="shared" ref="E270:AA270" si="152">SUM(E266:E269)</f>
        <v>37715418.400000006</v>
      </c>
      <c r="F270" s="39">
        <f t="shared" si="152"/>
        <v>44493465.079999998</v>
      </c>
      <c r="G270" s="39">
        <f t="shared" si="152"/>
        <v>27458022.230000004</v>
      </c>
      <c r="H270" s="39">
        <f t="shared" si="152"/>
        <v>7221912.4299999988</v>
      </c>
      <c r="I270" s="39">
        <f t="shared" si="152"/>
        <v>8816828.370000001</v>
      </c>
      <c r="J270" s="39">
        <f t="shared" si="152"/>
        <v>12612299.5</v>
      </c>
      <c r="K270" s="39">
        <f t="shared" si="152"/>
        <v>3484310.6900000004</v>
      </c>
      <c r="L270" s="39">
        <f t="shared" si="152"/>
        <v>0</v>
      </c>
      <c r="M270" s="39">
        <f t="shared" si="152"/>
        <v>25353952.77</v>
      </c>
      <c r="N270" s="39">
        <f t="shared" si="152"/>
        <v>12101061.790000001</v>
      </c>
      <c r="O270" s="39">
        <f t="shared" si="152"/>
        <v>7856176.1999999993</v>
      </c>
      <c r="P270" s="39">
        <f t="shared" si="152"/>
        <v>8941352.040000001</v>
      </c>
      <c r="Q270" s="39">
        <f t="shared" si="152"/>
        <v>7557458.169999999</v>
      </c>
      <c r="R270" s="39">
        <f t="shared" si="152"/>
        <v>13690105.130000003</v>
      </c>
      <c r="S270" s="39">
        <f t="shared" si="152"/>
        <v>10633602.279999999</v>
      </c>
      <c r="T270" s="39">
        <f t="shared" si="152"/>
        <v>8162389.8499999996</v>
      </c>
      <c r="U270" s="39">
        <f t="shared" si="152"/>
        <v>8105888.1600000001</v>
      </c>
      <c r="V270" s="39">
        <f t="shared" si="152"/>
        <v>7705433.5299999993</v>
      </c>
      <c r="W270" s="39">
        <f t="shared" si="152"/>
        <v>7221912.4299999988</v>
      </c>
      <c r="X270" s="39">
        <f t="shared" si="152"/>
        <v>0</v>
      </c>
      <c r="Y270" s="39">
        <f t="shared" si="152"/>
        <v>0</v>
      </c>
      <c r="Z270" s="39">
        <f t="shared" si="152"/>
        <v>117329332.34999999</v>
      </c>
      <c r="AA270" s="39">
        <f t="shared" si="152"/>
        <v>34667667.650000006</v>
      </c>
      <c r="AB270" s="40">
        <f>Z270/D270</f>
        <v>0.77191873754087248</v>
      </c>
      <c r="AC270" s="32"/>
    </row>
    <row r="271" spans="1:29" s="33" customFormat="1" ht="18" hidden="1" customHeight="1" x14ac:dyDescent="0.25">
      <c r="A271" s="41" t="s">
        <v>38</v>
      </c>
      <c r="B271" s="31">
        <f t="shared" ref="B271:Y271" si="153">B281+B291+B301+B311+B321+B331+B341+B351+B361+B371+B381+B391+B401+B411+B421+B431+B441</f>
        <v>0</v>
      </c>
      <c r="C271" s="31">
        <f t="shared" si="153"/>
        <v>0</v>
      </c>
      <c r="D271" s="31">
        <f t="shared" si="153"/>
        <v>0</v>
      </c>
      <c r="E271" s="31">
        <f t="shared" si="153"/>
        <v>0</v>
      </c>
      <c r="F271" s="31">
        <f t="shared" si="153"/>
        <v>0</v>
      </c>
      <c r="G271" s="31">
        <f t="shared" si="153"/>
        <v>0</v>
      </c>
      <c r="H271" s="31">
        <f t="shared" si="153"/>
        <v>0</v>
      </c>
      <c r="I271" s="31">
        <f t="shared" si="153"/>
        <v>0</v>
      </c>
      <c r="J271" s="31">
        <f t="shared" si="153"/>
        <v>0</v>
      </c>
      <c r="K271" s="31">
        <f t="shared" si="153"/>
        <v>0</v>
      </c>
      <c r="L271" s="31">
        <f t="shared" si="153"/>
        <v>0</v>
      </c>
      <c r="M271" s="31">
        <f t="shared" si="153"/>
        <v>0</v>
      </c>
      <c r="N271" s="31">
        <f t="shared" si="153"/>
        <v>0</v>
      </c>
      <c r="O271" s="31">
        <f t="shared" si="153"/>
        <v>0</v>
      </c>
      <c r="P271" s="31">
        <f t="shared" si="153"/>
        <v>0</v>
      </c>
      <c r="Q271" s="31">
        <f t="shared" si="153"/>
        <v>0</v>
      </c>
      <c r="R271" s="31">
        <f t="shared" si="153"/>
        <v>0</v>
      </c>
      <c r="S271" s="31">
        <f t="shared" si="153"/>
        <v>0</v>
      </c>
      <c r="T271" s="31">
        <f t="shared" si="153"/>
        <v>0</v>
      </c>
      <c r="U271" s="31">
        <f t="shared" si="153"/>
        <v>0</v>
      </c>
      <c r="V271" s="31">
        <f t="shared" si="153"/>
        <v>0</v>
      </c>
      <c r="W271" s="31">
        <f t="shared" si="153"/>
        <v>0</v>
      </c>
      <c r="X271" s="31">
        <f t="shared" si="153"/>
        <v>0</v>
      </c>
      <c r="Y271" s="31">
        <f t="shared" si="153"/>
        <v>0</v>
      </c>
      <c r="Z271" s="31">
        <f t="shared" ref="Z271" si="154">SUM(M271:Y271)</f>
        <v>0</v>
      </c>
      <c r="AA271" s="31">
        <f>D271-Z271</f>
        <v>0</v>
      </c>
      <c r="AB271" s="37"/>
      <c r="AC271" s="32"/>
    </row>
    <row r="272" spans="1:29" s="33" customFormat="1" ht="18" customHeight="1" x14ac:dyDescent="0.25">
      <c r="A272" s="38" t="s">
        <v>39</v>
      </c>
      <c r="B272" s="39">
        <f t="shared" ref="B272:C272" si="155">B271+B270</f>
        <v>151997000</v>
      </c>
      <c r="C272" s="39">
        <f t="shared" si="155"/>
        <v>0</v>
      </c>
      <c r="D272" s="39">
        <f>D271+D270</f>
        <v>151997000</v>
      </c>
      <c r="E272" s="39">
        <f t="shared" ref="E272:AA272" si="156">E271+E270</f>
        <v>37715418.400000006</v>
      </c>
      <c r="F272" s="39">
        <f t="shared" si="156"/>
        <v>44493465.079999998</v>
      </c>
      <c r="G272" s="39">
        <f t="shared" si="156"/>
        <v>27458022.230000004</v>
      </c>
      <c r="H272" s="39">
        <f t="shared" si="156"/>
        <v>7221912.4299999988</v>
      </c>
      <c r="I272" s="39">
        <f t="shared" si="156"/>
        <v>8816828.370000001</v>
      </c>
      <c r="J272" s="39">
        <f t="shared" si="156"/>
        <v>12612299.5</v>
      </c>
      <c r="K272" s="39">
        <f t="shared" si="156"/>
        <v>3484310.6900000004</v>
      </c>
      <c r="L272" s="39">
        <f t="shared" si="156"/>
        <v>0</v>
      </c>
      <c r="M272" s="39">
        <f t="shared" si="156"/>
        <v>25353952.77</v>
      </c>
      <c r="N272" s="39">
        <f t="shared" si="156"/>
        <v>12101061.790000001</v>
      </c>
      <c r="O272" s="39">
        <f t="shared" si="156"/>
        <v>7856176.1999999993</v>
      </c>
      <c r="P272" s="39">
        <f t="shared" si="156"/>
        <v>8941352.040000001</v>
      </c>
      <c r="Q272" s="39">
        <f t="shared" si="156"/>
        <v>7557458.169999999</v>
      </c>
      <c r="R272" s="39">
        <f t="shared" si="156"/>
        <v>13690105.130000003</v>
      </c>
      <c r="S272" s="39">
        <f t="shared" si="156"/>
        <v>10633602.279999999</v>
      </c>
      <c r="T272" s="39">
        <f t="shared" si="156"/>
        <v>8162389.8499999996</v>
      </c>
      <c r="U272" s="39">
        <f t="shared" si="156"/>
        <v>8105888.1600000001</v>
      </c>
      <c r="V272" s="39">
        <f t="shared" si="156"/>
        <v>7705433.5299999993</v>
      </c>
      <c r="W272" s="39">
        <f t="shared" si="156"/>
        <v>7221912.4299999988</v>
      </c>
      <c r="X272" s="39">
        <f t="shared" si="156"/>
        <v>0</v>
      </c>
      <c r="Y272" s="39">
        <f t="shared" si="156"/>
        <v>0</v>
      </c>
      <c r="Z272" s="39">
        <f t="shared" si="156"/>
        <v>117329332.34999999</v>
      </c>
      <c r="AA272" s="39">
        <f t="shared" si="156"/>
        <v>34667667.650000006</v>
      </c>
      <c r="AB272" s="40">
        <f>Z272/D272</f>
        <v>0.77191873754087248</v>
      </c>
      <c r="AC272" s="42"/>
    </row>
    <row r="273" spans="1:29" s="45" customFormat="1" ht="15" customHeight="1" x14ac:dyDescent="0.25">
      <c r="A273" s="43"/>
      <c r="B273" s="44"/>
      <c r="C273" s="44"/>
      <c r="D273" s="44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2"/>
    </row>
    <row r="274" spans="1:29" s="33" customFormat="1" ht="15" customHeight="1" x14ac:dyDescent="0.25">
      <c r="A274" s="34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2"/>
    </row>
    <row r="275" spans="1:29" s="33" customFormat="1" ht="15" customHeight="1" x14ac:dyDescent="0.25">
      <c r="A275" s="46" t="s">
        <v>40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2"/>
    </row>
    <row r="276" spans="1:29" s="33" customFormat="1" ht="18" customHeight="1" x14ac:dyDescent="0.2">
      <c r="A276" s="36" t="s">
        <v>33</v>
      </c>
      <c r="B276" s="31">
        <f>[1]consoCURRENT!E5826</f>
        <v>32453000</v>
      </c>
      <c r="C276" s="31">
        <f>[1]consoCURRENT!F5826</f>
        <v>0</v>
      </c>
      <c r="D276" s="31">
        <f>[1]consoCURRENT!G5826</f>
        <v>32453000</v>
      </c>
      <c r="E276" s="31">
        <f>[1]consoCURRENT!H5826</f>
        <v>7934588.2400000002</v>
      </c>
      <c r="F276" s="31">
        <f>[1]consoCURRENT!I5826</f>
        <v>7480359.1199999992</v>
      </c>
      <c r="G276" s="31">
        <f>[1]consoCURRENT!J5826</f>
        <v>5388307.040000001</v>
      </c>
      <c r="H276" s="31">
        <f>[1]consoCURRENT!K5826</f>
        <v>1710076.68</v>
      </c>
      <c r="I276" s="31">
        <f>[1]consoCURRENT!L5826</f>
        <v>0</v>
      </c>
      <c r="J276" s="31">
        <f>[1]consoCURRENT!M5826</f>
        <v>0</v>
      </c>
      <c r="K276" s="31">
        <f>[1]consoCURRENT!N5826</f>
        <v>0</v>
      </c>
      <c r="L276" s="31">
        <f>[1]consoCURRENT!O5826</f>
        <v>0</v>
      </c>
      <c r="M276" s="31">
        <f>[1]consoCURRENT!P5826</f>
        <v>0</v>
      </c>
      <c r="N276" s="31">
        <f>[1]consoCURRENT!Q5826</f>
        <v>3540423.81</v>
      </c>
      <c r="O276" s="31">
        <f>[1]consoCURRENT!R5826</f>
        <v>2213947.3199999998</v>
      </c>
      <c r="P276" s="31">
        <f>[1]consoCURRENT!S5826</f>
        <v>2180217.11</v>
      </c>
      <c r="Q276" s="31">
        <f>[1]consoCURRENT!T5826</f>
        <v>1748391.6099999999</v>
      </c>
      <c r="R276" s="31">
        <f>[1]consoCURRENT!U5826</f>
        <v>3742831.0700000003</v>
      </c>
      <c r="S276" s="31">
        <f>[1]consoCURRENT!V5826</f>
        <v>1989136.44</v>
      </c>
      <c r="T276" s="31">
        <f>[1]consoCURRENT!W5826</f>
        <v>1861925.84</v>
      </c>
      <c r="U276" s="31">
        <f>[1]consoCURRENT!X5826</f>
        <v>1892520.6</v>
      </c>
      <c r="V276" s="31">
        <f>[1]consoCURRENT!Y5826</f>
        <v>1633860.6</v>
      </c>
      <c r="W276" s="31">
        <f>[1]consoCURRENT!Z5826</f>
        <v>1710076.68</v>
      </c>
      <c r="X276" s="31">
        <f>[1]consoCURRENT!AA5826</f>
        <v>0</v>
      </c>
      <c r="Y276" s="31">
        <f>[1]consoCURRENT!AB5826</f>
        <v>0</v>
      </c>
      <c r="Z276" s="31">
        <f>SUM(M276:Y276)</f>
        <v>22513331.080000002</v>
      </c>
      <c r="AA276" s="31">
        <f>D276-Z276</f>
        <v>9939668.9199999981</v>
      </c>
      <c r="AB276" s="37">
        <f>Z276/D276</f>
        <v>0.69372110683141786</v>
      </c>
      <c r="AC276" s="32"/>
    </row>
    <row r="277" spans="1:29" s="33" customFormat="1" ht="18" customHeight="1" x14ac:dyDescent="0.2">
      <c r="A277" s="36" t="s">
        <v>34</v>
      </c>
      <c r="B277" s="31">
        <f>[1]consoCURRENT!E5939</f>
        <v>31144000</v>
      </c>
      <c r="C277" s="31">
        <f>[1]consoCURRENT!F5939</f>
        <v>0</v>
      </c>
      <c r="D277" s="31">
        <f>[1]consoCURRENT!G5939</f>
        <v>31144000</v>
      </c>
      <c r="E277" s="31">
        <f>[1]consoCURRENT!H5939</f>
        <v>11553454.119999999</v>
      </c>
      <c r="F277" s="31">
        <f>[1]consoCURRENT!I5939</f>
        <v>12948091.860000001</v>
      </c>
      <c r="G277" s="31">
        <f>[1]consoCURRENT!J5939</f>
        <v>3839680.5100000002</v>
      </c>
      <c r="H277" s="31">
        <f>[1]consoCURRENT!K5939</f>
        <v>50720.979999999996</v>
      </c>
      <c r="I277" s="31">
        <f>[1]consoCURRENT!L5939</f>
        <v>8816828.370000001</v>
      </c>
      <c r="J277" s="31">
        <f>[1]consoCURRENT!M5939</f>
        <v>12612299.5</v>
      </c>
      <c r="K277" s="31">
        <f>[1]consoCURRENT!N5939</f>
        <v>3484310.6900000004</v>
      </c>
      <c r="L277" s="31">
        <f>[1]consoCURRENT!O5939</f>
        <v>0</v>
      </c>
      <c r="M277" s="31">
        <f>[1]consoCURRENT!P5939</f>
        <v>25353952.77</v>
      </c>
      <c r="N277" s="31">
        <f>[1]consoCURRENT!Q5939</f>
        <v>2322107.2400000002</v>
      </c>
      <c r="O277" s="31">
        <f>[1]consoCURRENT!R5939</f>
        <v>22242</v>
      </c>
      <c r="P277" s="31">
        <f>[1]consoCURRENT!S5939</f>
        <v>392276.50999999995</v>
      </c>
      <c r="Q277" s="31">
        <f>[1]consoCURRENT!T5939</f>
        <v>11660</v>
      </c>
      <c r="R277" s="31">
        <f>[1]consoCURRENT!U5939</f>
        <v>310992.27</v>
      </c>
      <c r="S277" s="31">
        <f>[1]consoCURRENT!V5939</f>
        <v>13140.089999999998</v>
      </c>
      <c r="T277" s="31">
        <f>[1]consoCURRENT!W5939</f>
        <v>259082.4</v>
      </c>
      <c r="U277" s="31">
        <f>[1]consoCURRENT!X5939</f>
        <v>92418.739999999991</v>
      </c>
      <c r="V277" s="31">
        <f>[1]consoCURRENT!Y5939</f>
        <v>3868.6800000000003</v>
      </c>
      <c r="W277" s="31">
        <f>[1]consoCURRENT!Z5939</f>
        <v>50720.979999999996</v>
      </c>
      <c r="X277" s="31">
        <f>[1]consoCURRENT!AA5939</f>
        <v>0</v>
      </c>
      <c r="Y277" s="31">
        <f>[1]consoCURRENT!AB5939</f>
        <v>0</v>
      </c>
      <c r="Z277" s="31">
        <f t="shared" ref="Z277:Z279" si="157">SUM(M277:Y277)</f>
        <v>28832461.679999996</v>
      </c>
      <c r="AA277" s="31">
        <f>D277-Z277</f>
        <v>2311538.320000004</v>
      </c>
      <c r="AB277" s="37">
        <f>Z277/D277</f>
        <v>0.92577901618289227</v>
      </c>
      <c r="AC277" s="32"/>
    </row>
    <row r="278" spans="1:29" s="33" customFormat="1" ht="18" customHeight="1" x14ac:dyDescent="0.2">
      <c r="A278" s="36" t="s">
        <v>35</v>
      </c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>
        <f t="shared" si="157"/>
        <v>0</v>
      </c>
      <c r="AA278" s="31">
        <f>D278-Z278</f>
        <v>0</v>
      </c>
      <c r="AB278" s="37"/>
      <c r="AC278" s="32"/>
    </row>
    <row r="279" spans="1:29" s="33" customFormat="1" ht="18" customHeight="1" x14ac:dyDescent="0.2">
      <c r="A279" s="36" t="s">
        <v>36</v>
      </c>
      <c r="B279" s="31">
        <f>[1]consoCURRENT!E5974</f>
        <v>0</v>
      </c>
      <c r="C279" s="31">
        <f>[1]consoCURRENT!F5974</f>
        <v>0</v>
      </c>
      <c r="D279" s="31">
        <f>[1]consoCURRENT!G5974</f>
        <v>0</v>
      </c>
      <c r="E279" s="31">
        <f>[1]consoCURRENT!H5974</f>
        <v>0</v>
      </c>
      <c r="F279" s="31">
        <f>[1]consoCURRENT!I5974</f>
        <v>0</v>
      </c>
      <c r="G279" s="31">
        <f>[1]consoCURRENT!J5974</f>
        <v>0</v>
      </c>
      <c r="H279" s="31">
        <f>[1]consoCURRENT!K5974</f>
        <v>0</v>
      </c>
      <c r="I279" s="31">
        <f>[1]consoCURRENT!L5974</f>
        <v>0</v>
      </c>
      <c r="J279" s="31">
        <f>[1]consoCURRENT!M5974</f>
        <v>0</v>
      </c>
      <c r="K279" s="31">
        <f>[1]consoCURRENT!N5974</f>
        <v>0</v>
      </c>
      <c r="L279" s="31">
        <f>[1]consoCURRENT!O5974</f>
        <v>0</v>
      </c>
      <c r="M279" s="31">
        <f>[1]consoCURRENT!P5974</f>
        <v>0</v>
      </c>
      <c r="N279" s="31">
        <f>[1]consoCURRENT!Q5974</f>
        <v>0</v>
      </c>
      <c r="O279" s="31">
        <f>[1]consoCURRENT!R5974</f>
        <v>0</v>
      </c>
      <c r="P279" s="31">
        <f>[1]consoCURRENT!S5974</f>
        <v>0</v>
      </c>
      <c r="Q279" s="31">
        <f>[1]consoCURRENT!T5974</f>
        <v>0</v>
      </c>
      <c r="R279" s="31">
        <f>[1]consoCURRENT!U5974</f>
        <v>0</v>
      </c>
      <c r="S279" s="31">
        <f>[1]consoCURRENT!V5974</f>
        <v>0</v>
      </c>
      <c r="T279" s="31">
        <f>[1]consoCURRENT!W5974</f>
        <v>0</v>
      </c>
      <c r="U279" s="31">
        <f>[1]consoCURRENT!X5974</f>
        <v>0</v>
      </c>
      <c r="V279" s="31">
        <f>[1]consoCURRENT!Y5974</f>
        <v>0</v>
      </c>
      <c r="W279" s="31">
        <f>[1]consoCURRENT!Z5974</f>
        <v>0</v>
      </c>
      <c r="X279" s="31">
        <f>[1]consoCURRENT!AA5974</f>
        <v>0</v>
      </c>
      <c r="Y279" s="31">
        <f>[1]consoCURRENT!AB5974</f>
        <v>0</v>
      </c>
      <c r="Z279" s="31">
        <f t="shared" si="157"/>
        <v>0</v>
      </c>
      <c r="AA279" s="31">
        <f>D279-Z279</f>
        <v>0</v>
      </c>
      <c r="AB279" s="37"/>
      <c r="AC279" s="32"/>
    </row>
    <row r="280" spans="1:29" s="33" customFormat="1" ht="18" hidden="1" customHeight="1" x14ac:dyDescent="0.25">
      <c r="A280" s="38" t="s">
        <v>37</v>
      </c>
      <c r="B280" s="39">
        <f t="shared" ref="B280:AA280" si="158">SUM(B276:B279)</f>
        <v>63597000</v>
      </c>
      <c r="C280" s="39">
        <f t="shared" si="158"/>
        <v>0</v>
      </c>
      <c r="D280" s="39">
        <f t="shared" si="158"/>
        <v>63597000</v>
      </c>
      <c r="E280" s="39">
        <f t="shared" si="158"/>
        <v>19488042.359999999</v>
      </c>
      <c r="F280" s="39">
        <f t="shared" si="158"/>
        <v>20428450.98</v>
      </c>
      <c r="G280" s="39">
        <f t="shared" si="158"/>
        <v>9227987.5500000007</v>
      </c>
      <c r="H280" s="39">
        <f t="shared" si="158"/>
        <v>1760797.66</v>
      </c>
      <c r="I280" s="39">
        <f t="shared" si="158"/>
        <v>8816828.370000001</v>
      </c>
      <c r="J280" s="39">
        <f t="shared" si="158"/>
        <v>12612299.5</v>
      </c>
      <c r="K280" s="39">
        <f t="shared" si="158"/>
        <v>3484310.6900000004</v>
      </c>
      <c r="L280" s="39">
        <f t="shared" si="158"/>
        <v>0</v>
      </c>
      <c r="M280" s="39">
        <f t="shared" si="158"/>
        <v>25353952.77</v>
      </c>
      <c r="N280" s="39">
        <f t="shared" si="158"/>
        <v>5862531.0500000007</v>
      </c>
      <c r="O280" s="39">
        <f t="shared" si="158"/>
        <v>2236189.3199999998</v>
      </c>
      <c r="P280" s="39">
        <f t="shared" si="158"/>
        <v>2572493.6199999996</v>
      </c>
      <c r="Q280" s="39">
        <f t="shared" si="158"/>
        <v>1760051.6099999999</v>
      </c>
      <c r="R280" s="39">
        <f t="shared" si="158"/>
        <v>4053823.3400000003</v>
      </c>
      <c r="S280" s="39">
        <f t="shared" si="158"/>
        <v>2002276.53</v>
      </c>
      <c r="T280" s="39">
        <f t="shared" si="158"/>
        <v>2121008.2400000002</v>
      </c>
      <c r="U280" s="39">
        <f t="shared" si="158"/>
        <v>1984939.34</v>
      </c>
      <c r="V280" s="39">
        <f t="shared" si="158"/>
        <v>1637729.28</v>
      </c>
      <c r="W280" s="39">
        <f t="shared" si="158"/>
        <v>1760797.66</v>
      </c>
      <c r="X280" s="39">
        <f t="shared" si="158"/>
        <v>0</v>
      </c>
      <c r="Y280" s="39">
        <f t="shared" si="158"/>
        <v>0</v>
      </c>
      <c r="Z280" s="39">
        <f t="shared" si="158"/>
        <v>51345792.759999998</v>
      </c>
      <c r="AA280" s="39">
        <f t="shared" si="158"/>
        <v>12251207.240000002</v>
      </c>
      <c r="AB280" s="40">
        <f>Z280/D280</f>
        <v>0.80736186864160253</v>
      </c>
      <c r="AC280" s="32"/>
    </row>
    <row r="281" spans="1:29" s="33" customFormat="1" ht="18" hidden="1" customHeight="1" x14ac:dyDescent="0.25">
      <c r="A281" s="41" t="s">
        <v>38</v>
      </c>
      <c r="B281" s="31">
        <f>[1]consoCURRENT!E5978</f>
        <v>0</v>
      </c>
      <c r="C281" s="31">
        <f>[1]consoCURRENT!F5978</f>
        <v>0</v>
      </c>
      <c r="D281" s="31">
        <f>[1]consoCURRENT!G5978</f>
        <v>0</v>
      </c>
      <c r="E281" s="31">
        <f>[1]consoCURRENT!H5978</f>
        <v>0</v>
      </c>
      <c r="F281" s="31">
        <f>[1]consoCURRENT!I5978</f>
        <v>0</v>
      </c>
      <c r="G281" s="31">
        <f>[1]consoCURRENT!J5978</f>
        <v>0</v>
      </c>
      <c r="H281" s="31">
        <f>[1]consoCURRENT!K5978</f>
        <v>0</v>
      </c>
      <c r="I281" s="31">
        <f>[1]consoCURRENT!L5978</f>
        <v>0</v>
      </c>
      <c r="J281" s="31">
        <f>[1]consoCURRENT!M5978</f>
        <v>0</v>
      </c>
      <c r="K281" s="31">
        <f>[1]consoCURRENT!N5978</f>
        <v>0</v>
      </c>
      <c r="L281" s="31">
        <f>[1]consoCURRENT!O5978</f>
        <v>0</v>
      </c>
      <c r="M281" s="31">
        <f>[1]consoCURRENT!P5978</f>
        <v>0</v>
      </c>
      <c r="N281" s="31">
        <f>[1]consoCURRENT!Q5978</f>
        <v>0</v>
      </c>
      <c r="O281" s="31">
        <f>[1]consoCURRENT!R5978</f>
        <v>0</v>
      </c>
      <c r="P281" s="31">
        <f>[1]consoCURRENT!S5978</f>
        <v>0</v>
      </c>
      <c r="Q281" s="31">
        <f>[1]consoCURRENT!T5978</f>
        <v>0</v>
      </c>
      <c r="R281" s="31">
        <f>[1]consoCURRENT!U5978</f>
        <v>0</v>
      </c>
      <c r="S281" s="31">
        <f>[1]consoCURRENT!V5978</f>
        <v>0</v>
      </c>
      <c r="T281" s="31">
        <f>[1]consoCURRENT!W5978</f>
        <v>0</v>
      </c>
      <c r="U281" s="31">
        <f>[1]consoCURRENT!X5978</f>
        <v>0</v>
      </c>
      <c r="V281" s="31">
        <f>[1]consoCURRENT!Y5978</f>
        <v>0</v>
      </c>
      <c r="W281" s="31">
        <f>[1]consoCURRENT!Z5978</f>
        <v>0</v>
      </c>
      <c r="X281" s="31">
        <f>[1]consoCURRENT!AA5978</f>
        <v>0</v>
      </c>
      <c r="Y281" s="31">
        <f>[1]consoCURRENT!AB5978</f>
        <v>0</v>
      </c>
      <c r="Z281" s="31">
        <f t="shared" ref="Z281" si="159">SUM(M281:Y281)</f>
        <v>0</v>
      </c>
      <c r="AA281" s="31">
        <f>D281-Z281</f>
        <v>0</v>
      </c>
      <c r="AB281" s="37"/>
      <c r="AC281" s="32"/>
    </row>
    <row r="282" spans="1:29" s="33" customFormat="1" ht="18" customHeight="1" x14ac:dyDescent="0.25">
      <c r="A282" s="38" t="s">
        <v>39</v>
      </c>
      <c r="B282" s="39">
        <f t="shared" ref="B282:AA282" si="160">B281+B280</f>
        <v>63597000</v>
      </c>
      <c r="C282" s="39">
        <f t="shared" si="160"/>
        <v>0</v>
      </c>
      <c r="D282" s="39">
        <f t="shared" si="160"/>
        <v>63597000</v>
      </c>
      <c r="E282" s="39">
        <f t="shared" si="160"/>
        <v>19488042.359999999</v>
      </c>
      <c r="F282" s="39">
        <f t="shared" si="160"/>
        <v>20428450.98</v>
      </c>
      <c r="G282" s="39">
        <f t="shared" si="160"/>
        <v>9227987.5500000007</v>
      </c>
      <c r="H282" s="39">
        <f t="shared" si="160"/>
        <v>1760797.66</v>
      </c>
      <c r="I282" s="39">
        <f t="shared" si="160"/>
        <v>8816828.370000001</v>
      </c>
      <c r="J282" s="39">
        <f t="shared" si="160"/>
        <v>12612299.5</v>
      </c>
      <c r="K282" s="39">
        <f t="shared" si="160"/>
        <v>3484310.6900000004</v>
      </c>
      <c r="L282" s="39">
        <f t="shared" si="160"/>
        <v>0</v>
      </c>
      <c r="M282" s="39">
        <f t="shared" si="160"/>
        <v>25353952.77</v>
      </c>
      <c r="N282" s="39">
        <f t="shared" si="160"/>
        <v>5862531.0500000007</v>
      </c>
      <c r="O282" s="39">
        <f t="shared" si="160"/>
        <v>2236189.3199999998</v>
      </c>
      <c r="P282" s="39">
        <f t="shared" si="160"/>
        <v>2572493.6199999996</v>
      </c>
      <c r="Q282" s="39">
        <f t="shared" si="160"/>
        <v>1760051.6099999999</v>
      </c>
      <c r="R282" s="39">
        <f t="shared" si="160"/>
        <v>4053823.3400000003</v>
      </c>
      <c r="S282" s="39">
        <f t="shared" si="160"/>
        <v>2002276.53</v>
      </c>
      <c r="T282" s="39">
        <f t="shared" si="160"/>
        <v>2121008.2400000002</v>
      </c>
      <c r="U282" s="39">
        <f t="shared" si="160"/>
        <v>1984939.34</v>
      </c>
      <c r="V282" s="39">
        <f t="shared" si="160"/>
        <v>1637729.28</v>
      </c>
      <c r="W282" s="39">
        <f t="shared" si="160"/>
        <v>1760797.66</v>
      </c>
      <c r="X282" s="39">
        <f t="shared" si="160"/>
        <v>0</v>
      </c>
      <c r="Y282" s="39">
        <f t="shared" si="160"/>
        <v>0</v>
      </c>
      <c r="Z282" s="39">
        <f t="shared" si="160"/>
        <v>51345792.759999998</v>
      </c>
      <c r="AA282" s="39">
        <f t="shared" si="160"/>
        <v>12251207.240000002</v>
      </c>
      <c r="AB282" s="40">
        <f>Z282/D282</f>
        <v>0.80736186864160253</v>
      </c>
      <c r="AC282" s="42"/>
    </row>
    <row r="283" spans="1:29" s="33" customFormat="1" ht="15" customHeight="1" x14ac:dyDescent="0.25">
      <c r="A283" s="34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2"/>
    </row>
    <row r="284" spans="1:29" s="33" customFormat="1" ht="15" customHeight="1" x14ac:dyDescent="0.25">
      <c r="A284" s="34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2"/>
    </row>
    <row r="285" spans="1:29" s="33" customFormat="1" ht="15" customHeight="1" x14ac:dyDescent="0.25">
      <c r="A285" s="46" t="s">
        <v>41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2"/>
    </row>
    <row r="286" spans="1:29" s="33" customFormat="1" ht="18" customHeight="1" x14ac:dyDescent="0.2">
      <c r="A286" s="36" t="s">
        <v>33</v>
      </c>
      <c r="B286" s="31">
        <f>[1]consoCURRENT!E6039</f>
        <v>4226000</v>
      </c>
      <c r="C286" s="31">
        <f>[1]consoCURRENT!F6039</f>
        <v>0</v>
      </c>
      <c r="D286" s="31">
        <f>[1]consoCURRENT!G6039</f>
        <v>4226000</v>
      </c>
      <c r="E286" s="31">
        <f>[1]consoCURRENT!H6039</f>
        <v>562958.44999999995</v>
      </c>
      <c r="F286" s="31">
        <f>[1]consoCURRENT!I6039</f>
        <v>1164552.24</v>
      </c>
      <c r="G286" s="31">
        <f>[1]consoCURRENT!J6039</f>
        <v>914577.25</v>
      </c>
      <c r="H286" s="31">
        <f>[1]consoCURRENT!K6039</f>
        <v>324009.4700000002</v>
      </c>
      <c r="I286" s="31">
        <f>[1]consoCURRENT!L6039</f>
        <v>0</v>
      </c>
      <c r="J286" s="31">
        <f>[1]consoCURRENT!M6039</f>
        <v>0</v>
      </c>
      <c r="K286" s="31">
        <f>[1]consoCURRENT!N6039</f>
        <v>0</v>
      </c>
      <c r="L286" s="31">
        <f>[1]consoCURRENT!O6039</f>
        <v>0</v>
      </c>
      <c r="M286" s="31">
        <f>[1]consoCURRENT!P6039</f>
        <v>0</v>
      </c>
      <c r="N286" s="31">
        <f>[1]consoCURRENT!Q6039</f>
        <v>283121.76</v>
      </c>
      <c r="O286" s="31">
        <f>[1]consoCURRENT!R6039</f>
        <v>279836.68999999994</v>
      </c>
      <c r="P286" s="31">
        <f>[1]consoCURRENT!S6039</f>
        <v>0</v>
      </c>
      <c r="Q286" s="31">
        <f>[1]consoCURRENT!T6039</f>
        <v>255474.89</v>
      </c>
      <c r="R286" s="31">
        <f>[1]consoCURRENT!U6039</f>
        <v>541518.31999999995</v>
      </c>
      <c r="S286" s="31">
        <f>[1]consoCURRENT!V6039</f>
        <v>367559.03</v>
      </c>
      <c r="T286" s="31">
        <f>[1]consoCURRENT!W6039</f>
        <v>365078.2</v>
      </c>
      <c r="U286" s="31">
        <f>[1]consoCURRENT!X6039</f>
        <v>227489.58000000031</v>
      </c>
      <c r="V286" s="31">
        <f>[1]consoCURRENT!Y6039</f>
        <v>322009.46999999974</v>
      </c>
      <c r="W286" s="31">
        <f>[1]consoCURRENT!Z6039</f>
        <v>324009.4700000002</v>
      </c>
      <c r="X286" s="31">
        <f>[1]consoCURRENT!AA6039</f>
        <v>0</v>
      </c>
      <c r="Y286" s="31">
        <f>[1]consoCURRENT!AB6039</f>
        <v>0</v>
      </c>
      <c r="Z286" s="31">
        <f>SUM(M286:Y286)</f>
        <v>2966097.41</v>
      </c>
      <c r="AA286" s="31">
        <f>D286-Z286</f>
        <v>1259902.5899999999</v>
      </c>
      <c r="AB286" s="37">
        <f>Z286/D286</f>
        <v>0.70186876715570279</v>
      </c>
      <c r="AC286" s="32"/>
    </row>
    <row r="287" spans="1:29" s="33" customFormat="1" ht="18" customHeight="1" x14ac:dyDescent="0.2">
      <c r="A287" s="36" t="s">
        <v>34</v>
      </c>
      <c r="B287" s="31">
        <f>[1]consoCURRENT!E6152</f>
        <v>806000</v>
      </c>
      <c r="C287" s="31">
        <f>[1]consoCURRENT!F6152</f>
        <v>0</v>
      </c>
      <c r="D287" s="31">
        <f>[1]consoCURRENT!G6152</f>
        <v>806000</v>
      </c>
      <c r="E287" s="31">
        <f>[1]consoCURRENT!H6152</f>
        <v>346497.48</v>
      </c>
      <c r="F287" s="31">
        <f>[1]consoCURRENT!I6152</f>
        <v>29610</v>
      </c>
      <c r="G287" s="31">
        <f>[1]consoCURRENT!J6152</f>
        <v>0</v>
      </c>
      <c r="H287" s="31">
        <f>[1]consoCURRENT!K6152</f>
        <v>0</v>
      </c>
      <c r="I287" s="31">
        <f>[1]consoCURRENT!L6152</f>
        <v>0</v>
      </c>
      <c r="J287" s="31">
        <f>[1]consoCURRENT!M6152</f>
        <v>0</v>
      </c>
      <c r="K287" s="31">
        <f>[1]consoCURRENT!N6152</f>
        <v>0</v>
      </c>
      <c r="L287" s="31">
        <f>[1]consoCURRENT!O6152</f>
        <v>0</v>
      </c>
      <c r="M287" s="31">
        <f>[1]consoCURRENT!P6152</f>
        <v>0</v>
      </c>
      <c r="N287" s="31">
        <f>[1]consoCURRENT!Q6152</f>
        <v>0</v>
      </c>
      <c r="O287" s="31">
        <f>[1]consoCURRENT!R6152</f>
        <v>0</v>
      </c>
      <c r="P287" s="31">
        <f>[1]consoCURRENT!S6152</f>
        <v>346497.48</v>
      </c>
      <c r="Q287" s="31">
        <f>[1]consoCURRENT!T6152</f>
        <v>0</v>
      </c>
      <c r="R287" s="31">
        <f>[1]consoCURRENT!U6152</f>
        <v>0</v>
      </c>
      <c r="S287" s="31">
        <f>[1]consoCURRENT!V6152</f>
        <v>29610</v>
      </c>
      <c r="T287" s="31">
        <f>[1]consoCURRENT!W6152</f>
        <v>0</v>
      </c>
      <c r="U287" s="31">
        <f>[1]consoCURRENT!X6152</f>
        <v>0</v>
      </c>
      <c r="V287" s="31">
        <f>[1]consoCURRENT!Y6152</f>
        <v>0</v>
      </c>
      <c r="W287" s="31">
        <f>[1]consoCURRENT!Z6152</f>
        <v>0</v>
      </c>
      <c r="X287" s="31">
        <f>[1]consoCURRENT!AA6152</f>
        <v>0</v>
      </c>
      <c r="Y287" s="31">
        <f>[1]consoCURRENT!AB6152</f>
        <v>0</v>
      </c>
      <c r="Z287" s="31">
        <f t="shared" ref="Z287:Z289" si="161">SUM(M287:Y287)</f>
        <v>376107.48</v>
      </c>
      <c r="AA287" s="31">
        <f>D287-Z287</f>
        <v>429892.52</v>
      </c>
      <c r="AB287" s="37">
        <f>Z287/D287</f>
        <v>0.4666345905707196</v>
      </c>
      <c r="AC287" s="32"/>
    </row>
    <row r="288" spans="1:29" s="33" customFormat="1" ht="18" customHeight="1" x14ac:dyDescent="0.2">
      <c r="A288" s="36" t="s">
        <v>35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>
        <f t="shared" si="161"/>
        <v>0</v>
      </c>
      <c r="AA288" s="31">
        <f>D288-Z288</f>
        <v>0</v>
      </c>
      <c r="AB288" s="37"/>
      <c r="AC288" s="32"/>
    </row>
    <row r="289" spans="1:29" s="33" customFormat="1" ht="18" customHeight="1" x14ac:dyDescent="0.2">
      <c r="A289" s="36" t="s">
        <v>36</v>
      </c>
      <c r="B289" s="31">
        <f>[1]consoCURRENT!E6187</f>
        <v>0</v>
      </c>
      <c r="C289" s="31">
        <f>[1]consoCURRENT!F6187</f>
        <v>0</v>
      </c>
      <c r="D289" s="31">
        <f>[1]consoCURRENT!G6187</f>
        <v>0</v>
      </c>
      <c r="E289" s="31">
        <f>[1]consoCURRENT!H6187</f>
        <v>0</v>
      </c>
      <c r="F289" s="31">
        <f>[1]consoCURRENT!I6187</f>
        <v>0</v>
      </c>
      <c r="G289" s="31">
        <f>[1]consoCURRENT!J6187</f>
        <v>0</v>
      </c>
      <c r="H289" s="31">
        <f>[1]consoCURRENT!K6187</f>
        <v>0</v>
      </c>
      <c r="I289" s="31">
        <f>[1]consoCURRENT!L6187</f>
        <v>0</v>
      </c>
      <c r="J289" s="31">
        <f>[1]consoCURRENT!M6187</f>
        <v>0</v>
      </c>
      <c r="K289" s="31">
        <f>[1]consoCURRENT!N6187</f>
        <v>0</v>
      </c>
      <c r="L289" s="31">
        <f>[1]consoCURRENT!O6187</f>
        <v>0</v>
      </c>
      <c r="M289" s="31">
        <f>[1]consoCURRENT!P6187</f>
        <v>0</v>
      </c>
      <c r="N289" s="31">
        <f>[1]consoCURRENT!Q6187</f>
        <v>0</v>
      </c>
      <c r="O289" s="31">
        <f>[1]consoCURRENT!R6187</f>
        <v>0</v>
      </c>
      <c r="P289" s="31">
        <f>[1]consoCURRENT!S6187</f>
        <v>0</v>
      </c>
      <c r="Q289" s="31">
        <f>[1]consoCURRENT!T6187</f>
        <v>0</v>
      </c>
      <c r="R289" s="31">
        <f>[1]consoCURRENT!U6187</f>
        <v>0</v>
      </c>
      <c r="S289" s="31">
        <f>[1]consoCURRENT!V6187</f>
        <v>0</v>
      </c>
      <c r="T289" s="31">
        <f>[1]consoCURRENT!W6187</f>
        <v>0</v>
      </c>
      <c r="U289" s="31">
        <f>[1]consoCURRENT!X6187</f>
        <v>0</v>
      </c>
      <c r="V289" s="31">
        <f>[1]consoCURRENT!Y6187</f>
        <v>0</v>
      </c>
      <c r="W289" s="31">
        <f>[1]consoCURRENT!Z6187</f>
        <v>0</v>
      </c>
      <c r="X289" s="31">
        <f>[1]consoCURRENT!AA6187</f>
        <v>0</v>
      </c>
      <c r="Y289" s="31">
        <f>[1]consoCURRENT!AB6187</f>
        <v>0</v>
      </c>
      <c r="Z289" s="31">
        <f t="shared" si="161"/>
        <v>0</v>
      </c>
      <c r="AA289" s="31">
        <f>D289-Z289</f>
        <v>0</v>
      </c>
      <c r="AB289" s="37"/>
      <c r="AC289" s="32"/>
    </row>
    <row r="290" spans="1:29" s="33" customFormat="1" ht="18" hidden="1" customHeight="1" x14ac:dyDescent="0.25">
      <c r="A290" s="38" t="s">
        <v>37</v>
      </c>
      <c r="B290" s="39">
        <f t="shared" ref="B290:AA290" si="162">SUM(B286:B289)</f>
        <v>5032000</v>
      </c>
      <c r="C290" s="39">
        <f t="shared" si="162"/>
        <v>0</v>
      </c>
      <c r="D290" s="39">
        <f t="shared" si="162"/>
        <v>5032000</v>
      </c>
      <c r="E290" s="39">
        <f t="shared" si="162"/>
        <v>909455.92999999993</v>
      </c>
      <c r="F290" s="39">
        <f t="shared" si="162"/>
        <v>1194162.24</v>
      </c>
      <c r="G290" s="39">
        <f t="shared" si="162"/>
        <v>914577.25</v>
      </c>
      <c r="H290" s="39">
        <f t="shared" si="162"/>
        <v>324009.4700000002</v>
      </c>
      <c r="I290" s="39">
        <f t="shared" si="162"/>
        <v>0</v>
      </c>
      <c r="J290" s="39">
        <f t="shared" si="162"/>
        <v>0</v>
      </c>
      <c r="K290" s="39">
        <f t="shared" si="162"/>
        <v>0</v>
      </c>
      <c r="L290" s="39">
        <f t="shared" si="162"/>
        <v>0</v>
      </c>
      <c r="M290" s="39">
        <f t="shared" si="162"/>
        <v>0</v>
      </c>
      <c r="N290" s="39">
        <f t="shared" si="162"/>
        <v>283121.76</v>
      </c>
      <c r="O290" s="39">
        <f t="shared" si="162"/>
        <v>279836.68999999994</v>
      </c>
      <c r="P290" s="39">
        <f t="shared" si="162"/>
        <v>346497.48</v>
      </c>
      <c r="Q290" s="39">
        <f t="shared" si="162"/>
        <v>255474.89</v>
      </c>
      <c r="R290" s="39">
        <f t="shared" si="162"/>
        <v>541518.31999999995</v>
      </c>
      <c r="S290" s="39">
        <f t="shared" si="162"/>
        <v>397169.03</v>
      </c>
      <c r="T290" s="39">
        <f t="shared" si="162"/>
        <v>365078.2</v>
      </c>
      <c r="U290" s="39">
        <f t="shared" si="162"/>
        <v>227489.58000000031</v>
      </c>
      <c r="V290" s="39">
        <f t="shared" si="162"/>
        <v>322009.46999999974</v>
      </c>
      <c r="W290" s="39">
        <f t="shared" si="162"/>
        <v>324009.4700000002</v>
      </c>
      <c r="X290" s="39">
        <f t="shared" si="162"/>
        <v>0</v>
      </c>
      <c r="Y290" s="39">
        <f t="shared" si="162"/>
        <v>0</v>
      </c>
      <c r="Z290" s="39">
        <f t="shared" si="162"/>
        <v>3342204.89</v>
      </c>
      <c r="AA290" s="39">
        <f t="shared" si="162"/>
        <v>1689795.1099999999</v>
      </c>
      <c r="AB290" s="40">
        <f>Z290/D290</f>
        <v>0.66419016096979333</v>
      </c>
      <c r="AC290" s="32"/>
    </row>
    <row r="291" spans="1:29" s="33" customFormat="1" ht="18" hidden="1" customHeight="1" x14ac:dyDescent="0.25">
      <c r="A291" s="41" t="s">
        <v>38</v>
      </c>
      <c r="B291" s="31">
        <f>[1]consoCURRENT!E6191</f>
        <v>0</v>
      </c>
      <c r="C291" s="31">
        <f>[1]consoCURRENT!F6191</f>
        <v>0</v>
      </c>
      <c r="D291" s="31">
        <f>[1]consoCURRENT!G6191</f>
        <v>0</v>
      </c>
      <c r="E291" s="31">
        <f>[1]consoCURRENT!H6191</f>
        <v>0</v>
      </c>
      <c r="F291" s="31">
        <f>[1]consoCURRENT!I6191</f>
        <v>0</v>
      </c>
      <c r="G291" s="31">
        <f>[1]consoCURRENT!J6191</f>
        <v>0</v>
      </c>
      <c r="H291" s="31">
        <f>[1]consoCURRENT!K6191</f>
        <v>0</v>
      </c>
      <c r="I291" s="31">
        <f>[1]consoCURRENT!L6191</f>
        <v>0</v>
      </c>
      <c r="J291" s="31">
        <f>[1]consoCURRENT!M6191</f>
        <v>0</v>
      </c>
      <c r="K291" s="31">
        <f>[1]consoCURRENT!N6191</f>
        <v>0</v>
      </c>
      <c r="L291" s="31">
        <f>[1]consoCURRENT!O6191</f>
        <v>0</v>
      </c>
      <c r="M291" s="31">
        <f>[1]consoCURRENT!P6191</f>
        <v>0</v>
      </c>
      <c r="N291" s="31">
        <f>[1]consoCURRENT!Q6191</f>
        <v>0</v>
      </c>
      <c r="O291" s="31">
        <f>[1]consoCURRENT!R6191</f>
        <v>0</v>
      </c>
      <c r="P291" s="31">
        <f>[1]consoCURRENT!S6191</f>
        <v>0</v>
      </c>
      <c r="Q291" s="31">
        <f>[1]consoCURRENT!T6191</f>
        <v>0</v>
      </c>
      <c r="R291" s="31">
        <f>[1]consoCURRENT!U6191</f>
        <v>0</v>
      </c>
      <c r="S291" s="31">
        <f>[1]consoCURRENT!V6191</f>
        <v>0</v>
      </c>
      <c r="T291" s="31">
        <f>[1]consoCURRENT!W6191</f>
        <v>0</v>
      </c>
      <c r="U291" s="31">
        <f>[1]consoCURRENT!X6191</f>
        <v>0</v>
      </c>
      <c r="V291" s="31">
        <f>[1]consoCURRENT!Y6191</f>
        <v>0</v>
      </c>
      <c r="W291" s="31">
        <f>[1]consoCURRENT!Z6191</f>
        <v>0</v>
      </c>
      <c r="X291" s="31">
        <f>[1]consoCURRENT!AA6191</f>
        <v>0</v>
      </c>
      <c r="Y291" s="31">
        <f>[1]consoCURRENT!AB6191</f>
        <v>0</v>
      </c>
      <c r="Z291" s="31">
        <f t="shared" ref="Z291" si="163">SUM(M291:Y291)</f>
        <v>0</v>
      </c>
      <c r="AA291" s="31">
        <f>D291-Z291</f>
        <v>0</v>
      </c>
      <c r="AB291" s="37"/>
      <c r="AC291" s="32"/>
    </row>
    <row r="292" spans="1:29" s="33" customFormat="1" ht="18" customHeight="1" x14ac:dyDescent="0.25">
      <c r="A292" s="38" t="s">
        <v>39</v>
      </c>
      <c r="B292" s="39">
        <f t="shared" ref="B292:AA292" si="164">B291+B290</f>
        <v>5032000</v>
      </c>
      <c r="C292" s="39">
        <f t="shared" si="164"/>
        <v>0</v>
      </c>
      <c r="D292" s="39">
        <f t="shared" si="164"/>
        <v>5032000</v>
      </c>
      <c r="E292" s="39">
        <f t="shared" si="164"/>
        <v>909455.92999999993</v>
      </c>
      <c r="F292" s="39">
        <f t="shared" si="164"/>
        <v>1194162.24</v>
      </c>
      <c r="G292" s="39">
        <f t="shared" si="164"/>
        <v>914577.25</v>
      </c>
      <c r="H292" s="39">
        <f t="shared" si="164"/>
        <v>324009.4700000002</v>
      </c>
      <c r="I292" s="39">
        <f t="shared" si="164"/>
        <v>0</v>
      </c>
      <c r="J292" s="39">
        <f t="shared" si="164"/>
        <v>0</v>
      </c>
      <c r="K292" s="39">
        <f t="shared" si="164"/>
        <v>0</v>
      </c>
      <c r="L292" s="39">
        <f t="shared" si="164"/>
        <v>0</v>
      </c>
      <c r="M292" s="39">
        <f t="shared" si="164"/>
        <v>0</v>
      </c>
      <c r="N292" s="39">
        <f t="shared" si="164"/>
        <v>283121.76</v>
      </c>
      <c r="O292" s="39">
        <f t="shared" si="164"/>
        <v>279836.68999999994</v>
      </c>
      <c r="P292" s="39">
        <f t="shared" si="164"/>
        <v>346497.48</v>
      </c>
      <c r="Q292" s="39">
        <f t="shared" si="164"/>
        <v>255474.89</v>
      </c>
      <c r="R292" s="39">
        <f t="shared" si="164"/>
        <v>541518.31999999995</v>
      </c>
      <c r="S292" s="39">
        <f t="shared" si="164"/>
        <v>397169.03</v>
      </c>
      <c r="T292" s="39">
        <f t="shared" si="164"/>
        <v>365078.2</v>
      </c>
      <c r="U292" s="39">
        <f t="shared" si="164"/>
        <v>227489.58000000031</v>
      </c>
      <c r="V292" s="39">
        <f t="shared" si="164"/>
        <v>322009.46999999974</v>
      </c>
      <c r="W292" s="39">
        <f t="shared" si="164"/>
        <v>324009.4700000002</v>
      </c>
      <c r="X292" s="39">
        <f t="shared" si="164"/>
        <v>0</v>
      </c>
      <c r="Y292" s="39">
        <f t="shared" si="164"/>
        <v>0</v>
      </c>
      <c r="Z292" s="39">
        <f t="shared" si="164"/>
        <v>3342204.89</v>
      </c>
      <c r="AA292" s="39">
        <f t="shared" si="164"/>
        <v>1689795.1099999999</v>
      </c>
      <c r="AB292" s="40">
        <f>Z292/D292</f>
        <v>0.66419016096979333</v>
      </c>
      <c r="AC292" s="42"/>
    </row>
    <row r="293" spans="1:29" s="33" customFormat="1" ht="15" customHeight="1" x14ac:dyDescent="0.25">
      <c r="A293" s="34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2"/>
    </row>
    <row r="294" spans="1:29" s="33" customFormat="1" ht="15" customHeight="1" x14ac:dyDescent="0.25">
      <c r="A294" s="34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47">
        <f>612890.05+10000000+500000+3417120+350000+500000</f>
        <v>15380010.050000001</v>
      </c>
      <c r="AA294" s="31"/>
      <c r="AB294" s="31"/>
      <c r="AC294" s="32"/>
    </row>
    <row r="295" spans="1:29" s="33" customFormat="1" ht="15" customHeight="1" x14ac:dyDescent="0.25">
      <c r="A295" s="46" t="s">
        <v>42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2"/>
    </row>
    <row r="296" spans="1:29" s="33" customFormat="1" ht="18" customHeight="1" x14ac:dyDescent="0.2">
      <c r="A296" s="36" t="s">
        <v>33</v>
      </c>
      <c r="B296" s="31">
        <f>[1]consoCURRENT!E6252</f>
        <v>4226000</v>
      </c>
      <c r="C296" s="31">
        <f>[1]consoCURRENT!F6252</f>
        <v>0</v>
      </c>
      <c r="D296" s="31">
        <f>[1]consoCURRENT!G6252</f>
        <v>4226000</v>
      </c>
      <c r="E296" s="31">
        <f>[1]consoCURRENT!H6252</f>
        <v>950807.67999999993</v>
      </c>
      <c r="F296" s="31">
        <f>[1]consoCURRENT!I6252</f>
        <v>1142247.8899999999</v>
      </c>
      <c r="G296" s="31">
        <f>[1]consoCURRENT!J6252</f>
        <v>892528.40999999992</v>
      </c>
      <c r="H296" s="31">
        <f>[1]consoCURRENT!K6252</f>
        <v>297509.46999999997</v>
      </c>
      <c r="I296" s="31">
        <f>[1]consoCURRENT!L6252</f>
        <v>0</v>
      </c>
      <c r="J296" s="31">
        <f>[1]consoCURRENT!M6252</f>
        <v>0</v>
      </c>
      <c r="K296" s="31">
        <f>[1]consoCURRENT!N6252</f>
        <v>0</v>
      </c>
      <c r="L296" s="31">
        <f>[1]consoCURRENT!O6252</f>
        <v>0</v>
      </c>
      <c r="M296" s="31">
        <f>[1]consoCURRENT!P6252</f>
        <v>0</v>
      </c>
      <c r="N296" s="31">
        <f>[1]consoCURRENT!Q6252</f>
        <v>306641.59999999998</v>
      </c>
      <c r="O296" s="31">
        <f>[1]consoCURRENT!R6252</f>
        <v>304656.61</v>
      </c>
      <c r="P296" s="31">
        <f>[1]consoCURRENT!S6252</f>
        <v>339509.47</v>
      </c>
      <c r="Q296" s="31">
        <f>[1]consoCURRENT!T6252</f>
        <v>297509.46999999997</v>
      </c>
      <c r="R296" s="31">
        <f>[1]consoCURRENT!U6252</f>
        <v>547228.94999999995</v>
      </c>
      <c r="S296" s="31">
        <f>[1]consoCURRENT!V6252</f>
        <v>297509.46999999997</v>
      </c>
      <c r="T296" s="31">
        <f>[1]consoCURRENT!W6252</f>
        <v>297509.46999999997</v>
      </c>
      <c r="U296" s="31">
        <f>[1]consoCURRENT!X6252</f>
        <v>297509.46999999997</v>
      </c>
      <c r="V296" s="31">
        <f>[1]consoCURRENT!Y6252</f>
        <v>297509.46999999997</v>
      </c>
      <c r="W296" s="31">
        <f>[1]consoCURRENT!Z6252</f>
        <v>297509.46999999997</v>
      </c>
      <c r="X296" s="31">
        <f>[1]consoCURRENT!AA6252</f>
        <v>0</v>
      </c>
      <c r="Y296" s="31">
        <f>[1]consoCURRENT!AB6252</f>
        <v>0</v>
      </c>
      <c r="Z296" s="31">
        <f>SUM(M296:Y296)</f>
        <v>3283093.4499999993</v>
      </c>
      <c r="AA296" s="31">
        <f>D296-Z296</f>
        <v>942906.55000000075</v>
      </c>
      <c r="AB296" s="37">
        <f>Z296/D296</f>
        <v>0.7768796616185516</v>
      </c>
      <c r="AC296" s="32"/>
    </row>
    <row r="297" spans="1:29" s="33" customFormat="1" ht="18" customHeight="1" x14ac:dyDescent="0.2">
      <c r="A297" s="36" t="s">
        <v>34</v>
      </c>
      <c r="B297" s="31">
        <f>[1]consoCURRENT!E6365</f>
        <v>806000</v>
      </c>
      <c r="C297" s="31">
        <f>[1]consoCURRENT!F6365</f>
        <v>0</v>
      </c>
      <c r="D297" s="31">
        <f>[1]consoCURRENT!G6365</f>
        <v>806000</v>
      </c>
      <c r="E297" s="31">
        <f>[1]consoCURRENT!H6365</f>
        <v>176852</v>
      </c>
      <c r="F297" s="31">
        <f>[1]consoCURRENT!I6365</f>
        <v>346533.61</v>
      </c>
      <c r="G297" s="31">
        <f>[1]consoCURRENT!J6365</f>
        <v>178733.96</v>
      </c>
      <c r="H297" s="31">
        <f>[1]consoCURRENT!K6365</f>
        <v>1470</v>
      </c>
      <c r="I297" s="31">
        <f>[1]consoCURRENT!L6365</f>
        <v>0</v>
      </c>
      <c r="J297" s="31">
        <f>[1]consoCURRENT!M6365</f>
        <v>0</v>
      </c>
      <c r="K297" s="31">
        <f>[1]consoCURRENT!N6365</f>
        <v>0</v>
      </c>
      <c r="L297" s="31">
        <f>[1]consoCURRENT!O6365</f>
        <v>0</v>
      </c>
      <c r="M297" s="31">
        <f>[1]consoCURRENT!P6365</f>
        <v>0</v>
      </c>
      <c r="N297" s="31">
        <f>[1]consoCURRENT!Q6365</f>
        <v>81000</v>
      </c>
      <c r="O297" s="31">
        <f>[1]consoCURRENT!R6365</f>
        <v>67225</v>
      </c>
      <c r="P297" s="31">
        <f>[1]consoCURRENT!S6365</f>
        <v>28627</v>
      </c>
      <c r="Q297" s="31">
        <f>[1]consoCURRENT!T6365</f>
        <v>194752</v>
      </c>
      <c r="R297" s="31">
        <f>[1]consoCURRENT!U6365</f>
        <v>109349.15</v>
      </c>
      <c r="S297" s="31">
        <f>[1]consoCURRENT!V6365</f>
        <v>42432.46</v>
      </c>
      <c r="T297" s="31">
        <f>[1]consoCURRENT!W6365</f>
        <v>44136</v>
      </c>
      <c r="U297" s="31">
        <f>[1]consoCURRENT!X6365</f>
        <v>-9112.0400000000009</v>
      </c>
      <c r="V297" s="31">
        <f>[1]consoCURRENT!Y6365</f>
        <v>143710</v>
      </c>
      <c r="W297" s="31">
        <f>[1]consoCURRENT!Z6365</f>
        <v>1470</v>
      </c>
      <c r="X297" s="31">
        <f>[1]consoCURRENT!AA6365</f>
        <v>0</v>
      </c>
      <c r="Y297" s="31">
        <f>[1]consoCURRENT!AB6365</f>
        <v>0</v>
      </c>
      <c r="Z297" s="31">
        <f t="shared" ref="Z297:Z299" si="165">SUM(M297:Y297)</f>
        <v>703589.57000000007</v>
      </c>
      <c r="AA297" s="31">
        <f>D297-Z297</f>
        <v>102410.42999999993</v>
      </c>
      <c r="AB297" s="37">
        <f>Z297/D297</f>
        <v>0.87293991315136488</v>
      </c>
      <c r="AC297" s="32"/>
    </row>
    <row r="298" spans="1:29" s="33" customFormat="1" ht="18" customHeight="1" x14ac:dyDescent="0.2">
      <c r="A298" s="36" t="s">
        <v>35</v>
      </c>
      <c r="B298" s="31">
        <f>[1]consoCURRENT!E6371</f>
        <v>0</v>
      </c>
      <c r="C298" s="31">
        <f>[1]consoCURRENT!F6371</f>
        <v>0</v>
      </c>
      <c r="D298" s="31">
        <f>[1]consoCURRENT!G6371</f>
        <v>0</v>
      </c>
      <c r="E298" s="31">
        <f>[1]consoCURRENT!H6371</f>
        <v>0</v>
      </c>
      <c r="F298" s="31">
        <f>[1]consoCURRENT!I6371</f>
        <v>0</v>
      </c>
      <c r="G298" s="31">
        <f>[1]consoCURRENT!J6371</f>
        <v>0</v>
      </c>
      <c r="H298" s="31">
        <f>[1]consoCURRENT!K6371</f>
        <v>0</v>
      </c>
      <c r="I298" s="31">
        <f>[1]consoCURRENT!L6371</f>
        <v>0</v>
      </c>
      <c r="J298" s="31">
        <f>[1]consoCURRENT!M6371</f>
        <v>0</v>
      </c>
      <c r="K298" s="31">
        <f>[1]consoCURRENT!N6371</f>
        <v>0</v>
      </c>
      <c r="L298" s="31">
        <f>[1]consoCURRENT!O6371</f>
        <v>0</v>
      </c>
      <c r="M298" s="31">
        <f>[1]consoCURRENT!P6371</f>
        <v>0</v>
      </c>
      <c r="N298" s="31">
        <f>[1]consoCURRENT!Q6371</f>
        <v>0</v>
      </c>
      <c r="O298" s="31">
        <f>[1]consoCURRENT!R6371</f>
        <v>0</v>
      </c>
      <c r="P298" s="31">
        <f>[1]consoCURRENT!S6371</f>
        <v>0</v>
      </c>
      <c r="Q298" s="31">
        <f>[1]consoCURRENT!T6371</f>
        <v>0</v>
      </c>
      <c r="R298" s="31">
        <f>[1]consoCURRENT!U6371</f>
        <v>0</v>
      </c>
      <c r="S298" s="31">
        <f>[1]consoCURRENT!V6371</f>
        <v>0</v>
      </c>
      <c r="T298" s="31">
        <f>[1]consoCURRENT!W6371</f>
        <v>0</v>
      </c>
      <c r="U298" s="31">
        <f>[1]consoCURRENT!X6371</f>
        <v>0</v>
      </c>
      <c r="V298" s="31">
        <f>[1]consoCURRENT!Y6371</f>
        <v>0</v>
      </c>
      <c r="W298" s="31">
        <f>[1]consoCURRENT!Z6371</f>
        <v>0</v>
      </c>
      <c r="X298" s="31">
        <f>[1]consoCURRENT!AA6371</f>
        <v>0</v>
      </c>
      <c r="Y298" s="31">
        <f>[1]consoCURRENT!AB6371</f>
        <v>0</v>
      </c>
      <c r="Z298" s="31">
        <f t="shared" si="165"/>
        <v>0</v>
      </c>
      <c r="AA298" s="31">
        <f>D298-Z298</f>
        <v>0</v>
      </c>
      <c r="AB298" s="37"/>
      <c r="AC298" s="32"/>
    </row>
    <row r="299" spans="1:29" s="33" customFormat="1" ht="18" customHeight="1" x14ac:dyDescent="0.2">
      <c r="A299" s="36" t="s">
        <v>36</v>
      </c>
      <c r="B299" s="31">
        <f>[1]consoCURRENT!E6400</f>
        <v>0</v>
      </c>
      <c r="C299" s="31">
        <f>[1]consoCURRENT!F6400</f>
        <v>0</v>
      </c>
      <c r="D299" s="31">
        <f>[1]consoCURRENT!G6400</f>
        <v>0</v>
      </c>
      <c r="E299" s="31">
        <f>[1]consoCURRENT!H6400</f>
        <v>0</v>
      </c>
      <c r="F299" s="31">
        <f>[1]consoCURRENT!I6400</f>
        <v>0</v>
      </c>
      <c r="G299" s="31">
        <f>[1]consoCURRENT!J6400</f>
        <v>0</v>
      </c>
      <c r="H299" s="31">
        <f>[1]consoCURRENT!K6400</f>
        <v>0</v>
      </c>
      <c r="I299" s="31">
        <f>[1]consoCURRENT!L6400</f>
        <v>0</v>
      </c>
      <c r="J299" s="31">
        <f>[1]consoCURRENT!M6400</f>
        <v>0</v>
      </c>
      <c r="K299" s="31">
        <f>[1]consoCURRENT!N6400</f>
        <v>0</v>
      </c>
      <c r="L299" s="31">
        <f>[1]consoCURRENT!O6400</f>
        <v>0</v>
      </c>
      <c r="M299" s="31">
        <f>[1]consoCURRENT!P6400</f>
        <v>0</v>
      </c>
      <c r="N299" s="31">
        <f>[1]consoCURRENT!Q6400</f>
        <v>0</v>
      </c>
      <c r="O299" s="31">
        <f>[1]consoCURRENT!R6400</f>
        <v>0</v>
      </c>
      <c r="P299" s="31">
        <f>[1]consoCURRENT!S6400</f>
        <v>0</v>
      </c>
      <c r="Q299" s="31">
        <f>[1]consoCURRENT!T6400</f>
        <v>0</v>
      </c>
      <c r="R299" s="31">
        <f>[1]consoCURRENT!U6400</f>
        <v>0</v>
      </c>
      <c r="S299" s="31">
        <f>[1]consoCURRENT!V6400</f>
        <v>0</v>
      </c>
      <c r="T299" s="31">
        <f>[1]consoCURRENT!W6400</f>
        <v>0</v>
      </c>
      <c r="U299" s="31">
        <f>[1]consoCURRENT!X6400</f>
        <v>0</v>
      </c>
      <c r="V299" s="31">
        <f>[1]consoCURRENT!Y6400</f>
        <v>0</v>
      </c>
      <c r="W299" s="31">
        <f>[1]consoCURRENT!Z6400</f>
        <v>0</v>
      </c>
      <c r="X299" s="31">
        <f>[1]consoCURRENT!AA6400</f>
        <v>0</v>
      </c>
      <c r="Y299" s="31">
        <f>[1]consoCURRENT!AB6400</f>
        <v>0</v>
      </c>
      <c r="Z299" s="31">
        <f t="shared" si="165"/>
        <v>0</v>
      </c>
      <c r="AA299" s="31">
        <f>D299-Z299</f>
        <v>0</v>
      </c>
      <c r="AB299" s="37"/>
      <c r="AC299" s="32"/>
    </row>
    <row r="300" spans="1:29" s="33" customFormat="1" ht="18" hidden="1" customHeight="1" x14ac:dyDescent="0.25">
      <c r="A300" s="38" t="s">
        <v>37</v>
      </c>
      <c r="B300" s="39">
        <f t="shared" ref="B300:AA300" si="166">SUM(B296:B299)</f>
        <v>5032000</v>
      </c>
      <c r="C300" s="39">
        <f t="shared" si="166"/>
        <v>0</v>
      </c>
      <c r="D300" s="39">
        <f t="shared" si="166"/>
        <v>5032000</v>
      </c>
      <c r="E300" s="39">
        <f t="shared" si="166"/>
        <v>1127659.68</v>
      </c>
      <c r="F300" s="39">
        <f t="shared" si="166"/>
        <v>1488781.5</v>
      </c>
      <c r="G300" s="39">
        <f t="shared" si="166"/>
        <v>1071262.3699999999</v>
      </c>
      <c r="H300" s="39">
        <f t="shared" si="166"/>
        <v>298979.46999999997</v>
      </c>
      <c r="I300" s="39">
        <f t="shared" si="166"/>
        <v>0</v>
      </c>
      <c r="J300" s="39">
        <f t="shared" si="166"/>
        <v>0</v>
      </c>
      <c r="K300" s="39">
        <f t="shared" si="166"/>
        <v>0</v>
      </c>
      <c r="L300" s="39">
        <f t="shared" si="166"/>
        <v>0</v>
      </c>
      <c r="M300" s="39">
        <f t="shared" si="166"/>
        <v>0</v>
      </c>
      <c r="N300" s="39">
        <f t="shared" si="166"/>
        <v>387641.59999999998</v>
      </c>
      <c r="O300" s="39">
        <f t="shared" si="166"/>
        <v>371881.61</v>
      </c>
      <c r="P300" s="39">
        <f t="shared" si="166"/>
        <v>368136.47</v>
      </c>
      <c r="Q300" s="39">
        <f t="shared" si="166"/>
        <v>492261.47</v>
      </c>
      <c r="R300" s="39">
        <f t="shared" si="166"/>
        <v>656578.1</v>
      </c>
      <c r="S300" s="39">
        <f t="shared" si="166"/>
        <v>339941.93</v>
      </c>
      <c r="T300" s="39">
        <f t="shared" si="166"/>
        <v>341645.47</v>
      </c>
      <c r="U300" s="39">
        <f t="shared" si="166"/>
        <v>288397.43</v>
      </c>
      <c r="V300" s="39">
        <f t="shared" si="166"/>
        <v>441219.47</v>
      </c>
      <c r="W300" s="39">
        <f t="shared" si="166"/>
        <v>298979.46999999997</v>
      </c>
      <c r="X300" s="39">
        <f t="shared" si="166"/>
        <v>0</v>
      </c>
      <c r="Y300" s="39">
        <f t="shared" si="166"/>
        <v>0</v>
      </c>
      <c r="Z300" s="39">
        <f t="shared" si="166"/>
        <v>3986683.0199999996</v>
      </c>
      <c r="AA300" s="39">
        <f t="shared" si="166"/>
        <v>1045316.9800000007</v>
      </c>
      <c r="AB300" s="40">
        <f>Z300/D300</f>
        <v>0.79226610095389494</v>
      </c>
      <c r="AC300" s="32"/>
    </row>
    <row r="301" spans="1:29" s="33" customFormat="1" ht="18" hidden="1" customHeight="1" x14ac:dyDescent="0.25">
      <c r="A301" s="41" t="s">
        <v>38</v>
      </c>
      <c r="B301" s="31">
        <f>[1]consoCURRENT!E6404</f>
        <v>0</v>
      </c>
      <c r="C301" s="31">
        <f>[1]consoCURRENT!F6404</f>
        <v>0</v>
      </c>
      <c r="D301" s="31">
        <f>[1]consoCURRENT!G6404</f>
        <v>0</v>
      </c>
      <c r="E301" s="31">
        <f>[1]consoCURRENT!H6404</f>
        <v>0</v>
      </c>
      <c r="F301" s="31">
        <f>[1]consoCURRENT!I6404</f>
        <v>0</v>
      </c>
      <c r="G301" s="31">
        <f>[1]consoCURRENT!J6404</f>
        <v>0</v>
      </c>
      <c r="H301" s="31">
        <f>[1]consoCURRENT!K6404</f>
        <v>0</v>
      </c>
      <c r="I301" s="31">
        <f>[1]consoCURRENT!L6404</f>
        <v>0</v>
      </c>
      <c r="J301" s="31">
        <f>[1]consoCURRENT!M6404</f>
        <v>0</v>
      </c>
      <c r="K301" s="31">
        <f>[1]consoCURRENT!N6404</f>
        <v>0</v>
      </c>
      <c r="L301" s="31">
        <f>[1]consoCURRENT!O6404</f>
        <v>0</v>
      </c>
      <c r="M301" s="31">
        <f>[1]consoCURRENT!P6404</f>
        <v>0</v>
      </c>
      <c r="N301" s="31">
        <f>[1]consoCURRENT!Q6404</f>
        <v>0</v>
      </c>
      <c r="O301" s="31">
        <f>[1]consoCURRENT!R6404</f>
        <v>0</v>
      </c>
      <c r="P301" s="31">
        <f>[1]consoCURRENT!S6404</f>
        <v>0</v>
      </c>
      <c r="Q301" s="31">
        <f>[1]consoCURRENT!T6404</f>
        <v>0</v>
      </c>
      <c r="R301" s="31">
        <f>[1]consoCURRENT!U6404</f>
        <v>0</v>
      </c>
      <c r="S301" s="31">
        <f>[1]consoCURRENT!V6404</f>
        <v>0</v>
      </c>
      <c r="T301" s="31">
        <f>[1]consoCURRENT!W6404</f>
        <v>0</v>
      </c>
      <c r="U301" s="31">
        <f>[1]consoCURRENT!X6404</f>
        <v>0</v>
      </c>
      <c r="V301" s="31">
        <f>[1]consoCURRENT!Y6404</f>
        <v>0</v>
      </c>
      <c r="W301" s="31">
        <f>[1]consoCURRENT!Z6404</f>
        <v>0</v>
      </c>
      <c r="X301" s="31">
        <f>[1]consoCURRENT!AA6404</f>
        <v>0</v>
      </c>
      <c r="Y301" s="31">
        <f>[1]consoCURRENT!AB6404</f>
        <v>0</v>
      </c>
      <c r="Z301" s="31">
        <f t="shared" ref="Z301" si="167">SUM(M301:Y301)</f>
        <v>0</v>
      </c>
      <c r="AA301" s="31">
        <f>D301-Z301</f>
        <v>0</v>
      </c>
      <c r="AB301" s="37"/>
      <c r="AC301" s="32"/>
    </row>
    <row r="302" spans="1:29" s="33" customFormat="1" ht="18" customHeight="1" x14ac:dyDescent="0.25">
      <c r="A302" s="38" t="s">
        <v>39</v>
      </c>
      <c r="B302" s="39">
        <f t="shared" ref="B302:AA302" si="168">B301+B300</f>
        <v>5032000</v>
      </c>
      <c r="C302" s="39">
        <f t="shared" si="168"/>
        <v>0</v>
      </c>
      <c r="D302" s="39">
        <f t="shared" si="168"/>
        <v>5032000</v>
      </c>
      <c r="E302" s="39">
        <f t="shared" si="168"/>
        <v>1127659.68</v>
      </c>
      <c r="F302" s="39">
        <f t="shared" si="168"/>
        <v>1488781.5</v>
      </c>
      <c r="G302" s="39">
        <f t="shared" si="168"/>
        <v>1071262.3699999999</v>
      </c>
      <c r="H302" s="39">
        <f t="shared" si="168"/>
        <v>298979.46999999997</v>
      </c>
      <c r="I302" s="39">
        <f t="shared" si="168"/>
        <v>0</v>
      </c>
      <c r="J302" s="39">
        <f t="shared" si="168"/>
        <v>0</v>
      </c>
      <c r="K302" s="39">
        <f t="shared" si="168"/>
        <v>0</v>
      </c>
      <c r="L302" s="39">
        <f t="shared" si="168"/>
        <v>0</v>
      </c>
      <c r="M302" s="39">
        <f t="shared" si="168"/>
        <v>0</v>
      </c>
      <c r="N302" s="39">
        <f t="shared" si="168"/>
        <v>387641.59999999998</v>
      </c>
      <c r="O302" s="39">
        <f t="shared" si="168"/>
        <v>371881.61</v>
      </c>
      <c r="P302" s="39">
        <f t="shared" si="168"/>
        <v>368136.47</v>
      </c>
      <c r="Q302" s="39">
        <f t="shared" si="168"/>
        <v>492261.47</v>
      </c>
      <c r="R302" s="39">
        <f t="shared" si="168"/>
        <v>656578.1</v>
      </c>
      <c r="S302" s="39">
        <f t="shared" si="168"/>
        <v>339941.93</v>
      </c>
      <c r="T302" s="39">
        <f t="shared" si="168"/>
        <v>341645.47</v>
      </c>
      <c r="U302" s="39">
        <f t="shared" si="168"/>
        <v>288397.43</v>
      </c>
      <c r="V302" s="39">
        <f t="shared" si="168"/>
        <v>441219.47</v>
      </c>
      <c r="W302" s="39">
        <f t="shared" si="168"/>
        <v>298979.46999999997</v>
      </c>
      <c r="X302" s="39">
        <f t="shared" si="168"/>
        <v>0</v>
      </c>
      <c r="Y302" s="39">
        <f t="shared" si="168"/>
        <v>0</v>
      </c>
      <c r="Z302" s="39">
        <f t="shared" si="168"/>
        <v>3986683.0199999996</v>
      </c>
      <c r="AA302" s="39">
        <f t="shared" si="168"/>
        <v>1045316.9800000007</v>
      </c>
      <c r="AB302" s="40">
        <f>Z302/D302</f>
        <v>0.79226610095389494</v>
      </c>
      <c r="AC302" s="42"/>
    </row>
    <row r="303" spans="1:29" s="33" customFormat="1" ht="15" customHeight="1" x14ac:dyDescent="0.25">
      <c r="A303" s="34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2"/>
    </row>
    <row r="304" spans="1:29" s="33" customFormat="1" ht="15" customHeight="1" x14ac:dyDescent="0.25">
      <c r="A304" s="34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2"/>
    </row>
    <row r="305" spans="1:29" s="33" customFormat="1" ht="15" customHeight="1" x14ac:dyDescent="0.25">
      <c r="A305" s="46" t="s">
        <v>43</v>
      </c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2"/>
    </row>
    <row r="306" spans="1:29" s="33" customFormat="1" ht="18" customHeight="1" x14ac:dyDescent="0.2">
      <c r="A306" s="36" t="s">
        <v>33</v>
      </c>
      <c r="B306" s="31">
        <f>[1]consoCURRENT!E6465</f>
        <v>4226000</v>
      </c>
      <c r="C306" s="31">
        <f>[1]consoCURRENT!F6465</f>
        <v>0</v>
      </c>
      <c r="D306" s="31">
        <f>[1]consoCURRENT!G6465</f>
        <v>4226000</v>
      </c>
      <c r="E306" s="31">
        <f>[1]consoCURRENT!H6465</f>
        <v>863309.58</v>
      </c>
      <c r="F306" s="31">
        <f>[1]consoCURRENT!I6465</f>
        <v>1050198.79</v>
      </c>
      <c r="G306" s="31">
        <f>[1]consoCURRENT!J6465</f>
        <v>976802.09999999986</v>
      </c>
      <c r="H306" s="31">
        <f>[1]consoCURRENT!K6465</f>
        <v>389716.44</v>
      </c>
      <c r="I306" s="31">
        <f>[1]consoCURRENT!L6465</f>
        <v>0</v>
      </c>
      <c r="J306" s="31">
        <f>[1]consoCURRENT!M6465</f>
        <v>0</v>
      </c>
      <c r="K306" s="31">
        <f>[1]consoCURRENT!N6465</f>
        <v>0</v>
      </c>
      <c r="L306" s="31">
        <f>[1]consoCURRENT!O6465</f>
        <v>0</v>
      </c>
      <c r="M306" s="31">
        <f>[1]consoCURRENT!P6465</f>
        <v>0</v>
      </c>
      <c r="N306" s="31">
        <f>[1]consoCURRENT!Q6465</f>
        <v>284040.68</v>
      </c>
      <c r="O306" s="31">
        <f>[1]consoCURRENT!R6465</f>
        <v>276197.49</v>
      </c>
      <c r="P306" s="31">
        <f>[1]consoCURRENT!S6465</f>
        <v>303071.41000000003</v>
      </c>
      <c r="Q306" s="31">
        <f>[1]consoCURRENT!T6465</f>
        <v>293930.23999999999</v>
      </c>
      <c r="R306" s="31">
        <f>[1]consoCURRENT!U6465</f>
        <v>480011.81</v>
      </c>
      <c r="S306" s="31">
        <f>[1]consoCURRENT!V6465</f>
        <v>276256.74</v>
      </c>
      <c r="T306" s="31">
        <f>[1]consoCURRENT!W6465</f>
        <v>270889.75</v>
      </c>
      <c r="U306" s="31">
        <f>[1]consoCURRENT!X6465</f>
        <v>405851.72</v>
      </c>
      <c r="V306" s="31">
        <f>[1]consoCURRENT!Y6465</f>
        <v>300060.62999999995</v>
      </c>
      <c r="W306" s="31">
        <f>[1]consoCURRENT!Z6465</f>
        <v>389716.44</v>
      </c>
      <c r="X306" s="31">
        <f>[1]consoCURRENT!AA6465</f>
        <v>0</v>
      </c>
      <c r="Y306" s="31">
        <f>[1]consoCURRENT!AB6465</f>
        <v>0</v>
      </c>
      <c r="Z306" s="31">
        <f>SUM(M306:Y306)</f>
        <v>3280026.9099999997</v>
      </c>
      <c r="AA306" s="31">
        <f>D306-Z306</f>
        <v>945973.09000000032</v>
      </c>
      <c r="AB306" s="37">
        <f>Z306/D306</f>
        <v>0.77615402508282061</v>
      </c>
      <c r="AC306" s="32"/>
    </row>
    <row r="307" spans="1:29" s="33" customFormat="1" ht="18" customHeight="1" x14ac:dyDescent="0.2">
      <c r="A307" s="36" t="s">
        <v>34</v>
      </c>
      <c r="B307" s="31">
        <f>[1]consoCURRENT!E6578</f>
        <v>806000</v>
      </c>
      <c r="C307" s="31">
        <f>[1]consoCURRENT!F6578</f>
        <v>0</v>
      </c>
      <c r="D307" s="31">
        <f>[1]consoCURRENT!G6578</f>
        <v>806000</v>
      </c>
      <c r="E307" s="31">
        <f>[1]consoCURRENT!H6578</f>
        <v>453000</v>
      </c>
      <c r="F307" s="31">
        <f>[1]consoCURRENT!I6578</f>
        <v>287026.5</v>
      </c>
      <c r="G307" s="31">
        <f>[1]consoCURRENT!J6578</f>
        <v>53791</v>
      </c>
      <c r="H307" s="31">
        <f>[1]consoCURRENT!K6578</f>
        <v>8866.5</v>
      </c>
      <c r="I307" s="31">
        <f>[1]consoCURRENT!L6578</f>
        <v>0</v>
      </c>
      <c r="J307" s="31">
        <f>[1]consoCURRENT!M6578</f>
        <v>0</v>
      </c>
      <c r="K307" s="31">
        <f>[1]consoCURRENT!N6578</f>
        <v>0</v>
      </c>
      <c r="L307" s="31">
        <f>[1]consoCURRENT!O6578</f>
        <v>0</v>
      </c>
      <c r="M307" s="31">
        <f>[1]consoCURRENT!P6578</f>
        <v>0</v>
      </c>
      <c r="N307" s="31">
        <f>[1]consoCURRENT!Q6578</f>
        <v>0</v>
      </c>
      <c r="O307" s="31">
        <f>[1]consoCURRENT!R6578</f>
        <v>453000</v>
      </c>
      <c r="P307" s="31">
        <f>[1]consoCURRENT!S6578</f>
        <v>0</v>
      </c>
      <c r="Q307" s="31">
        <f>[1]consoCURRENT!T6578</f>
        <v>6372.5</v>
      </c>
      <c r="R307" s="31">
        <f>[1]consoCURRENT!U6578</f>
        <v>165198.71</v>
      </c>
      <c r="S307" s="31">
        <f>[1]consoCURRENT!V6578</f>
        <v>115455.29000000001</v>
      </c>
      <c r="T307" s="31">
        <f>[1]consoCURRENT!W6578</f>
        <v>3900</v>
      </c>
      <c r="U307" s="31">
        <f>[1]consoCURRENT!X6578</f>
        <v>19576</v>
      </c>
      <c r="V307" s="31">
        <f>[1]consoCURRENT!Y6578</f>
        <v>30315</v>
      </c>
      <c r="W307" s="31">
        <f>[1]consoCURRENT!Z6578</f>
        <v>8866.5</v>
      </c>
      <c r="X307" s="31">
        <f>[1]consoCURRENT!AA6578</f>
        <v>0</v>
      </c>
      <c r="Y307" s="31">
        <f>[1]consoCURRENT!AB6578</f>
        <v>0</v>
      </c>
      <c r="Z307" s="31">
        <f t="shared" ref="Z307:Z309" si="169">SUM(M307:Y307)</f>
        <v>802684</v>
      </c>
      <c r="AA307" s="31">
        <f>D307-Z307</f>
        <v>3316</v>
      </c>
      <c r="AB307" s="37">
        <f>Z307/D307</f>
        <v>0.9958858560794045</v>
      </c>
      <c r="AC307" s="32"/>
    </row>
    <row r="308" spans="1:29" s="33" customFormat="1" ht="18" customHeight="1" x14ac:dyDescent="0.2">
      <c r="A308" s="36" t="s">
        <v>35</v>
      </c>
      <c r="B308" s="31">
        <f>[1]consoCURRENT!E6584</f>
        <v>0</v>
      </c>
      <c r="C308" s="31">
        <f>[1]consoCURRENT!F6584</f>
        <v>0</v>
      </c>
      <c r="D308" s="31">
        <f>[1]consoCURRENT!G6584</f>
        <v>0</v>
      </c>
      <c r="E308" s="31">
        <f>[1]consoCURRENT!H6584</f>
        <v>0</v>
      </c>
      <c r="F308" s="31">
        <f>[1]consoCURRENT!I6584</f>
        <v>0</v>
      </c>
      <c r="G308" s="31">
        <f>[1]consoCURRENT!J6584</f>
        <v>0</v>
      </c>
      <c r="H308" s="31">
        <f>[1]consoCURRENT!K6584</f>
        <v>0</v>
      </c>
      <c r="I308" s="31">
        <f>[1]consoCURRENT!L6584</f>
        <v>0</v>
      </c>
      <c r="J308" s="31">
        <f>[1]consoCURRENT!M6584</f>
        <v>0</v>
      </c>
      <c r="K308" s="31">
        <f>[1]consoCURRENT!N6584</f>
        <v>0</v>
      </c>
      <c r="L308" s="31">
        <f>[1]consoCURRENT!O6584</f>
        <v>0</v>
      </c>
      <c r="M308" s="31">
        <f>[1]consoCURRENT!P6584</f>
        <v>0</v>
      </c>
      <c r="N308" s="31">
        <f>[1]consoCURRENT!Q6584</f>
        <v>0</v>
      </c>
      <c r="O308" s="31">
        <f>[1]consoCURRENT!R6584</f>
        <v>0</v>
      </c>
      <c r="P308" s="31">
        <f>[1]consoCURRENT!S6584</f>
        <v>0</v>
      </c>
      <c r="Q308" s="31">
        <f>[1]consoCURRENT!T6584</f>
        <v>0</v>
      </c>
      <c r="R308" s="31">
        <f>[1]consoCURRENT!U6584</f>
        <v>0</v>
      </c>
      <c r="S308" s="31">
        <f>[1]consoCURRENT!V6584</f>
        <v>0</v>
      </c>
      <c r="T308" s="31">
        <f>[1]consoCURRENT!W6584</f>
        <v>0</v>
      </c>
      <c r="U308" s="31">
        <f>[1]consoCURRENT!X6584</f>
        <v>0</v>
      </c>
      <c r="V308" s="31">
        <f>[1]consoCURRENT!Y6584</f>
        <v>0</v>
      </c>
      <c r="W308" s="31">
        <f>[1]consoCURRENT!Z6584</f>
        <v>0</v>
      </c>
      <c r="X308" s="31">
        <f>[1]consoCURRENT!AA6584</f>
        <v>0</v>
      </c>
      <c r="Y308" s="31">
        <f>[1]consoCURRENT!AB6584</f>
        <v>0</v>
      </c>
      <c r="Z308" s="31">
        <f t="shared" si="169"/>
        <v>0</v>
      </c>
      <c r="AA308" s="31">
        <f>D308-Z308</f>
        <v>0</v>
      </c>
      <c r="AB308" s="37"/>
      <c r="AC308" s="32"/>
    </row>
    <row r="309" spans="1:29" s="33" customFormat="1" ht="18" customHeight="1" x14ac:dyDescent="0.2">
      <c r="A309" s="36" t="s">
        <v>36</v>
      </c>
      <c r="B309" s="31">
        <f>[1]consoCURRENT!E6613</f>
        <v>0</v>
      </c>
      <c r="C309" s="31">
        <f>[1]consoCURRENT!F6613</f>
        <v>0</v>
      </c>
      <c r="D309" s="31">
        <f>[1]consoCURRENT!G6613</f>
        <v>0</v>
      </c>
      <c r="E309" s="31">
        <f>[1]consoCURRENT!H6613</f>
        <v>0</v>
      </c>
      <c r="F309" s="31">
        <f>[1]consoCURRENT!I6613</f>
        <v>0</v>
      </c>
      <c r="G309" s="31">
        <f>[1]consoCURRENT!J6613</f>
        <v>0</v>
      </c>
      <c r="H309" s="31">
        <f>[1]consoCURRENT!K6613</f>
        <v>0</v>
      </c>
      <c r="I309" s="31">
        <f>[1]consoCURRENT!L6613</f>
        <v>0</v>
      </c>
      <c r="J309" s="31">
        <f>[1]consoCURRENT!M6613</f>
        <v>0</v>
      </c>
      <c r="K309" s="31">
        <f>[1]consoCURRENT!N6613</f>
        <v>0</v>
      </c>
      <c r="L309" s="31">
        <f>[1]consoCURRENT!O6613</f>
        <v>0</v>
      </c>
      <c r="M309" s="31">
        <f>[1]consoCURRENT!P6613</f>
        <v>0</v>
      </c>
      <c r="N309" s="31">
        <f>[1]consoCURRENT!Q6613</f>
        <v>0</v>
      </c>
      <c r="O309" s="31">
        <f>[1]consoCURRENT!R6613</f>
        <v>0</v>
      </c>
      <c r="P309" s="31">
        <f>[1]consoCURRENT!S6613</f>
        <v>0</v>
      </c>
      <c r="Q309" s="31">
        <f>[1]consoCURRENT!T6613</f>
        <v>0</v>
      </c>
      <c r="R309" s="31">
        <f>[1]consoCURRENT!U6613</f>
        <v>0</v>
      </c>
      <c r="S309" s="31">
        <f>[1]consoCURRENT!V6613</f>
        <v>0</v>
      </c>
      <c r="T309" s="31">
        <f>[1]consoCURRENT!W6613</f>
        <v>0</v>
      </c>
      <c r="U309" s="31">
        <f>[1]consoCURRENT!X6613</f>
        <v>0</v>
      </c>
      <c r="V309" s="31">
        <f>[1]consoCURRENT!Y6613</f>
        <v>0</v>
      </c>
      <c r="W309" s="31">
        <f>[1]consoCURRENT!Z6613</f>
        <v>0</v>
      </c>
      <c r="X309" s="31">
        <f>[1]consoCURRENT!AA6613</f>
        <v>0</v>
      </c>
      <c r="Y309" s="31">
        <f>[1]consoCURRENT!AB6613</f>
        <v>0</v>
      </c>
      <c r="Z309" s="31">
        <f t="shared" si="169"/>
        <v>0</v>
      </c>
      <c r="AA309" s="31">
        <f>D309-Z309</f>
        <v>0</v>
      </c>
      <c r="AB309" s="37"/>
      <c r="AC309" s="32"/>
    </row>
    <row r="310" spans="1:29" s="33" customFormat="1" ht="18" hidden="1" customHeight="1" x14ac:dyDescent="0.25">
      <c r="A310" s="38" t="s">
        <v>37</v>
      </c>
      <c r="B310" s="39">
        <f t="shared" ref="B310:AA310" si="170">SUM(B306:B309)</f>
        <v>5032000</v>
      </c>
      <c r="C310" s="39">
        <f t="shared" si="170"/>
        <v>0</v>
      </c>
      <c r="D310" s="39">
        <f t="shared" si="170"/>
        <v>5032000</v>
      </c>
      <c r="E310" s="39">
        <f t="shared" si="170"/>
        <v>1316309.58</v>
      </c>
      <c r="F310" s="39">
        <f t="shared" si="170"/>
        <v>1337225.29</v>
      </c>
      <c r="G310" s="39">
        <f t="shared" si="170"/>
        <v>1030593.0999999999</v>
      </c>
      <c r="H310" s="39">
        <f t="shared" si="170"/>
        <v>398582.94</v>
      </c>
      <c r="I310" s="39">
        <f t="shared" si="170"/>
        <v>0</v>
      </c>
      <c r="J310" s="39">
        <f t="shared" si="170"/>
        <v>0</v>
      </c>
      <c r="K310" s="39">
        <f t="shared" si="170"/>
        <v>0</v>
      </c>
      <c r="L310" s="39">
        <f t="shared" si="170"/>
        <v>0</v>
      </c>
      <c r="M310" s="39">
        <f t="shared" si="170"/>
        <v>0</v>
      </c>
      <c r="N310" s="39">
        <f t="shared" si="170"/>
        <v>284040.68</v>
      </c>
      <c r="O310" s="39">
        <f t="shared" si="170"/>
        <v>729197.49</v>
      </c>
      <c r="P310" s="39">
        <f t="shared" si="170"/>
        <v>303071.41000000003</v>
      </c>
      <c r="Q310" s="39">
        <f t="shared" si="170"/>
        <v>300302.74</v>
      </c>
      <c r="R310" s="39">
        <f t="shared" si="170"/>
        <v>645210.52</v>
      </c>
      <c r="S310" s="39">
        <f t="shared" si="170"/>
        <v>391712.03</v>
      </c>
      <c r="T310" s="39">
        <f t="shared" si="170"/>
        <v>274789.75</v>
      </c>
      <c r="U310" s="39">
        <f t="shared" si="170"/>
        <v>425427.72</v>
      </c>
      <c r="V310" s="39">
        <f t="shared" si="170"/>
        <v>330375.62999999995</v>
      </c>
      <c r="W310" s="39">
        <f t="shared" si="170"/>
        <v>398582.94</v>
      </c>
      <c r="X310" s="39">
        <f t="shared" si="170"/>
        <v>0</v>
      </c>
      <c r="Y310" s="39">
        <f t="shared" si="170"/>
        <v>0</v>
      </c>
      <c r="Z310" s="39">
        <f t="shared" si="170"/>
        <v>4082710.9099999997</v>
      </c>
      <c r="AA310" s="39">
        <f t="shared" si="170"/>
        <v>949289.09000000032</v>
      </c>
      <c r="AB310" s="40">
        <f>Z310/D310</f>
        <v>0.81134954491255951</v>
      </c>
      <c r="AC310" s="32"/>
    </row>
    <row r="311" spans="1:29" s="33" customFormat="1" ht="18" hidden="1" customHeight="1" x14ac:dyDescent="0.25">
      <c r="A311" s="41" t="s">
        <v>38</v>
      </c>
      <c r="B311" s="31">
        <f>[1]consoCURRENT!E6617</f>
        <v>0</v>
      </c>
      <c r="C311" s="31">
        <f>[1]consoCURRENT!F6617</f>
        <v>0</v>
      </c>
      <c r="D311" s="31">
        <f>[1]consoCURRENT!G6617</f>
        <v>0</v>
      </c>
      <c r="E311" s="31">
        <f>[1]consoCURRENT!H6617</f>
        <v>0</v>
      </c>
      <c r="F311" s="31">
        <f>[1]consoCURRENT!I6617</f>
        <v>0</v>
      </c>
      <c r="G311" s="31">
        <f>[1]consoCURRENT!J6617</f>
        <v>0</v>
      </c>
      <c r="H311" s="31">
        <f>[1]consoCURRENT!K6617</f>
        <v>0</v>
      </c>
      <c r="I311" s="31">
        <f>[1]consoCURRENT!L6617</f>
        <v>0</v>
      </c>
      <c r="J311" s="31">
        <f>[1]consoCURRENT!M6617</f>
        <v>0</v>
      </c>
      <c r="K311" s="31">
        <f>[1]consoCURRENT!N6617</f>
        <v>0</v>
      </c>
      <c r="L311" s="31">
        <f>[1]consoCURRENT!O6617</f>
        <v>0</v>
      </c>
      <c r="M311" s="31">
        <f>[1]consoCURRENT!P6617</f>
        <v>0</v>
      </c>
      <c r="N311" s="31">
        <f>[1]consoCURRENT!Q6617</f>
        <v>0</v>
      </c>
      <c r="O311" s="31">
        <f>[1]consoCURRENT!R6617</f>
        <v>0</v>
      </c>
      <c r="P311" s="31">
        <f>[1]consoCURRENT!S6617</f>
        <v>0</v>
      </c>
      <c r="Q311" s="31">
        <f>[1]consoCURRENT!T6617</f>
        <v>0</v>
      </c>
      <c r="R311" s="31">
        <f>[1]consoCURRENT!U6617</f>
        <v>0</v>
      </c>
      <c r="S311" s="31">
        <f>[1]consoCURRENT!V6617</f>
        <v>0</v>
      </c>
      <c r="T311" s="31">
        <f>[1]consoCURRENT!W6617</f>
        <v>0</v>
      </c>
      <c r="U311" s="31">
        <f>[1]consoCURRENT!X6617</f>
        <v>0</v>
      </c>
      <c r="V311" s="31">
        <f>[1]consoCURRENT!Y6617</f>
        <v>0</v>
      </c>
      <c r="W311" s="31">
        <f>[1]consoCURRENT!Z6617</f>
        <v>0</v>
      </c>
      <c r="X311" s="31">
        <f>[1]consoCURRENT!AA6617</f>
        <v>0</v>
      </c>
      <c r="Y311" s="31">
        <f>[1]consoCURRENT!AB6617</f>
        <v>0</v>
      </c>
      <c r="Z311" s="31">
        <f t="shared" ref="Z311" si="171">SUM(M311:Y311)</f>
        <v>0</v>
      </c>
      <c r="AA311" s="31">
        <f>D311-Z311</f>
        <v>0</v>
      </c>
      <c r="AB311" s="37"/>
      <c r="AC311" s="32"/>
    </row>
    <row r="312" spans="1:29" s="33" customFormat="1" ht="18" customHeight="1" x14ac:dyDescent="0.25">
      <c r="A312" s="38" t="s">
        <v>39</v>
      </c>
      <c r="B312" s="39">
        <f t="shared" ref="B312:AA312" si="172">B311+B310</f>
        <v>5032000</v>
      </c>
      <c r="C312" s="39">
        <f t="shared" si="172"/>
        <v>0</v>
      </c>
      <c r="D312" s="39">
        <f t="shared" si="172"/>
        <v>5032000</v>
      </c>
      <c r="E312" s="39">
        <f t="shared" si="172"/>
        <v>1316309.58</v>
      </c>
      <c r="F312" s="39">
        <f t="shared" si="172"/>
        <v>1337225.29</v>
      </c>
      <c r="G312" s="39">
        <f t="shared" si="172"/>
        <v>1030593.0999999999</v>
      </c>
      <c r="H312" s="39">
        <f t="shared" si="172"/>
        <v>398582.94</v>
      </c>
      <c r="I312" s="39">
        <f t="shared" si="172"/>
        <v>0</v>
      </c>
      <c r="J312" s="39">
        <f t="shared" si="172"/>
        <v>0</v>
      </c>
      <c r="K312" s="39">
        <f t="shared" si="172"/>
        <v>0</v>
      </c>
      <c r="L312" s="39">
        <f t="shared" si="172"/>
        <v>0</v>
      </c>
      <c r="M312" s="39">
        <f t="shared" si="172"/>
        <v>0</v>
      </c>
      <c r="N312" s="39">
        <f t="shared" si="172"/>
        <v>284040.68</v>
      </c>
      <c r="O312" s="39">
        <f t="shared" si="172"/>
        <v>729197.49</v>
      </c>
      <c r="P312" s="39">
        <f t="shared" si="172"/>
        <v>303071.41000000003</v>
      </c>
      <c r="Q312" s="39">
        <f t="shared" si="172"/>
        <v>300302.74</v>
      </c>
      <c r="R312" s="39">
        <f t="shared" si="172"/>
        <v>645210.52</v>
      </c>
      <c r="S312" s="39">
        <f t="shared" si="172"/>
        <v>391712.03</v>
      </c>
      <c r="T312" s="39">
        <f t="shared" si="172"/>
        <v>274789.75</v>
      </c>
      <c r="U312" s="39">
        <f t="shared" si="172"/>
        <v>425427.72</v>
      </c>
      <c r="V312" s="39">
        <f t="shared" si="172"/>
        <v>330375.62999999995</v>
      </c>
      <c r="W312" s="39">
        <f t="shared" si="172"/>
        <v>398582.94</v>
      </c>
      <c r="X312" s="39">
        <f t="shared" si="172"/>
        <v>0</v>
      </c>
      <c r="Y312" s="39">
        <f t="shared" si="172"/>
        <v>0</v>
      </c>
      <c r="Z312" s="39">
        <f t="shared" si="172"/>
        <v>4082710.9099999997</v>
      </c>
      <c r="AA312" s="39">
        <f t="shared" si="172"/>
        <v>949289.09000000032</v>
      </c>
      <c r="AB312" s="40">
        <f>Z312/D312</f>
        <v>0.81134954491255951</v>
      </c>
      <c r="AC312" s="42"/>
    </row>
    <row r="313" spans="1:29" s="33" customFormat="1" ht="10.9" customHeight="1" x14ac:dyDescent="0.25">
      <c r="A313" s="34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2"/>
    </row>
    <row r="314" spans="1:29" s="33" customFormat="1" ht="10.9" customHeight="1" x14ac:dyDescent="0.25">
      <c r="A314" s="46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2"/>
    </row>
    <row r="315" spans="1:29" s="33" customFormat="1" ht="15" customHeight="1" x14ac:dyDescent="0.25">
      <c r="A315" s="46" t="s">
        <v>44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2"/>
    </row>
    <row r="316" spans="1:29" s="33" customFormat="1" ht="18" customHeight="1" x14ac:dyDescent="0.2">
      <c r="A316" s="36" t="s">
        <v>33</v>
      </c>
      <c r="B316" s="31">
        <f>[1]consoCURRENT!E6678</f>
        <v>4226000</v>
      </c>
      <c r="C316" s="31">
        <f>[1]consoCURRENT!F6678</f>
        <v>0</v>
      </c>
      <c r="D316" s="31">
        <f>[1]consoCURRENT!G6678</f>
        <v>4226000</v>
      </c>
      <c r="E316" s="31">
        <f>[1]consoCURRENT!H6678</f>
        <v>951695.17999999993</v>
      </c>
      <c r="F316" s="31">
        <f>[1]consoCURRENT!I6678</f>
        <v>1260242.29</v>
      </c>
      <c r="G316" s="31">
        <f>[1]consoCURRENT!J6678</f>
        <v>840940.10999999987</v>
      </c>
      <c r="H316" s="31">
        <f>[1]consoCURRENT!K6678</f>
        <v>254543.35</v>
      </c>
      <c r="I316" s="31">
        <f>[1]consoCURRENT!L6678</f>
        <v>0</v>
      </c>
      <c r="J316" s="31">
        <f>[1]consoCURRENT!M6678</f>
        <v>0</v>
      </c>
      <c r="K316" s="31">
        <f>[1]consoCURRENT!N6678</f>
        <v>0</v>
      </c>
      <c r="L316" s="31">
        <f>[1]consoCURRENT!O6678</f>
        <v>0</v>
      </c>
      <c r="M316" s="31">
        <f>[1]consoCURRENT!P6678</f>
        <v>0</v>
      </c>
      <c r="N316" s="31">
        <f>[1]consoCURRENT!Q6678</f>
        <v>294233.76</v>
      </c>
      <c r="O316" s="31">
        <f>[1]consoCURRENT!R6678</f>
        <v>294030.24</v>
      </c>
      <c r="P316" s="31">
        <f>[1]consoCURRENT!S6678</f>
        <v>363431.18</v>
      </c>
      <c r="Q316" s="31">
        <f>[1]consoCURRENT!T6678</f>
        <v>308286.03000000003</v>
      </c>
      <c r="R316" s="31">
        <f>[1]consoCURRENT!U6678</f>
        <v>544307.24</v>
      </c>
      <c r="S316" s="31">
        <f>[1]consoCURRENT!V6678</f>
        <v>407649.02</v>
      </c>
      <c r="T316" s="31">
        <f>[1]consoCURRENT!W6678</f>
        <v>273863.40999999997</v>
      </c>
      <c r="U316" s="31">
        <f>[1]consoCURRENT!X6678</f>
        <v>246633.34999999998</v>
      </c>
      <c r="V316" s="31">
        <f>[1]consoCURRENT!Y6678</f>
        <v>320443.34999999998</v>
      </c>
      <c r="W316" s="31">
        <f>[1]consoCURRENT!Z6678</f>
        <v>254543.35</v>
      </c>
      <c r="X316" s="31">
        <f>[1]consoCURRENT!AA6678</f>
        <v>0</v>
      </c>
      <c r="Y316" s="31">
        <f>[1]consoCURRENT!AB6678</f>
        <v>0</v>
      </c>
      <c r="Z316" s="31">
        <f>SUM(M316:Y316)</f>
        <v>3307420.93</v>
      </c>
      <c r="AA316" s="31">
        <f>D316-Z316</f>
        <v>918579.06999999983</v>
      </c>
      <c r="AB316" s="37">
        <f>Z316/D316</f>
        <v>0.78263628253667772</v>
      </c>
      <c r="AC316" s="32"/>
    </row>
    <row r="317" spans="1:29" s="33" customFormat="1" ht="18" customHeight="1" x14ac:dyDescent="0.2">
      <c r="A317" s="36" t="s">
        <v>34</v>
      </c>
      <c r="B317" s="31">
        <f>[1]consoCURRENT!E6791</f>
        <v>806000</v>
      </c>
      <c r="C317" s="31">
        <f>[1]consoCURRENT!F6791</f>
        <v>0</v>
      </c>
      <c r="D317" s="31">
        <f>[1]consoCURRENT!G6791</f>
        <v>806000</v>
      </c>
      <c r="E317" s="31">
        <f>[1]consoCURRENT!H6791</f>
        <v>64400</v>
      </c>
      <c r="F317" s="31">
        <f>[1]consoCURRENT!I6791</f>
        <v>65702.559999999998</v>
      </c>
      <c r="G317" s="31">
        <f>[1]consoCURRENT!J6791</f>
        <v>32105</v>
      </c>
      <c r="H317" s="31">
        <f>[1]consoCURRENT!K6791</f>
        <v>144128.1</v>
      </c>
      <c r="I317" s="31">
        <f>[1]consoCURRENT!L6791</f>
        <v>0</v>
      </c>
      <c r="J317" s="31">
        <f>[1]consoCURRENT!M6791</f>
        <v>0</v>
      </c>
      <c r="K317" s="31">
        <f>[1]consoCURRENT!N6791</f>
        <v>0</v>
      </c>
      <c r="L317" s="31">
        <f>[1]consoCURRENT!O6791</f>
        <v>0</v>
      </c>
      <c r="M317" s="31">
        <f>[1]consoCURRENT!P6791</f>
        <v>0</v>
      </c>
      <c r="N317" s="31">
        <f>[1]consoCURRENT!Q6791</f>
        <v>64400</v>
      </c>
      <c r="O317" s="31">
        <f>[1]consoCURRENT!R6791</f>
        <v>0</v>
      </c>
      <c r="P317" s="31">
        <f>[1]consoCURRENT!S6791</f>
        <v>0</v>
      </c>
      <c r="Q317" s="31">
        <f>[1]consoCURRENT!T6791</f>
        <v>-39400</v>
      </c>
      <c r="R317" s="31">
        <f>[1]consoCURRENT!U6791</f>
        <v>6245</v>
      </c>
      <c r="S317" s="31">
        <f>[1]consoCURRENT!V6791</f>
        <v>98857.56</v>
      </c>
      <c r="T317" s="31">
        <f>[1]consoCURRENT!W6791</f>
        <v>32105</v>
      </c>
      <c r="U317" s="31">
        <f>[1]consoCURRENT!X6791</f>
        <v>0</v>
      </c>
      <c r="V317" s="31">
        <f>[1]consoCURRENT!Y6791</f>
        <v>0</v>
      </c>
      <c r="W317" s="31">
        <f>[1]consoCURRENT!Z6791</f>
        <v>144128.1</v>
      </c>
      <c r="X317" s="31">
        <f>[1]consoCURRENT!AA6791</f>
        <v>0</v>
      </c>
      <c r="Y317" s="31">
        <f>[1]consoCURRENT!AB6791</f>
        <v>0</v>
      </c>
      <c r="Z317" s="31">
        <f t="shared" ref="Z317:Z319" si="173">SUM(M317:Y317)</f>
        <v>306335.66000000003</v>
      </c>
      <c r="AA317" s="31">
        <f>D317-Z317</f>
        <v>499664.33999999997</v>
      </c>
      <c r="AB317" s="37">
        <f>Z317/D317</f>
        <v>0.38006905707196031</v>
      </c>
      <c r="AC317" s="32"/>
    </row>
    <row r="318" spans="1:29" s="33" customFormat="1" ht="18" customHeight="1" x14ac:dyDescent="0.2">
      <c r="A318" s="48" t="s">
        <v>35</v>
      </c>
      <c r="B318" s="49">
        <f>[1]consoCURRENT!E6797</f>
        <v>0</v>
      </c>
      <c r="C318" s="49">
        <f>[1]consoCURRENT!F6797</f>
        <v>0</v>
      </c>
      <c r="D318" s="49">
        <f>[1]consoCURRENT!G6797</f>
        <v>0</v>
      </c>
      <c r="E318" s="49">
        <f>[1]consoCURRENT!H6797</f>
        <v>0</v>
      </c>
      <c r="F318" s="49">
        <f>[1]consoCURRENT!I6797</f>
        <v>0</v>
      </c>
      <c r="G318" s="49">
        <f>[1]consoCURRENT!J6797</f>
        <v>0</v>
      </c>
      <c r="H318" s="49">
        <f>[1]consoCURRENT!K6797</f>
        <v>0</v>
      </c>
      <c r="I318" s="49">
        <f>[1]consoCURRENT!L6797</f>
        <v>0</v>
      </c>
      <c r="J318" s="49">
        <f>[1]consoCURRENT!M6797</f>
        <v>0</v>
      </c>
      <c r="K318" s="49">
        <f>[1]consoCURRENT!N6797</f>
        <v>0</v>
      </c>
      <c r="L318" s="49">
        <f>[1]consoCURRENT!O6797</f>
        <v>0</v>
      </c>
      <c r="M318" s="49">
        <f>[1]consoCURRENT!P6797</f>
        <v>0</v>
      </c>
      <c r="N318" s="49">
        <f>[1]consoCURRENT!Q6797</f>
        <v>0</v>
      </c>
      <c r="O318" s="49">
        <f>[1]consoCURRENT!R6797</f>
        <v>0</v>
      </c>
      <c r="P318" s="49">
        <f>[1]consoCURRENT!S6797</f>
        <v>0</v>
      </c>
      <c r="Q318" s="49">
        <f>[1]consoCURRENT!T6797</f>
        <v>0</v>
      </c>
      <c r="R318" s="49">
        <f>[1]consoCURRENT!U6797</f>
        <v>0</v>
      </c>
      <c r="S318" s="49">
        <f>[1]consoCURRENT!V6797</f>
        <v>0</v>
      </c>
      <c r="T318" s="49">
        <f>[1]consoCURRENT!W6797</f>
        <v>0</v>
      </c>
      <c r="U318" s="49">
        <f>[1]consoCURRENT!X6797</f>
        <v>0</v>
      </c>
      <c r="V318" s="49">
        <f>[1]consoCURRENT!Y6797</f>
        <v>0</v>
      </c>
      <c r="W318" s="49">
        <f>[1]consoCURRENT!Z6797</f>
        <v>0</v>
      </c>
      <c r="X318" s="49">
        <f>[1]consoCURRENT!AA6797</f>
        <v>0</v>
      </c>
      <c r="Y318" s="49">
        <f>[1]consoCURRENT!AB6797</f>
        <v>0</v>
      </c>
      <c r="Z318" s="49">
        <f t="shared" si="173"/>
        <v>0</v>
      </c>
      <c r="AA318" s="49">
        <f>D318-Z318</f>
        <v>0</v>
      </c>
      <c r="AB318" s="50"/>
      <c r="AC318" s="49"/>
    </row>
    <row r="319" spans="1:29" s="33" customFormat="1" ht="18" customHeight="1" x14ac:dyDescent="0.2">
      <c r="A319" s="36" t="s">
        <v>36</v>
      </c>
      <c r="B319" s="31">
        <f>[1]consoCURRENT!E6826</f>
        <v>0</v>
      </c>
      <c r="C319" s="31">
        <f>[1]consoCURRENT!F6826</f>
        <v>0</v>
      </c>
      <c r="D319" s="31">
        <f>[1]consoCURRENT!G6826</f>
        <v>0</v>
      </c>
      <c r="E319" s="31">
        <f>[1]consoCURRENT!H6826</f>
        <v>0</v>
      </c>
      <c r="F319" s="31">
        <f>[1]consoCURRENT!I6826</f>
        <v>0</v>
      </c>
      <c r="G319" s="31">
        <f>[1]consoCURRENT!J6826</f>
        <v>0</v>
      </c>
      <c r="H319" s="31">
        <f>[1]consoCURRENT!K6826</f>
        <v>0</v>
      </c>
      <c r="I319" s="31">
        <f>[1]consoCURRENT!L6826</f>
        <v>0</v>
      </c>
      <c r="J319" s="31">
        <f>[1]consoCURRENT!M6826</f>
        <v>0</v>
      </c>
      <c r="K319" s="31">
        <f>[1]consoCURRENT!N6826</f>
        <v>0</v>
      </c>
      <c r="L319" s="31">
        <f>[1]consoCURRENT!O6826</f>
        <v>0</v>
      </c>
      <c r="M319" s="31">
        <f>[1]consoCURRENT!P6826</f>
        <v>0</v>
      </c>
      <c r="N319" s="31">
        <f>[1]consoCURRENT!Q6826</f>
        <v>0</v>
      </c>
      <c r="O319" s="31">
        <f>[1]consoCURRENT!R6826</f>
        <v>0</v>
      </c>
      <c r="P319" s="31">
        <f>[1]consoCURRENT!S6826</f>
        <v>0</v>
      </c>
      <c r="Q319" s="31">
        <f>[1]consoCURRENT!T6826</f>
        <v>0</v>
      </c>
      <c r="R319" s="31">
        <f>[1]consoCURRENT!U6826</f>
        <v>0</v>
      </c>
      <c r="S319" s="31">
        <f>[1]consoCURRENT!V6826</f>
        <v>0</v>
      </c>
      <c r="T319" s="31">
        <f>[1]consoCURRENT!W6826</f>
        <v>0</v>
      </c>
      <c r="U319" s="31">
        <f>[1]consoCURRENT!X6826</f>
        <v>0</v>
      </c>
      <c r="V319" s="31">
        <f>[1]consoCURRENT!Y6826</f>
        <v>0</v>
      </c>
      <c r="W319" s="31">
        <f>[1]consoCURRENT!Z6826</f>
        <v>0</v>
      </c>
      <c r="X319" s="31">
        <f>[1]consoCURRENT!AA6826</f>
        <v>0</v>
      </c>
      <c r="Y319" s="31">
        <f>[1]consoCURRENT!AB6826</f>
        <v>0</v>
      </c>
      <c r="Z319" s="31">
        <f t="shared" si="173"/>
        <v>0</v>
      </c>
      <c r="AA319" s="31">
        <f>D319-Z319</f>
        <v>0</v>
      </c>
      <c r="AB319" s="37"/>
      <c r="AC319" s="32"/>
    </row>
    <row r="320" spans="1:29" s="33" customFormat="1" ht="18" hidden="1" customHeight="1" x14ac:dyDescent="0.25">
      <c r="A320" s="38" t="s">
        <v>37</v>
      </c>
      <c r="B320" s="39">
        <f t="shared" ref="B320:AA320" si="174">SUM(B316:B319)</f>
        <v>5032000</v>
      </c>
      <c r="C320" s="39">
        <f t="shared" si="174"/>
        <v>0</v>
      </c>
      <c r="D320" s="39">
        <f t="shared" si="174"/>
        <v>5032000</v>
      </c>
      <c r="E320" s="39">
        <f t="shared" si="174"/>
        <v>1016095.1799999999</v>
      </c>
      <c r="F320" s="39">
        <f t="shared" si="174"/>
        <v>1325944.8500000001</v>
      </c>
      <c r="G320" s="39">
        <f t="shared" si="174"/>
        <v>873045.10999999987</v>
      </c>
      <c r="H320" s="39">
        <f t="shared" si="174"/>
        <v>398671.45</v>
      </c>
      <c r="I320" s="39">
        <f t="shared" si="174"/>
        <v>0</v>
      </c>
      <c r="J320" s="39">
        <f t="shared" si="174"/>
        <v>0</v>
      </c>
      <c r="K320" s="39">
        <f t="shared" si="174"/>
        <v>0</v>
      </c>
      <c r="L320" s="39">
        <f t="shared" si="174"/>
        <v>0</v>
      </c>
      <c r="M320" s="39">
        <f t="shared" si="174"/>
        <v>0</v>
      </c>
      <c r="N320" s="39">
        <f t="shared" si="174"/>
        <v>358633.76</v>
      </c>
      <c r="O320" s="39">
        <f t="shared" si="174"/>
        <v>294030.24</v>
      </c>
      <c r="P320" s="39">
        <f t="shared" si="174"/>
        <v>363431.18</v>
      </c>
      <c r="Q320" s="39">
        <f t="shared" si="174"/>
        <v>268886.03000000003</v>
      </c>
      <c r="R320" s="39">
        <f t="shared" si="174"/>
        <v>550552.24</v>
      </c>
      <c r="S320" s="39">
        <f t="shared" si="174"/>
        <v>506506.58</v>
      </c>
      <c r="T320" s="39">
        <f t="shared" si="174"/>
        <v>305968.40999999997</v>
      </c>
      <c r="U320" s="39">
        <f t="shared" si="174"/>
        <v>246633.34999999998</v>
      </c>
      <c r="V320" s="39">
        <f t="shared" si="174"/>
        <v>320443.34999999998</v>
      </c>
      <c r="W320" s="39">
        <f t="shared" si="174"/>
        <v>398671.45</v>
      </c>
      <c r="X320" s="39">
        <f t="shared" si="174"/>
        <v>0</v>
      </c>
      <c r="Y320" s="39">
        <f t="shared" si="174"/>
        <v>0</v>
      </c>
      <c r="Z320" s="39">
        <f t="shared" si="174"/>
        <v>3613756.5900000003</v>
      </c>
      <c r="AA320" s="39">
        <f t="shared" si="174"/>
        <v>1418243.4099999997</v>
      </c>
      <c r="AB320" s="40">
        <f>Z320/D320</f>
        <v>0.71815512519872815</v>
      </c>
      <c r="AC320" s="32"/>
    </row>
    <row r="321" spans="1:29" s="33" customFormat="1" ht="14.45" hidden="1" customHeight="1" x14ac:dyDescent="0.25">
      <c r="A321" s="41" t="s">
        <v>38</v>
      </c>
      <c r="B321" s="31">
        <f>[1]consoCURRENT!E6830</f>
        <v>0</v>
      </c>
      <c r="C321" s="31">
        <f>[1]consoCURRENT!F6830</f>
        <v>0</v>
      </c>
      <c r="D321" s="31">
        <f>[1]consoCURRENT!G6830</f>
        <v>0</v>
      </c>
      <c r="E321" s="31">
        <f>[1]consoCURRENT!H6830</f>
        <v>0</v>
      </c>
      <c r="F321" s="31">
        <f>[1]consoCURRENT!I6830</f>
        <v>0</v>
      </c>
      <c r="G321" s="31">
        <f>[1]consoCURRENT!J6830</f>
        <v>0</v>
      </c>
      <c r="H321" s="31">
        <f>[1]consoCURRENT!K6830</f>
        <v>0</v>
      </c>
      <c r="I321" s="31">
        <f>[1]consoCURRENT!L6830</f>
        <v>0</v>
      </c>
      <c r="J321" s="31">
        <f>[1]consoCURRENT!M6830</f>
        <v>0</v>
      </c>
      <c r="K321" s="31">
        <f>[1]consoCURRENT!N6830</f>
        <v>0</v>
      </c>
      <c r="L321" s="31">
        <f>[1]consoCURRENT!O6830</f>
        <v>0</v>
      </c>
      <c r="M321" s="31">
        <f>[1]consoCURRENT!P6830</f>
        <v>0</v>
      </c>
      <c r="N321" s="31">
        <f>[1]consoCURRENT!Q6830</f>
        <v>0</v>
      </c>
      <c r="O321" s="31">
        <f>[1]consoCURRENT!R6830</f>
        <v>0</v>
      </c>
      <c r="P321" s="31">
        <f>[1]consoCURRENT!S6830</f>
        <v>0</v>
      </c>
      <c r="Q321" s="31">
        <f>[1]consoCURRENT!T6830</f>
        <v>0</v>
      </c>
      <c r="R321" s="31">
        <f>[1]consoCURRENT!U6830</f>
        <v>0</v>
      </c>
      <c r="S321" s="31">
        <f>[1]consoCURRENT!V6830</f>
        <v>0</v>
      </c>
      <c r="T321" s="31">
        <f>[1]consoCURRENT!W6830</f>
        <v>0</v>
      </c>
      <c r="U321" s="31">
        <f>[1]consoCURRENT!X6830</f>
        <v>0</v>
      </c>
      <c r="V321" s="31">
        <f>[1]consoCURRENT!Y6830</f>
        <v>0</v>
      </c>
      <c r="W321" s="31">
        <f>[1]consoCURRENT!Z6830</f>
        <v>0</v>
      </c>
      <c r="X321" s="31">
        <f>[1]consoCURRENT!AA6830</f>
        <v>0</v>
      </c>
      <c r="Y321" s="31">
        <f>[1]consoCURRENT!AB6830</f>
        <v>0</v>
      </c>
      <c r="Z321" s="31">
        <f t="shared" ref="Z321" si="175">SUM(M321:Y321)</f>
        <v>0</v>
      </c>
      <c r="AA321" s="31">
        <f>D321-Z321</f>
        <v>0</v>
      </c>
      <c r="AB321" s="37"/>
      <c r="AC321" s="32"/>
    </row>
    <row r="322" spans="1:29" s="33" customFormat="1" ht="18" customHeight="1" x14ac:dyDescent="0.25">
      <c r="A322" s="38" t="s">
        <v>39</v>
      </c>
      <c r="B322" s="39">
        <f t="shared" ref="B322:AA322" si="176">B321+B320</f>
        <v>5032000</v>
      </c>
      <c r="C322" s="39">
        <f t="shared" si="176"/>
        <v>0</v>
      </c>
      <c r="D322" s="39">
        <f t="shared" si="176"/>
        <v>5032000</v>
      </c>
      <c r="E322" s="39">
        <f t="shared" si="176"/>
        <v>1016095.1799999999</v>
      </c>
      <c r="F322" s="39">
        <f t="shared" si="176"/>
        <v>1325944.8500000001</v>
      </c>
      <c r="G322" s="39">
        <f t="shared" si="176"/>
        <v>873045.10999999987</v>
      </c>
      <c r="H322" s="39">
        <f t="shared" si="176"/>
        <v>398671.45</v>
      </c>
      <c r="I322" s="39">
        <f t="shared" si="176"/>
        <v>0</v>
      </c>
      <c r="J322" s="39">
        <f t="shared" si="176"/>
        <v>0</v>
      </c>
      <c r="K322" s="39">
        <f t="shared" si="176"/>
        <v>0</v>
      </c>
      <c r="L322" s="39">
        <f t="shared" si="176"/>
        <v>0</v>
      </c>
      <c r="M322" s="39">
        <f t="shared" si="176"/>
        <v>0</v>
      </c>
      <c r="N322" s="39">
        <f t="shared" si="176"/>
        <v>358633.76</v>
      </c>
      <c r="O322" s="39">
        <f t="shared" si="176"/>
        <v>294030.24</v>
      </c>
      <c r="P322" s="39">
        <f t="shared" si="176"/>
        <v>363431.18</v>
      </c>
      <c r="Q322" s="39">
        <f t="shared" si="176"/>
        <v>268886.03000000003</v>
      </c>
      <c r="R322" s="39">
        <f t="shared" si="176"/>
        <v>550552.24</v>
      </c>
      <c r="S322" s="39">
        <f t="shared" si="176"/>
        <v>506506.58</v>
      </c>
      <c r="T322" s="39">
        <f t="shared" si="176"/>
        <v>305968.40999999997</v>
      </c>
      <c r="U322" s="39">
        <f t="shared" si="176"/>
        <v>246633.34999999998</v>
      </c>
      <c r="V322" s="39">
        <f t="shared" si="176"/>
        <v>320443.34999999998</v>
      </c>
      <c r="W322" s="39">
        <f t="shared" si="176"/>
        <v>398671.45</v>
      </c>
      <c r="X322" s="39">
        <f t="shared" si="176"/>
        <v>0</v>
      </c>
      <c r="Y322" s="39">
        <f t="shared" si="176"/>
        <v>0</v>
      </c>
      <c r="Z322" s="39">
        <f t="shared" si="176"/>
        <v>3613756.5900000003</v>
      </c>
      <c r="AA322" s="39">
        <f t="shared" si="176"/>
        <v>1418243.4099999997</v>
      </c>
      <c r="AB322" s="40">
        <f>Z322/D322</f>
        <v>0.71815512519872815</v>
      </c>
      <c r="AC322" s="42"/>
    </row>
    <row r="323" spans="1:29" s="33" customFormat="1" ht="15" customHeight="1" x14ac:dyDescent="0.25">
      <c r="A323" s="34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2"/>
    </row>
    <row r="324" spans="1:29" s="33" customFormat="1" ht="15" customHeight="1" x14ac:dyDescent="0.25">
      <c r="A324" s="34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2"/>
    </row>
    <row r="325" spans="1:29" s="33" customFormat="1" ht="15" customHeight="1" x14ac:dyDescent="0.25">
      <c r="A325" s="46" t="s">
        <v>45</v>
      </c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2"/>
    </row>
    <row r="326" spans="1:29" s="33" customFormat="1" ht="18" customHeight="1" x14ac:dyDescent="0.2">
      <c r="A326" s="36" t="s">
        <v>33</v>
      </c>
      <c r="B326" s="31">
        <f>[1]consoCURRENT!E6891</f>
        <v>4536000</v>
      </c>
      <c r="C326" s="31">
        <f>[1]consoCURRENT!F6891</f>
        <v>0</v>
      </c>
      <c r="D326" s="31">
        <f>[1]consoCURRENT!G6891</f>
        <v>4536000</v>
      </c>
      <c r="E326" s="31">
        <f>[1]consoCURRENT!H6891</f>
        <v>868913.15</v>
      </c>
      <c r="F326" s="31">
        <f>[1]consoCURRENT!I6891</f>
        <v>986807.5199999999</v>
      </c>
      <c r="G326" s="31">
        <f>[1]consoCURRENT!J6891</f>
        <v>840642.98</v>
      </c>
      <c r="H326" s="31">
        <f>[1]consoCURRENT!K6891</f>
        <v>297509.46999999997</v>
      </c>
      <c r="I326" s="31">
        <f>[1]consoCURRENT!L6891</f>
        <v>0</v>
      </c>
      <c r="J326" s="31">
        <f>[1]consoCURRENT!M6891</f>
        <v>0</v>
      </c>
      <c r="K326" s="31">
        <f>[1]consoCURRENT!N6891</f>
        <v>0</v>
      </c>
      <c r="L326" s="31">
        <f>[1]consoCURRENT!O6891</f>
        <v>0</v>
      </c>
      <c r="M326" s="31">
        <f>[1]consoCURRENT!P6891</f>
        <v>0</v>
      </c>
      <c r="N326" s="31">
        <f>[1]consoCURRENT!Q6891</f>
        <v>288546.27999999997</v>
      </c>
      <c r="O326" s="31">
        <f>[1]consoCURRENT!R6891</f>
        <v>266165.03000000003</v>
      </c>
      <c r="P326" s="31">
        <f>[1]consoCURRENT!S6891</f>
        <v>314201.83999999997</v>
      </c>
      <c r="Q326" s="31">
        <f>[1]consoCURRENT!T6891</f>
        <v>257201.84</v>
      </c>
      <c r="R326" s="31">
        <f>[1]consoCURRENT!U6891</f>
        <v>472403.83999999997</v>
      </c>
      <c r="S326" s="31">
        <f>[1]consoCURRENT!V6891</f>
        <v>257201.84</v>
      </c>
      <c r="T326" s="31">
        <f>[1]consoCURRENT!W6891</f>
        <v>257201.84</v>
      </c>
      <c r="U326" s="31">
        <f>[1]consoCURRENT!X6891</f>
        <v>257201.84</v>
      </c>
      <c r="V326" s="31">
        <f>[1]consoCURRENT!Y6891</f>
        <v>326239.3</v>
      </c>
      <c r="W326" s="31">
        <f>[1]consoCURRENT!Z6891</f>
        <v>297509.46999999997</v>
      </c>
      <c r="X326" s="31">
        <f>[1]consoCURRENT!AA6891</f>
        <v>0</v>
      </c>
      <c r="Y326" s="31">
        <f>[1]consoCURRENT!AB6891</f>
        <v>0</v>
      </c>
      <c r="Z326" s="31">
        <f>SUM(M326:Y326)</f>
        <v>2993873.12</v>
      </c>
      <c r="AA326" s="31">
        <f>D326-Z326</f>
        <v>1542126.88</v>
      </c>
      <c r="AB326" s="37">
        <f>Z326/D326</f>
        <v>0.66002493827160491</v>
      </c>
      <c r="AC326" s="32"/>
    </row>
    <row r="327" spans="1:29" s="33" customFormat="1" ht="18" customHeight="1" x14ac:dyDescent="0.2">
      <c r="A327" s="36" t="s">
        <v>34</v>
      </c>
      <c r="B327" s="31">
        <f>[1]consoCURRENT!E7004</f>
        <v>806000</v>
      </c>
      <c r="C327" s="31">
        <f>[1]consoCURRENT!F7004</f>
        <v>0</v>
      </c>
      <c r="D327" s="31">
        <f>[1]consoCURRENT!G7004</f>
        <v>806000</v>
      </c>
      <c r="E327" s="31">
        <f>[1]consoCURRENT!H7004</f>
        <v>87924.890000000014</v>
      </c>
      <c r="F327" s="31">
        <f>[1]consoCURRENT!I7004</f>
        <v>50572</v>
      </c>
      <c r="G327" s="31">
        <f>[1]consoCURRENT!J7004</f>
        <v>82000</v>
      </c>
      <c r="H327" s="31">
        <f>[1]consoCURRENT!K7004</f>
        <v>0</v>
      </c>
      <c r="I327" s="31">
        <f>[1]consoCURRENT!L7004</f>
        <v>0</v>
      </c>
      <c r="J327" s="31">
        <f>[1]consoCURRENT!M7004</f>
        <v>0</v>
      </c>
      <c r="K327" s="31">
        <f>[1]consoCURRENT!N7004</f>
        <v>0</v>
      </c>
      <c r="L327" s="31">
        <f>[1]consoCURRENT!O7004</f>
        <v>0</v>
      </c>
      <c r="M327" s="31">
        <f>[1]consoCURRENT!P7004</f>
        <v>0</v>
      </c>
      <c r="N327" s="31">
        <f>[1]consoCURRENT!Q7004</f>
        <v>21304.07</v>
      </c>
      <c r="O327" s="31">
        <f>[1]consoCURRENT!R7004</f>
        <v>0</v>
      </c>
      <c r="P327" s="31">
        <f>[1]consoCURRENT!S7004</f>
        <v>66620.820000000007</v>
      </c>
      <c r="Q327" s="31">
        <f>[1]consoCURRENT!T7004</f>
        <v>3182</v>
      </c>
      <c r="R327" s="31">
        <f>[1]consoCURRENT!U7004</f>
        <v>33176</v>
      </c>
      <c r="S327" s="31">
        <f>[1]consoCURRENT!V7004</f>
        <v>14214</v>
      </c>
      <c r="T327" s="31">
        <f>[1]consoCURRENT!W7004</f>
        <v>82000</v>
      </c>
      <c r="U327" s="31">
        <f>[1]consoCURRENT!X7004</f>
        <v>0</v>
      </c>
      <c r="V327" s="31">
        <f>[1]consoCURRENT!Y7004</f>
        <v>0</v>
      </c>
      <c r="W327" s="31">
        <f>[1]consoCURRENT!Z7004</f>
        <v>0</v>
      </c>
      <c r="X327" s="31">
        <f>[1]consoCURRENT!AA7004</f>
        <v>0</v>
      </c>
      <c r="Y327" s="31">
        <f>[1]consoCURRENT!AB7004</f>
        <v>0</v>
      </c>
      <c r="Z327" s="31">
        <f t="shared" ref="Z327:Z329" si="177">SUM(M327:Y327)</f>
        <v>220496.89</v>
      </c>
      <c r="AA327" s="31">
        <f>D327-Z327</f>
        <v>585503.11</v>
      </c>
      <c r="AB327" s="37">
        <f>Z327/D327</f>
        <v>0.27356934243176179</v>
      </c>
      <c r="AC327" s="32"/>
    </row>
    <row r="328" spans="1:29" s="33" customFormat="1" ht="18" customHeight="1" x14ac:dyDescent="0.2">
      <c r="A328" s="36" t="s">
        <v>35</v>
      </c>
      <c r="B328" s="31">
        <f>[1]consoCURRENT!E7010</f>
        <v>0</v>
      </c>
      <c r="C328" s="31">
        <f>[1]consoCURRENT!F7010</f>
        <v>0</v>
      </c>
      <c r="D328" s="31">
        <f>[1]consoCURRENT!G7010</f>
        <v>0</v>
      </c>
      <c r="E328" s="31">
        <f>[1]consoCURRENT!H7010</f>
        <v>0</v>
      </c>
      <c r="F328" s="31">
        <f>[1]consoCURRENT!I7010</f>
        <v>0</v>
      </c>
      <c r="G328" s="31">
        <f>[1]consoCURRENT!J7010</f>
        <v>0</v>
      </c>
      <c r="H328" s="31">
        <f>[1]consoCURRENT!K7010</f>
        <v>0</v>
      </c>
      <c r="I328" s="31">
        <f>[1]consoCURRENT!L7010</f>
        <v>0</v>
      </c>
      <c r="J328" s="31">
        <f>[1]consoCURRENT!M7010</f>
        <v>0</v>
      </c>
      <c r="K328" s="31">
        <f>[1]consoCURRENT!N7010</f>
        <v>0</v>
      </c>
      <c r="L328" s="31">
        <f>[1]consoCURRENT!O7010</f>
        <v>0</v>
      </c>
      <c r="M328" s="31">
        <f>[1]consoCURRENT!P7010</f>
        <v>0</v>
      </c>
      <c r="N328" s="31">
        <f>[1]consoCURRENT!Q7010</f>
        <v>0</v>
      </c>
      <c r="O328" s="31">
        <f>[1]consoCURRENT!R7010</f>
        <v>0</v>
      </c>
      <c r="P328" s="31">
        <f>[1]consoCURRENT!S7010</f>
        <v>0</v>
      </c>
      <c r="Q328" s="31">
        <f>[1]consoCURRENT!T7010</f>
        <v>0</v>
      </c>
      <c r="R328" s="31">
        <f>[1]consoCURRENT!U7010</f>
        <v>0</v>
      </c>
      <c r="S328" s="31">
        <f>[1]consoCURRENT!V7010</f>
        <v>0</v>
      </c>
      <c r="T328" s="31">
        <f>[1]consoCURRENT!W7010</f>
        <v>0</v>
      </c>
      <c r="U328" s="31">
        <f>[1]consoCURRENT!X7010</f>
        <v>0</v>
      </c>
      <c r="V328" s="31">
        <f>[1]consoCURRENT!Y7010</f>
        <v>0</v>
      </c>
      <c r="W328" s="31">
        <f>[1]consoCURRENT!Z7010</f>
        <v>0</v>
      </c>
      <c r="X328" s="31">
        <f>[1]consoCURRENT!AA7010</f>
        <v>0</v>
      </c>
      <c r="Y328" s="31">
        <f>[1]consoCURRENT!AB7010</f>
        <v>0</v>
      </c>
      <c r="Z328" s="31">
        <f t="shared" si="177"/>
        <v>0</v>
      </c>
      <c r="AA328" s="31">
        <f>D328-Z328</f>
        <v>0</v>
      </c>
      <c r="AB328" s="37"/>
      <c r="AC328" s="32"/>
    </row>
    <row r="329" spans="1:29" s="33" customFormat="1" ht="18" customHeight="1" x14ac:dyDescent="0.2">
      <c r="A329" s="36" t="s">
        <v>36</v>
      </c>
      <c r="B329" s="31">
        <f>[1]consoCURRENT!E7039</f>
        <v>0</v>
      </c>
      <c r="C329" s="31">
        <f>[1]consoCURRENT!F7039</f>
        <v>0</v>
      </c>
      <c r="D329" s="31">
        <f>[1]consoCURRENT!G7039</f>
        <v>0</v>
      </c>
      <c r="E329" s="31">
        <f>[1]consoCURRENT!H7039</f>
        <v>0</v>
      </c>
      <c r="F329" s="31">
        <f>[1]consoCURRENT!I7039</f>
        <v>0</v>
      </c>
      <c r="G329" s="31">
        <f>[1]consoCURRENT!J7039</f>
        <v>0</v>
      </c>
      <c r="H329" s="31">
        <f>[1]consoCURRENT!K7039</f>
        <v>0</v>
      </c>
      <c r="I329" s="31">
        <f>[1]consoCURRENT!L7039</f>
        <v>0</v>
      </c>
      <c r="J329" s="31">
        <f>[1]consoCURRENT!M7039</f>
        <v>0</v>
      </c>
      <c r="K329" s="31">
        <f>[1]consoCURRENT!N7039</f>
        <v>0</v>
      </c>
      <c r="L329" s="31">
        <f>[1]consoCURRENT!O7039</f>
        <v>0</v>
      </c>
      <c r="M329" s="31">
        <f>[1]consoCURRENT!P7039</f>
        <v>0</v>
      </c>
      <c r="N329" s="31">
        <f>[1]consoCURRENT!Q7039</f>
        <v>0</v>
      </c>
      <c r="O329" s="31">
        <f>[1]consoCURRENT!R7039</f>
        <v>0</v>
      </c>
      <c r="P329" s="31">
        <f>[1]consoCURRENT!S7039</f>
        <v>0</v>
      </c>
      <c r="Q329" s="31">
        <f>[1]consoCURRENT!T7039</f>
        <v>0</v>
      </c>
      <c r="R329" s="31">
        <f>[1]consoCURRENT!U7039</f>
        <v>0</v>
      </c>
      <c r="S329" s="31">
        <f>[1]consoCURRENT!V7039</f>
        <v>0</v>
      </c>
      <c r="T329" s="31">
        <f>[1]consoCURRENT!W7039</f>
        <v>0</v>
      </c>
      <c r="U329" s="31">
        <f>[1]consoCURRENT!X7039</f>
        <v>0</v>
      </c>
      <c r="V329" s="31">
        <f>[1]consoCURRENT!Y7039</f>
        <v>0</v>
      </c>
      <c r="W329" s="31">
        <f>[1]consoCURRENT!Z7039</f>
        <v>0</v>
      </c>
      <c r="X329" s="31">
        <f>[1]consoCURRENT!AA7039</f>
        <v>0</v>
      </c>
      <c r="Y329" s="31">
        <f>[1]consoCURRENT!AB7039</f>
        <v>0</v>
      </c>
      <c r="Z329" s="31">
        <f t="shared" si="177"/>
        <v>0</v>
      </c>
      <c r="AA329" s="31">
        <f>D329-Z329</f>
        <v>0</v>
      </c>
      <c r="AB329" s="37"/>
      <c r="AC329" s="32"/>
    </row>
    <row r="330" spans="1:29" s="33" customFormat="1" ht="18" hidden="1" customHeight="1" x14ac:dyDescent="0.25">
      <c r="A330" s="38" t="s">
        <v>37</v>
      </c>
      <c r="B330" s="39">
        <f t="shared" ref="B330:AA330" si="178">SUM(B326:B329)</f>
        <v>5342000</v>
      </c>
      <c r="C330" s="39">
        <f t="shared" si="178"/>
        <v>0</v>
      </c>
      <c r="D330" s="39">
        <f t="shared" si="178"/>
        <v>5342000</v>
      </c>
      <c r="E330" s="39">
        <f t="shared" si="178"/>
        <v>956838.04</v>
      </c>
      <c r="F330" s="39">
        <f t="shared" si="178"/>
        <v>1037379.5199999999</v>
      </c>
      <c r="G330" s="39">
        <f t="shared" si="178"/>
        <v>922642.98</v>
      </c>
      <c r="H330" s="39">
        <f t="shared" si="178"/>
        <v>297509.46999999997</v>
      </c>
      <c r="I330" s="39">
        <f t="shared" si="178"/>
        <v>0</v>
      </c>
      <c r="J330" s="39">
        <f t="shared" si="178"/>
        <v>0</v>
      </c>
      <c r="K330" s="39">
        <f t="shared" si="178"/>
        <v>0</v>
      </c>
      <c r="L330" s="39">
        <f t="shared" si="178"/>
        <v>0</v>
      </c>
      <c r="M330" s="39">
        <f t="shared" si="178"/>
        <v>0</v>
      </c>
      <c r="N330" s="39">
        <f t="shared" si="178"/>
        <v>309850.34999999998</v>
      </c>
      <c r="O330" s="39">
        <f t="shared" si="178"/>
        <v>266165.03000000003</v>
      </c>
      <c r="P330" s="39">
        <f t="shared" si="178"/>
        <v>380822.66</v>
      </c>
      <c r="Q330" s="39">
        <f t="shared" si="178"/>
        <v>260383.84</v>
      </c>
      <c r="R330" s="39">
        <f t="shared" si="178"/>
        <v>505579.83999999997</v>
      </c>
      <c r="S330" s="39">
        <f t="shared" si="178"/>
        <v>271415.83999999997</v>
      </c>
      <c r="T330" s="39">
        <f t="shared" si="178"/>
        <v>339201.83999999997</v>
      </c>
      <c r="U330" s="39">
        <f t="shared" si="178"/>
        <v>257201.84</v>
      </c>
      <c r="V330" s="39">
        <f t="shared" si="178"/>
        <v>326239.3</v>
      </c>
      <c r="W330" s="39">
        <f t="shared" si="178"/>
        <v>297509.46999999997</v>
      </c>
      <c r="X330" s="39">
        <f t="shared" si="178"/>
        <v>0</v>
      </c>
      <c r="Y330" s="39">
        <f t="shared" si="178"/>
        <v>0</v>
      </c>
      <c r="Z330" s="39">
        <f t="shared" si="178"/>
        <v>3214370.0100000002</v>
      </c>
      <c r="AA330" s="39">
        <f t="shared" si="178"/>
        <v>2127629.9899999998</v>
      </c>
      <c r="AB330" s="40">
        <f>Z330/D330</f>
        <v>0.60171658742044187</v>
      </c>
      <c r="AC330" s="32"/>
    </row>
    <row r="331" spans="1:29" s="33" customFormat="1" ht="18" hidden="1" customHeight="1" x14ac:dyDescent="0.25">
      <c r="A331" s="41" t="s">
        <v>38</v>
      </c>
      <c r="B331" s="31">
        <f>[1]consoCURRENT!E7043</f>
        <v>0</v>
      </c>
      <c r="C331" s="31">
        <f>[1]consoCURRENT!F7043</f>
        <v>0</v>
      </c>
      <c r="D331" s="31">
        <f>[1]consoCURRENT!G7043</f>
        <v>0</v>
      </c>
      <c r="E331" s="31">
        <f>[1]consoCURRENT!H7043</f>
        <v>0</v>
      </c>
      <c r="F331" s="31">
        <f>[1]consoCURRENT!I7043</f>
        <v>0</v>
      </c>
      <c r="G331" s="31">
        <f>[1]consoCURRENT!J7043</f>
        <v>0</v>
      </c>
      <c r="H331" s="31">
        <f>[1]consoCURRENT!K7043</f>
        <v>0</v>
      </c>
      <c r="I331" s="31">
        <f>[1]consoCURRENT!L7043</f>
        <v>0</v>
      </c>
      <c r="J331" s="31">
        <f>[1]consoCURRENT!M7043</f>
        <v>0</v>
      </c>
      <c r="K331" s="31">
        <f>[1]consoCURRENT!N7043</f>
        <v>0</v>
      </c>
      <c r="L331" s="31">
        <f>[1]consoCURRENT!O7043</f>
        <v>0</v>
      </c>
      <c r="M331" s="31">
        <f>[1]consoCURRENT!P7043</f>
        <v>0</v>
      </c>
      <c r="N331" s="31">
        <f>[1]consoCURRENT!Q7043</f>
        <v>0</v>
      </c>
      <c r="O331" s="31">
        <f>[1]consoCURRENT!R7043</f>
        <v>0</v>
      </c>
      <c r="P331" s="31">
        <f>[1]consoCURRENT!S7043</f>
        <v>0</v>
      </c>
      <c r="Q331" s="31">
        <f>[1]consoCURRENT!T7043</f>
        <v>0</v>
      </c>
      <c r="R331" s="31">
        <f>[1]consoCURRENT!U7043</f>
        <v>0</v>
      </c>
      <c r="S331" s="31">
        <f>[1]consoCURRENT!V7043</f>
        <v>0</v>
      </c>
      <c r="T331" s="31">
        <f>[1]consoCURRENT!W7043</f>
        <v>0</v>
      </c>
      <c r="U331" s="31">
        <f>[1]consoCURRENT!X7043</f>
        <v>0</v>
      </c>
      <c r="V331" s="31">
        <f>[1]consoCURRENT!Y7043</f>
        <v>0</v>
      </c>
      <c r="W331" s="31">
        <f>[1]consoCURRENT!Z7043</f>
        <v>0</v>
      </c>
      <c r="X331" s="31">
        <f>[1]consoCURRENT!AA7043</f>
        <v>0</v>
      </c>
      <c r="Y331" s="31">
        <f>[1]consoCURRENT!AB7043</f>
        <v>0</v>
      </c>
      <c r="Z331" s="31">
        <f t="shared" ref="Z331" si="179">SUM(M331:Y331)</f>
        <v>0</v>
      </c>
      <c r="AA331" s="31">
        <f>D331-Z331</f>
        <v>0</v>
      </c>
      <c r="AB331" s="37"/>
      <c r="AC331" s="32"/>
    </row>
    <row r="332" spans="1:29" s="33" customFormat="1" ht="18" customHeight="1" x14ac:dyDescent="0.25">
      <c r="A332" s="38" t="s">
        <v>39</v>
      </c>
      <c r="B332" s="39">
        <f t="shared" ref="B332:AA332" si="180">B331+B330</f>
        <v>5342000</v>
      </c>
      <c r="C332" s="39">
        <f t="shared" si="180"/>
        <v>0</v>
      </c>
      <c r="D332" s="39">
        <f t="shared" si="180"/>
        <v>5342000</v>
      </c>
      <c r="E332" s="39">
        <f t="shared" si="180"/>
        <v>956838.04</v>
      </c>
      <c r="F332" s="39">
        <f t="shared" si="180"/>
        <v>1037379.5199999999</v>
      </c>
      <c r="G332" s="39">
        <f t="shared" si="180"/>
        <v>922642.98</v>
      </c>
      <c r="H332" s="39">
        <f t="shared" si="180"/>
        <v>297509.46999999997</v>
      </c>
      <c r="I332" s="39">
        <f t="shared" si="180"/>
        <v>0</v>
      </c>
      <c r="J332" s="39">
        <f t="shared" si="180"/>
        <v>0</v>
      </c>
      <c r="K332" s="39">
        <f t="shared" si="180"/>
        <v>0</v>
      </c>
      <c r="L332" s="39">
        <f t="shared" si="180"/>
        <v>0</v>
      </c>
      <c r="M332" s="39">
        <f t="shared" si="180"/>
        <v>0</v>
      </c>
      <c r="N332" s="39">
        <f t="shared" si="180"/>
        <v>309850.34999999998</v>
      </c>
      <c r="O332" s="39">
        <f t="shared" si="180"/>
        <v>266165.03000000003</v>
      </c>
      <c r="P332" s="39">
        <f t="shared" si="180"/>
        <v>380822.66</v>
      </c>
      <c r="Q332" s="39">
        <f t="shared" si="180"/>
        <v>260383.84</v>
      </c>
      <c r="R332" s="39">
        <f t="shared" si="180"/>
        <v>505579.83999999997</v>
      </c>
      <c r="S332" s="39">
        <f t="shared" si="180"/>
        <v>271415.83999999997</v>
      </c>
      <c r="T332" s="39">
        <f t="shared" si="180"/>
        <v>339201.83999999997</v>
      </c>
      <c r="U332" s="39">
        <f t="shared" si="180"/>
        <v>257201.84</v>
      </c>
      <c r="V332" s="39">
        <f t="shared" si="180"/>
        <v>326239.3</v>
      </c>
      <c r="W332" s="39">
        <f t="shared" si="180"/>
        <v>297509.46999999997</v>
      </c>
      <c r="X332" s="39">
        <f t="shared" si="180"/>
        <v>0</v>
      </c>
      <c r="Y332" s="39">
        <f t="shared" si="180"/>
        <v>0</v>
      </c>
      <c r="Z332" s="39">
        <f t="shared" si="180"/>
        <v>3214370.0100000002</v>
      </c>
      <c r="AA332" s="39">
        <f t="shared" si="180"/>
        <v>2127629.9899999998</v>
      </c>
      <c r="AB332" s="40">
        <f>Z332/D332</f>
        <v>0.60171658742044187</v>
      </c>
      <c r="AC332" s="42"/>
    </row>
    <row r="333" spans="1:29" s="33" customFormat="1" ht="15" customHeight="1" x14ac:dyDescent="0.25">
      <c r="A333" s="34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2"/>
    </row>
    <row r="334" spans="1:29" s="33" customFormat="1" ht="15" customHeight="1" x14ac:dyDescent="0.25">
      <c r="A334" s="34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2"/>
    </row>
    <row r="335" spans="1:29" s="33" customFormat="1" ht="15" customHeight="1" x14ac:dyDescent="0.25">
      <c r="A335" s="46" t="s">
        <v>46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2"/>
    </row>
    <row r="336" spans="1:29" s="33" customFormat="1" ht="18" customHeight="1" x14ac:dyDescent="0.2">
      <c r="A336" s="36" t="s">
        <v>33</v>
      </c>
      <c r="B336" s="31">
        <f>[1]consoCURRENT!E7104</f>
        <v>4226000</v>
      </c>
      <c r="C336" s="31">
        <f>[1]consoCURRENT!F7104</f>
        <v>0</v>
      </c>
      <c r="D336" s="31">
        <f>[1]consoCURRENT!G7104</f>
        <v>4226000</v>
      </c>
      <c r="E336" s="31">
        <f>[1]consoCURRENT!H7104</f>
        <v>824275.75</v>
      </c>
      <c r="F336" s="31">
        <f>[1]consoCURRENT!I7104</f>
        <v>1044301.38</v>
      </c>
      <c r="G336" s="31">
        <f>[1]consoCURRENT!J7104</f>
        <v>750072.07000000007</v>
      </c>
      <c r="H336" s="31">
        <f>[1]consoCURRENT!K7104</f>
        <v>280743.07</v>
      </c>
      <c r="I336" s="31">
        <f>[1]consoCURRENT!L7104</f>
        <v>0</v>
      </c>
      <c r="J336" s="31">
        <f>[1]consoCURRENT!M7104</f>
        <v>0</v>
      </c>
      <c r="K336" s="31">
        <f>[1]consoCURRENT!N7104</f>
        <v>0</v>
      </c>
      <c r="L336" s="31">
        <f>[1]consoCURRENT!O7104</f>
        <v>0</v>
      </c>
      <c r="M336" s="31">
        <f>[1]consoCURRENT!P7104</f>
        <v>0</v>
      </c>
      <c r="N336" s="31">
        <f>[1]consoCURRENT!Q7104</f>
        <v>253606.92</v>
      </c>
      <c r="O336" s="31">
        <f>[1]consoCURRENT!R7104</f>
        <v>254923</v>
      </c>
      <c r="P336" s="31">
        <f>[1]consoCURRENT!S7104</f>
        <v>315745.83</v>
      </c>
      <c r="Q336" s="31">
        <f>[1]consoCURRENT!T7104</f>
        <v>267062.76</v>
      </c>
      <c r="R336" s="31">
        <f>[1]consoCURRENT!U7104</f>
        <v>450775</v>
      </c>
      <c r="S336" s="31">
        <f>[1]consoCURRENT!V7104</f>
        <v>326463.62</v>
      </c>
      <c r="T336" s="31">
        <f>[1]consoCURRENT!W7104</f>
        <v>252810.17</v>
      </c>
      <c r="U336" s="31">
        <f>[1]consoCURRENT!X7104</f>
        <v>219586.2</v>
      </c>
      <c r="V336" s="31">
        <f>[1]consoCURRENT!Y7104</f>
        <v>277675.7</v>
      </c>
      <c r="W336" s="31">
        <f>[1]consoCURRENT!Z7104</f>
        <v>280743.07</v>
      </c>
      <c r="X336" s="31">
        <f>[1]consoCURRENT!AA7104</f>
        <v>0</v>
      </c>
      <c r="Y336" s="31">
        <f>[1]consoCURRENT!AB7104</f>
        <v>0</v>
      </c>
      <c r="Z336" s="31">
        <f>SUM(M336:Y336)</f>
        <v>2899392.27</v>
      </c>
      <c r="AA336" s="31">
        <f>D336-Z336</f>
        <v>1326607.73</v>
      </c>
      <c r="AB336" s="37">
        <f>Z336/D336</f>
        <v>0.686084304306673</v>
      </c>
      <c r="AC336" s="32"/>
    </row>
    <row r="337" spans="1:29" s="33" customFormat="1" ht="18" customHeight="1" x14ac:dyDescent="0.2">
      <c r="A337" s="36" t="s">
        <v>34</v>
      </c>
      <c r="B337" s="31">
        <f>[1]consoCURRENT!E7217</f>
        <v>806000</v>
      </c>
      <c r="C337" s="31">
        <f>[1]consoCURRENT!F7217</f>
        <v>0</v>
      </c>
      <c r="D337" s="31">
        <f>[1]consoCURRENT!G7217</f>
        <v>806000</v>
      </c>
      <c r="E337" s="31">
        <f>[1]consoCURRENT!H7217</f>
        <v>120247.08</v>
      </c>
      <c r="F337" s="31">
        <f>[1]consoCURRENT!I7217</f>
        <v>348060.5</v>
      </c>
      <c r="G337" s="31">
        <f>[1]consoCURRENT!J7217</f>
        <v>222687.62</v>
      </c>
      <c r="H337" s="31">
        <f>[1]consoCURRENT!K7217</f>
        <v>30524.04</v>
      </c>
      <c r="I337" s="31">
        <f>[1]consoCURRENT!L7217</f>
        <v>0</v>
      </c>
      <c r="J337" s="31">
        <f>[1]consoCURRENT!M7217</f>
        <v>0</v>
      </c>
      <c r="K337" s="31">
        <f>[1]consoCURRENT!N7217</f>
        <v>0</v>
      </c>
      <c r="L337" s="31">
        <f>[1]consoCURRENT!O7217</f>
        <v>0</v>
      </c>
      <c r="M337" s="31">
        <f>[1]consoCURRENT!P7217</f>
        <v>0</v>
      </c>
      <c r="N337" s="31">
        <f>[1]consoCURRENT!Q7217</f>
        <v>0</v>
      </c>
      <c r="O337" s="31">
        <f>[1]consoCURRENT!R7217</f>
        <v>95797.08</v>
      </c>
      <c r="P337" s="31">
        <f>[1]consoCURRENT!S7217</f>
        <v>24450</v>
      </c>
      <c r="Q337" s="31">
        <f>[1]consoCURRENT!T7217</f>
        <v>336677</v>
      </c>
      <c r="R337" s="31">
        <f>[1]consoCURRENT!U7217</f>
        <v>-190</v>
      </c>
      <c r="S337" s="31">
        <f>[1]consoCURRENT!V7217</f>
        <v>11573.5</v>
      </c>
      <c r="T337" s="31">
        <f>[1]consoCURRENT!W7217</f>
        <v>170274</v>
      </c>
      <c r="U337" s="31">
        <f>[1]consoCURRENT!X7217</f>
        <v>21721</v>
      </c>
      <c r="V337" s="31">
        <f>[1]consoCURRENT!Y7217</f>
        <v>30692.62</v>
      </c>
      <c r="W337" s="31">
        <f>[1]consoCURRENT!Z7217</f>
        <v>30524.04</v>
      </c>
      <c r="X337" s="31">
        <f>[1]consoCURRENT!AA7217</f>
        <v>0</v>
      </c>
      <c r="Y337" s="31">
        <f>[1]consoCURRENT!AB7217</f>
        <v>0</v>
      </c>
      <c r="Z337" s="31">
        <f t="shared" ref="Z337:Z339" si="181">SUM(M337:Y337)</f>
        <v>721519.24000000011</v>
      </c>
      <c r="AA337" s="31">
        <f>D337-Z337</f>
        <v>84480.759999999893</v>
      </c>
      <c r="AB337" s="37">
        <f>Z337/D337</f>
        <v>0.89518516129032266</v>
      </c>
      <c r="AC337" s="32"/>
    </row>
    <row r="338" spans="1:29" s="33" customFormat="1" ht="18" customHeight="1" x14ac:dyDescent="0.2">
      <c r="A338" s="36" t="s">
        <v>35</v>
      </c>
      <c r="B338" s="31">
        <f>[1]consoCURRENT!E7223</f>
        <v>0</v>
      </c>
      <c r="C338" s="31">
        <f>[1]consoCURRENT!F7223</f>
        <v>0</v>
      </c>
      <c r="D338" s="31">
        <f>[1]consoCURRENT!G7223</f>
        <v>0</v>
      </c>
      <c r="E338" s="31">
        <f>[1]consoCURRENT!H7223</f>
        <v>0</v>
      </c>
      <c r="F338" s="31">
        <f>[1]consoCURRENT!I7223</f>
        <v>0</v>
      </c>
      <c r="G338" s="31">
        <f>[1]consoCURRENT!J7223</f>
        <v>0</v>
      </c>
      <c r="H338" s="31">
        <f>[1]consoCURRENT!K7223</f>
        <v>0</v>
      </c>
      <c r="I338" s="31">
        <f>[1]consoCURRENT!L7223</f>
        <v>0</v>
      </c>
      <c r="J338" s="31">
        <f>[1]consoCURRENT!M7223</f>
        <v>0</v>
      </c>
      <c r="K338" s="31">
        <f>[1]consoCURRENT!N7223</f>
        <v>0</v>
      </c>
      <c r="L338" s="31">
        <f>[1]consoCURRENT!O7223</f>
        <v>0</v>
      </c>
      <c r="M338" s="31">
        <f>[1]consoCURRENT!P7223</f>
        <v>0</v>
      </c>
      <c r="N338" s="31">
        <f>[1]consoCURRENT!Q7223</f>
        <v>0</v>
      </c>
      <c r="O338" s="31">
        <f>[1]consoCURRENT!R7223</f>
        <v>0</v>
      </c>
      <c r="P338" s="31">
        <f>[1]consoCURRENT!S7223</f>
        <v>0</v>
      </c>
      <c r="Q338" s="31">
        <f>[1]consoCURRENT!T7223</f>
        <v>0</v>
      </c>
      <c r="R338" s="31">
        <f>[1]consoCURRENT!U7223</f>
        <v>0</v>
      </c>
      <c r="S338" s="31">
        <f>[1]consoCURRENT!V7223</f>
        <v>0</v>
      </c>
      <c r="T338" s="31">
        <f>[1]consoCURRENT!W7223</f>
        <v>0</v>
      </c>
      <c r="U338" s="31">
        <f>[1]consoCURRENT!X7223</f>
        <v>0</v>
      </c>
      <c r="V338" s="31">
        <f>[1]consoCURRENT!Y7223</f>
        <v>0</v>
      </c>
      <c r="W338" s="31">
        <f>[1]consoCURRENT!Z7223</f>
        <v>0</v>
      </c>
      <c r="X338" s="31">
        <f>[1]consoCURRENT!AA7223</f>
        <v>0</v>
      </c>
      <c r="Y338" s="31">
        <f>[1]consoCURRENT!AB7223</f>
        <v>0</v>
      </c>
      <c r="Z338" s="31">
        <f t="shared" si="181"/>
        <v>0</v>
      </c>
      <c r="AA338" s="31">
        <f>D338-Z338</f>
        <v>0</v>
      </c>
      <c r="AB338" s="37"/>
      <c r="AC338" s="32"/>
    </row>
    <row r="339" spans="1:29" s="33" customFormat="1" ht="18" customHeight="1" x14ac:dyDescent="0.2">
      <c r="A339" s="36" t="s">
        <v>36</v>
      </c>
      <c r="B339" s="31">
        <f>[1]consoCURRENT!E7252</f>
        <v>0</v>
      </c>
      <c r="C339" s="31">
        <f>[1]consoCURRENT!F7252</f>
        <v>0</v>
      </c>
      <c r="D339" s="31">
        <f>[1]consoCURRENT!G7252</f>
        <v>0</v>
      </c>
      <c r="E339" s="31">
        <f>[1]consoCURRENT!H7252</f>
        <v>0</v>
      </c>
      <c r="F339" s="31">
        <f>[1]consoCURRENT!I7252</f>
        <v>0</v>
      </c>
      <c r="G339" s="31">
        <f>[1]consoCURRENT!J7252</f>
        <v>0</v>
      </c>
      <c r="H339" s="31">
        <f>[1]consoCURRENT!K7252</f>
        <v>0</v>
      </c>
      <c r="I339" s="31">
        <f>[1]consoCURRENT!L7252</f>
        <v>0</v>
      </c>
      <c r="J339" s="31">
        <f>[1]consoCURRENT!M7252</f>
        <v>0</v>
      </c>
      <c r="K339" s="31">
        <f>[1]consoCURRENT!N7252</f>
        <v>0</v>
      </c>
      <c r="L339" s="31">
        <f>[1]consoCURRENT!O7252</f>
        <v>0</v>
      </c>
      <c r="M339" s="31">
        <f>[1]consoCURRENT!P7252</f>
        <v>0</v>
      </c>
      <c r="N339" s="31">
        <f>[1]consoCURRENT!Q7252</f>
        <v>0</v>
      </c>
      <c r="O339" s="31">
        <f>[1]consoCURRENT!R7252</f>
        <v>0</v>
      </c>
      <c r="P339" s="31">
        <f>[1]consoCURRENT!S7252</f>
        <v>0</v>
      </c>
      <c r="Q339" s="31">
        <f>[1]consoCURRENT!T7252</f>
        <v>0</v>
      </c>
      <c r="R339" s="31">
        <f>[1]consoCURRENT!U7252</f>
        <v>0</v>
      </c>
      <c r="S339" s="31">
        <f>[1]consoCURRENT!V7252</f>
        <v>0</v>
      </c>
      <c r="T339" s="31">
        <f>[1]consoCURRENT!W7252</f>
        <v>0</v>
      </c>
      <c r="U339" s="31">
        <f>[1]consoCURRENT!X7252</f>
        <v>0</v>
      </c>
      <c r="V339" s="31">
        <f>[1]consoCURRENT!Y7252</f>
        <v>0</v>
      </c>
      <c r="W339" s="31">
        <f>[1]consoCURRENT!Z7252</f>
        <v>0</v>
      </c>
      <c r="X339" s="31">
        <f>[1]consoCURRENT!AA7252</f>
        <v>0</v>
      </c>
      <c r="Y339" s="31">
        <f>[1]consoCURRENT!AB7252</f>
        <v>0</v>
      </c>
      <c r="Z339" s="31">
        <f t="shared" si="181"/>
        <v>0</v>
      </c>
      <c r="AA339" s="31">
        <f>D339-Z339</f>
        <v>0</v>
      </c>
      <c r="AB339" s="37"/>
      <c r="AC339" s="32"/>
    </row>
    <row r="340" spans="1:29" s="33" customFormat="1" ht="18" hidden="1" customHeight="1" x14ac:dyDescent="0.25">
      <c r="A340" s="38" t="s">
        <v>37</v>
      </c>
      <c r="B340" s="39">
        <f t="shared" ref="B340:AA340" si="182">SUM(B336:B339)</f>
        <v>5032000</v>
      </c>
      <c r="C340" s="39">
        <f t="shared" si="182"/>
        <v>0</v>
      </c>
      <c r="D340" s="39">
        <f t="shared" si="182"/>
        <v>5032000</v>
      </c>
      <c r="E340" s="39">
        <f t="shared" si="182"/>
        <v>944522.83</v>
      </c>
      <c r="F340" s="39">
        <f t="shared" si="182"/>
        <v>1392361.88</v>
      </c>
      <c r="G340" s="39">
        <f t="shared" si="182"/>
        <v>972759.69000000006</v>
      </c>
      <c r="H340" s="39">
        <f t="shared" si="182"/>
        <v>311267.11</v>
      </c>
      <c r="I340" s="39">
        <f t="shared" si="182"/>
        <v>0</v>
      </c>
      <c r="J340" s="39">
        <f t="shared" si="182"/>
        <v>0</v>
      </c>
      <c r="K340" s="39">
        <f t="shared" si="182"/>
        <v>0</v>
      </c>
      <c r="L340" s="39">
        <f t="shared" si="182"/>
        <v>0</v>
      </c>
      <c r="M340" s="39">
        <f t="shared" si="182"/>
        <v>0</v>
      </c>
      <c r="N340" s="39">
        <f t="shared" si="182"/>
        <v>253606.92</v>
      </c>
      <c r="O340" s="39">
        <f t="shared" si="182"/>
        <v>350720.08</v>
      </c>
      <c r="P340" s="39">
        <f t="shared" si="182"/>
        <v>340195.83</v>
      </c>
      <c r="Q340" s="39">
        <f t="shared" si="182"/>
        <v>603739.76</v>
      </c>
      <c r="R340" s="39">
        <f t="shared" si="182"/>
        <v>450585</v>
      </c>
      <c r="S340" s="39">
        <f t="shared" si="182"/>
        <v>338037.12</v>
      </c>
      <c r="T340" s="39">
        <f t="shared" si="182"/>
        <v>423084.17000000004</v>
      </c>
      <c r="U340" s="39">
        <f t="shared" si="182"/>
        <v>241307.2</v>
      </c>
      <c r="V340" s="39">
        <f t="shared" si="182"/>
        <v>308368.32</v>
      </c>
      <c r="W340" s="39">
        <f t="shared" si="182"/>
        <v>311267.11</v>
      </c>
      <c r="X340" s="39">
        <f t="shared" si="182"/>
        <v>0</v>
      </c>
      <c r="Y340" s="39">
        <f t="shared" si="182"/>
        <v>0</v>
      </c>
      <c r="Z340" s="39">
        <f t="shared" si="182"/>
        <v>3620911.5100000002</v>
      </c>
      <c r="AA340" s="39">
        <f t="shared" si="182"/>
        <v>1411088.4899999998</v>
      </c>
      <c r="AB340" s="40">
        <f>Z340/D340</f>
        <v>0.71957700914149447</v>
      </c>
      <c r="AC340" s="32"/>
    </row>
    <row r="341" spans="1:29" s="33" customFormat="1" ht="18" hidden="1" customHeight="1" x14ac:dyDescent="0.25">
      <c r="A341" s="41" t="s">
        <v>38</v>
      </c>
      <c r="B341" s="31">
        <f>[1]consoCURRENT!E7256</f>
        <v>0</v>
      </c>
      <c r="C341" s="31">
        <f>[1]consoCURRENT!F7256</f>
        <v>0</v>
      </c>
      <c r="D341" s="31">
        <f>[1]consoCURRENT!G7256</f>
        <v>0</v>
      </c>
      <c r="E341" s="31">
        <f>[1]consoCURRENT!H7256</f>
        <v>0</v>
      </c>
      <c r="F341" s="31">
        <f>[1]consoCURRENT!I7256</f>
        <v>0</v>
      </c>
      <c r="G341" s="31">
        <f>[1]consoCURRENT!J7256</f>
        <v>0</v>
      </c>
      <c r="H341" s="31">
        <f>[1]consoCURRENT!K7256</f>
        <v>0</v>
      </c>
      <c r="I341" s="31">
        <f>[1]consoCURRENT!L7256</f>
        <v>0</v>
      </c>
      <c r="J341" s="31">
        <f>[1]consoCURRENT!M7256</f>
        <v>0</v>
      </c>
      <c r="K341" s="31">
        <f>[1]consoCURRENT!N7256</f>
        <v>0</v>
      </c>
      <c r="L341" s="31">
        <f>[1]consoCURRENT!O7256</f>
        <v>0</v>
      </c>
      <c r="M341" s="31">
        <f>[1]consoCURRENT!P7256</f>
        <v>0</v>
      </c>
      <c r="N341" s="31">
        <f>[1]consoCURRENT!Q7256</f>
        <v>0</v>
      </c>
      <c r="O341" s="31">
        <f>[1]consoCURRENT!R7256</f>
        <v>0</v>
      </c>
      <c r="P341" s="31">
        <f>[1]consoCURRENT!S7256</f>
        <v>0</v>
      </c>
      <c r="Q341" s="31">
        <f>[1]consoCURRENT!T7256</f>
        <v>0</v>
      </c>
      <c r="R341" s="31">
        <f>[1]consoCURRENT!U7256</f>
        <v>0</v>
      </c>
      <c r="S341" s="31">
        <f>[1]consoCURRENT!V7256</f>
        <v>0</v>
      </c>
      <c r="T341" s="31">
        <f>[1]consoCURRENT!W7256</f>
        <v>0</v>
      </c>
      <c r="U341" s="31">
        <f>[1]consoCURRENT!X7256</f>
        <v>0</v>
      </c>
      <c r="V341" s="31">
        <f>[1]consoCURRENT!Y7256</f>
        <v>0</v>
      </c>
      <c r="W341" s="31">
        <f>[1]consoCURRENT!Z7256</f>
        <v>0</v>
      </c>
      <c r="X341" s="31">
        <f>[1]consoCURRENT!AA7256</f>
        <v>0</v>
      </c>
      <c r="Y341" s="31">
        <f>[1]consoCURRENT!AB7256</f>
        <v>0</v>
      </c>
      <c r="Z341" s="31">
        <f t="shared" ref="Z341" si="183">SUM(M341:Y341)</f>
        <v>0</v>
      </c>
      <c r="AA341" s="31">
        <f>D341-Z341</f>
        <v>0</v>
      </c>
      <c r="AB341" s="37"/>
      <c r="AC341" s="32"/>
    </row>
    <row r="342" spans="1:29" s="33" customFormat="1" ht="18" customHeight="1" x14ac:dyDescent="0.25">
      <c r="A342" s="38" t="s">
        <v>39</v>
      </c>
      <c r="B342" s="39">
        <f t="shared" ref="B342:AA342" si="184">B341+B340</f>
        <v>5032000</v>
      </c>
      <c r="C342" s="39">
        <f t="shared" si="184"/>
        <v>0</v>
      </c>
      <c r="D342" s="39">
        <f t="shared" si="184"/>
        <v>5032000</v>
      </c>
      <c r="E342" s="39">
        <f t="shared" si="184"/>
        <v>944522.83</v>
      </c>
      <c r="F342" s="39">
        <f t="shared" si="184"/>
        <v>1392361.88</v>
      </c>
      <c r="G342" s="39">
        <f t="shared" si="184"/>
        <v>972759.69000000006</v>
      </c>
      <c r="H342" s="39">
        <f t="shared" si="184"/>
        <v>311267.11</v>
      </c>
      <c r="I342" s="39">
        <f t="shared" si="184"/>
        <v>0</v>
      </c>
      <c r="J342" s="39">
        <f t="shared" si="184"/>
        <v>0</v>
      </c>
      <c r="K342" s="39">
        <f t="shared" si="184"/>
        <v>0</v>
      </c>
      <c r="L342" s="39">
        <f t="shared" si="184"/>
        <v>0</v>
      </c>
      <c r="M342" s="39">
        <f t="shared" si="184"/>
        <v>0</v>
      </c>
      <c r="N342" s="39">
        <f t="shared" si="184"/>
        <v>253606.92</v>
      </c>
      <c r="O342" s="39">
        <f t="shared" si="184"/>
        <v>350720.08</v>
      </c>
      <c r="P342" s="39">
        <f t="shared" si="184"/>
        <v>340195.83</v>
      </c>
      <c r="Q342" s="39">
        <f t="shared" si="184"/>
        <v>603739.76</v>
      </c>
      <c r="R342" s="39">
        <f t="shared" si="184"/>
        <v>450585</v>
      </c>
      <c r="S342" s="39">
        <f t="shared" si="184"/>
        <v>338037.12</v>
      </c>
      <c r="T342" s="39">
        <f t="shared" si="184"/>
        <v>423084.17000000004</v>
      </c>
      <c r="U342" s="39">
        <f t="shared" si="184"/>
        <v>241307.2</v>
      </c>
      <c r="V342" s="39">
        <f t="shared" si="184"/>
        <v>308368.32</v>
      </c>
      <c r="W342" s="39">
        <f t="shared" si="184"/>
        <v>311267.11</v>
      </c>
      <c r="X342" s="39">
        <f t="shared" si="184"/>
        <v>0</v>
      </c>
      <c r="Y342" s="39">
        <f t="shared" si="184"/>
        <v>0</v>
      </c>
      <c r="Z342" s="39">
        <f t="shared" si="184"/>
        <v>3620911.5100000002</v>
      </c>
      <c r="AA342" s="39">
        <f t="shared" si="184"/>
        <v>1411088.4899999998</v>
      </c>
      <c r="AB342" s="40">
        <f>Z342/D342</f>
        <v>0.71957700914149447</v>
      </c>
      <c r="AC342" s="42"/>
    </row>
    <row r="343" spans="1:29" s="33" customFormat="1" ht="15" customHeight="1" x14ac:dyDescent="0.25">
      <c r="A343" s="34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2"/>
    </row>
    <row r="344" spans="1:29" s="33" customFormat="1" ht="15" customHeight="1" x14ac:dyDescent="0.25">
      <c r="A344" s="34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2"/>
    </row>
    <row r="345" spans="1:29" s="33" customFormat="1" ht="15" customHeight="1" x14ac:dyDescent="0.25">
      <c r="A345" s="46" t="s">
        <v>47</v>
      </c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2"/>
    </row>
    <row r="346" spans="1:29" s="33" customFormat="1" ht="18" customHeight="1" x14ac:dyDescent="0.2">
      <c r="A346" s="36" t="s">
        <v>33</v>
      </c>
      <c r="B346" s="31">
        <f>[1]consoCURRENT!E7317</f>
        <v>4226000</v>
      </c>
      <c r="C346" s="31">
        <f>[1]consoCURRENT!F7317</f>
        <v>0</v>
      </c>
      <c r="D346" s="31">
        <f>[1]consoCURRENT!G7317</f>
        <v>4226000</v>
      </c>
      <c r="E346" s="31">
        <f>[1]consoCURRENT!H7317</f>
        <v>856288.98</v>
      </c>
      <c r="F346" s="31">
        <f>[1]consoCURRENT!I7317</f>
        <v>1258459.5900000001</v>
      </c>
      <c r="G346" s="31">
        <f>[1]consoCURRENT!J7317</f>
        <v>852824.40999999992</v>
      </c>
      <c r="H346" s="31">
        <f>[1]consoCURRENT!K7317</f>
        <v>303732.68</v>
      </c>
      <c r="I346" s="31">
        <f>[1]consoCURRENT!L7317</f>
        <v>0</v>
      </c>
      <c r="J346" s="31">
        <f>[1]consoCURRENT!M7317</f>
        <v>0</v>
      </c>
      <c r="K346" s="31">
        <f>[1]consoCURRENT!N7317</f>
        <v>0</v>
      </c>
      <c r="L346" s="31">
        <f>[1]consoCURRENT!O7317</f>
        <v>0</v>
      </c>
      <c r="M346" s="31">
        <f>[1]consoCURRENT!P7317</f>
        <v>0</v>
      </c>
      <c r="N346" s="31">
        <f>[1]consoCURRENT!Q7317</f>
        <v>306641.59999999998</v>
      </c>
      <c r="O346" s="31">
        <f>[1]consoCURRENT!R7317</f>
        <v>244870.38</v>
      </c>
      <c r="P346" s="31">
        <f>[1]consoCURRENT!S7317</f>
        <v>304777.00000000006</v>
      </c>
      <c r="Q346" s="31">
        <f>[1]consoCURRENT!T7317</f>
        <v>332241.94</v>
      </c>
      <c r="R346" s="31">
        <f>[1]consoCURRENT!U7317</f>
        <v>601708.18000000005</v>
      </c>
      <c r="S346" s="31">
        <f>[1]consoCURRENT!V7317</f>
        <v>324509.46999999997</v>
      </c>
      <c r="T346" s="31">
        <f>[1]consoCURRENT!W7317</f>
        <v>297509.46999999997</v>
      </c>
      <c r="U346" s="31">
        <f>[1]consoCURRENT!X7317</f>
        <v>297509.46999999997</v>
      </c>
      <c r="V346" s="31">
        <f>[1]consoCURRENT!Y7317</f>
        <v>257805.47</v>
      </c>
      <c r="W346" s="31">
        <f>[1]consoCURRENT!Z7317</f>
        <v>303732.68</v>
      </c>
      <c r="X346" s="31">
        <f>[1]consoCURRENT!AA7317</f>
        <v>0</v>
      </c>
      <c r="Y346" s="31">
        <f>[1]consoCURRENT!AB7317</f>
        <v>0</v>
      </c>
      <c r="Z346" s="31">
        <f>SUM(M346:Y346)</f>
        <v>3271305.66</v>
      </c>
      <c r="AA346" s="31">
        <f>D346-Z346</f>
        <v>954694.33999999985</v>
      </c>
      <c r="AB346" s="37">
        <f>Z346/D346</f>
        <v>0.77409031235210601</v>
      </c>
      <c r="AC346" s="32"/>
    </row>
    <row r="347" spans="1:29" s="33" customFormat="1" ht="18" customHeight="1" x14ac:dyDescent="0.2">
      <c r="A347" s="36" t="s">
        <v>34</v>
      </c>
      <c r="B347" s="31">
        <f>[1]consoCURRENT!E7430</f>
        <v>806000</v>
      </c>
      <c r="C347" s="31">
        <f>[1]consoCURRENT!F7430</f>
        <v>0</v>
      </c>
      <c r="D347" s="31">
        <f>[1]consoCURRENT!G7430</f>
        <v>806000</v>
      </c>
      <c r="E347" s="31">
        <f>[1]consoCURRENT!H7430</f>
        <v>204114.34</v>
      </c>
      <c r="F347" s="31">
        <f>[1]consoCURRENT!I7430</f>
        <v>338172.19</v>
      </c>
      <c r="G347" s="31">
        <f>[1]consoCURRENT!J7430</f>
        <v>74788.739999999991</v>
      </c>
      <c r="H347" s="31">
        <f>[1]consoCURRENT!K7430</f>
        <v>99787.430000000008</v>
      </c>
      <c r="I347" s="31">
        <f>[1]consoCURRENT!L7430</f>
        <v>0</v>
      </c>
      <c r="J347" s="31">
        <f>[1]consoCURRENT!M7430</f>
        <v>0</v>
      </c>
      <c r="K347" s="31">
        <f>[1]consoCURRENT!N7430</f>
        <v>0</v>
      </c>
      <c r="L347" s="31">
        <f>[1]consoCURRENT!O7430</f>
        <v>0</v>
      </c>
      <c r="M347" s="31">
        <f>[1]consoCURRENT!P7430</f>
        <v>0</v>
      </c>
      <c r="N347" s="31">
        <f>[1]consoCURRENT!Q7430</f>
        <v>140434.72</v>
      </c>
      <c r="O347" s="31">
        <f>[1]consoCURRENT!R7430</f>
        <v>55546</v>
      </c>
      <c r="P347" s="31">
        <f>[1]consoCURRENT!S7430</f>
        <v>8133.6200000000026</v>
      </c>
      <c r="Q347" s="31">
        <f>[1]consoCURRENT!T7430</f>
        <v>141663.6</v>
      </c>
      <c r="R347" s="31">
        <f>[1]consoCURRENT!U7430</f>
        <v>168649.97</v>
      </c>
      <c r="S347" s="31">
        <f>[1]consoCURRENT!V7430</f>
        <v>27858.62</v>
      </c>
      <c r="T347" s="31">
        <f>[1]consoCURRENT!W7430</f>
        <v>60256</v>
      </c>
      <c r="U347" s="31">
        <f>[1]consoCURRENT!X7430</f>
        <v>7656</v>
      </c>
      <c r="V347" s="31">
        <f>[1]consoCURRENT!Y7430</f>
        <v>6876.74</v>
      </c>
      <c r="W347" s="31">
        <f>[1]consoCURRENT!Z7430</f>
        <v>99787.430000000008</v>
      </c>
      <c r="X347" s="31">
        <f>[1]consoCURRENT!AA7430</f>
        <v>0</v>
      </c>
      <c r="Y347" s="31">
        <f>[1]consoCURRENT!AB7430</f>
        <v>0</v>
      </c>
      <c r="Z347" s="31">
        <f t="shared" ref="Z347:Z349" si="185">SUM(M347:Y347)</f>
        <v>716862.70000000007</v>
      </c>
      <c r="AA347" s="31">
        <f>D347-Z347</f>
        <v>89137.29999999993</v>
      </c>
      <c r="AB347" s="37">
        <f>Z347/D347</f>
        <v>0.88940781637717126</v>
      </c>
      <c r="AC347" s="32"/>
    </row>
    <row r="348" spans="1:29" s="33" customFormat="1" ht="18" customHeight="1" x14ac:dyDescent="0.2">
      <c r="A348" s="36" t="s">
        <v>35</v>
      </c>
      <c r="B348" s="31">
        <f>[1]consoCURRENT!E7436</f>
        <v>0</v>
      </c>
      <c r="C348" s="31">
        <f>[1]consoCURRENT!F7436</f>
        <v>0</v>
      </c>
      <c r="D348" s="31">
        <f>[1]consoCURRENT!G7436</f>
        <v>0</v>
      </c>
      <c r="E348" s="31">
        <f>[1]consoCURRENT!H7436</f>
        <v>0</v>
      </c>
      <c r="F348" s="31">
        <f>[1]consoCURRENT!I7436</f>
        <v>0</v>
      </c>
      <c r="G348" s="31">
        <f>[1]consoCURRENT!J7436</f>
        <v>0</v>
      </c>
      <c r="H348" s="31">
        <f>[1]consoCURRENT!K7436</f>
        <v>0</v>
      </c>
      <c r="I348" s="31">
        <f>[1]consoCURRENT!L7436</f>
        <v>0</v>
      </c>
      <c r="J348" s="31">
        <f>[1]consoCURRENT!M7436</f>
        <v>0</v>
      </c>
      <c r="K348" s="31">
        <f>[1]consoCURRENT!N7436</f>
        <v>0</v>
      </c>
      <c r="L348" s="31">
        <f>[1]consoCURRENT!O7436</f>
        <v>0</v>
      </c>
      <c r="M348" s="31">
        <f>[1]consoCURRENT!P7436</f>
        <v>0</v>
      </c>
      <c r="N348" s="31">
        <f>[1]consoCURRENT!Q7436</f>
        <v>0</v>
      </c>
      <c r="O348" s="31">
        <f>[1]consoCURRENT!R7436</f>
        <v>0</v>
      </c>
      <c r="P348" s="31">
        <f>[1]consoCURRENT!S7436</f>
        <v>0</v>
      </c>
      <c r="Q348" s="31">
        <f>[1]consoCURRENT!T7436</f>
        <v>0</v>
      </c>
      <c r="R348" s="31">
        <f>[1]consoCURRENT!U7436</f>
        <v>0</v>
      </c>
      <c r="S348" s="31">
        <f>[1]consoCURRENT!V7436</f>
        <v>0</v>
      </c>
      <c r="T348" s="31">
        <f>[1]consoCURRENT!W7436</f>
        <v>0</v>
      </c>
      <c r="U348" s="31">
        <f>[1]consoCURRENT!X7436</f>
        <v>0</v>
      </c>
      <c r="V348" s="31">
        <f>[1]consoCURRENT!Y7436</f>
        <v>0</v>
      </c>
      <c r="W348" s="31">
        <f>[1]consoCURRENT!Z7436</f>
        <v>0</v>
      </c>
      <c r="X348" s="31">
        <f>[1]consoCURRENT!AA7436</f>
        <v>0</v>
      </c>
      <c r="Y348" s="31">
        <f>[1]consoCURRENT!AB7436</f>
        <v>0</v>
      </c>
      <c r="Z348" s="31">
        <f t="shared" si="185"/>
        <v>0</v>
      </c>
      <c r="AA348" s="31">
        <f>D348-Z348</f>
        <v>0</v>
      </c>
      <c r="AB348" s="37"/>
      <c r="AC348" s="32"/>
    </row>
    <row r="349" spans="1:29" s="33" customFormat="1" ht="18" customHeight="1" x14ac:dyDescent="0.2">
      <c r="A349" s="36" t="s">
        <v>36</v>
      </c>
      <c r="B349" s="31">
        <f>[1]consoCURRENT!E7465</f>
        <v>0</v>
      </c>
      <c r="C349" s="31">
        <f>[1]consoCURRENT!F7465</f>
        <v>0</v>
      </c>
      <c r="D349" s="31">
        <f>[1]consoCURRENT!G7465</f>
        <v>0</v>
      </c>
      <c r="E349" s="31">
        <f>[1]consoCURRENT!H7465</f>
        <v>0</v>
      </c>
      <c r="F349" s="31">
        <f>[1]consoCURRENT!I7465</f>
        <v>0</v>
      </c>
      <c r="G349" s="31">
        <f>[1]consoCURRENT!J7465</f>
        <v>0</v>
      </c>
      <c r="H349" s="31">
        <f>[1]consoCURRENT!K7465</f>
        <v>0</v>
      </c>
      <c r="I349" s="31">
        <f>[1]consoCURRENT!L7465</f>
        <v>0</v>
      </c>
      <c r="J349" s="31">
        <f>[1]consoCURRENT!M7465</f>
        <v>0</v>
      </c>
      <c r="K349" s="31">
        <f>[1]consoCURRENT!N7465</f>
        <v>0</v>
      </c>
      <c r="L349" s="31">
        <f>[1]consoCURRENT!O7465</f>
        <v>0</v>
      </c>
      <c r="M349" s="31">
        <f>[1]consoCURRENT!P7465</f>
        <v>0</v>
      </c>
      <c r="N349" s="31">
        <f>[1]consoCURRENT!Q7465</f>
        <v>0</v>
      </c>
      <c r="O349" s="31">
        <f>[1]consoCURRENT!R7465</f>
        <v>0</v>
      </c>
      <c r="P349" s="31">
        <f>[1]consoCURRENT!S7465</f>
        <v>0</v>
      </c>
      <c r="Q349" s="31">
        <f>[1]consoCURRENT!T7465</f>
        <v>0</v>
      </c>
      <c r="R349" s="31">
        <f>[1]consoCURRENT!U7465</f>
        <v>0</v>
      </c>
      <c r="S349" s="31">
        <f>[1]consoCURRENT!V7465</f>
        <v>0</v>
      </c>
      <c r="T349" s="31">
        <f>[1]consoCURRENT!W7465</f>
        <v>0</v>
      </c>
      <c r="U349" s="31">
        <f>[1]consoCURRENT!X7465</f>
        <v>0</v>
      </c>
      <c r="V349" s="31">
        <f>[1]consoCURRENT!Y7465</f>
        <v>0</v>
      </c>
      <c r="W349" s="31">
        <f>[1]consoCURRENT!Z7465</f>
        <v>0</v>
      </c>
      <c r="X349" s="31">
        <f>[1]consoCURRENT!AA7465</f>
        <v>0</v>
      </c>
      <c r="Y349" s="31">
        <f>[1]consoCURRENT!AB7465</f>
        <v>0</v>
      </c>
      <c r="Z349" s="31">
        <f t="shared" si="185"/>
        <v>0</v>
      </c>
      <c r="AA349" s="31">
        <f>D349-Z349</f>
        <v>0</v>
      </c>
      <c r="AB349" s="37"/>
      <c r="AC349" s="32"/>
    </row>
    <row r="350" spans="1:29" s="33" customFormat="1" ht="18" hidden="1" customHeight="1" x14ac:dyDescent="0.25">
      <c r="A350" s="38" t="s">
        <v>37</v>
      </c>
      <c r="B350" s="39">
        <f t="shared" ref="B350:AA350" si="186">SUM(B346:B349)</f>
        <v>5032000</v>
      </c>
      <c r="C350" s="39">
        <f t="shared" si="186"/>
        <v>0</v>
      </c>
      <c r="D350" s="39">
        <f t="shared" si="186"/>
        <v>5032000</v>
      </c>
      <c r="E350" s="39">
        <f t="shared" si="186"/>
        <v>1060403.32</v>
      </c>
      <c r="F350" s="39">
        <f t="shared" si="186"/>
        <v>1596631.78</v>
      </c>
      <c r="G350" s="39">
        <f t="shared" si="186"/>
        <v>927613.14999999991</v>
      </c>
      <c r="H350" s="39">
        <f t="shared" si="186"/>
        <v>403520.11</v>
      </c>
      <c r="I350" s="39">
        <f t="shared" si="186"/>
        <v>0</v>
      </c>
      <c r="J350" s="39">
        <f t="shared" si="186"/>
        <v>0</v>
      </c>
      <c r="K350" s="39">
        <f t="shared" si="186"/>
        <v>0</v>
      </c>
      <c r="L350" s="39">
        <f t="shared" si="186"/>
        <v>0</v>
      </c>
      <c r="M350" s="39">
        <f t="shared" si="186"/>
        <v>0</v>
      </c>
      <c r="N350" s="39">
        <f t="shared" si="186"/>
        <v>447076.31999999995</v>
      </c>
      <c r="O350" s="39">
        <f t="shared" si="186"/>
        <v>300416.38</v>
      </c>
      <c r="P350" s="39">
        <f t="shared" si="186"/>
        <v>312910.62000000005</v>
      </c>
      <c r="Q350" s="39">
        <f t="shared" si="186"/>
        <v>473905.54000000004</v>
      </c>
      <c r="R350" s="39">
        <f t="shared" si="186"/>
        <v>770358.15</v>
      </c>
      <c r="S350" s="39">
        <f t="shared" si="186"/>
        <v>352368.08999999997</v>
      </c>
      <c r="T350" s="39">
        <f t="shared" si="186"/>
        <v>357765.47</v>
      </c>
      <c r="U350" s="39">
        <f t="shared" si="186"/>
        <v>305165.46999999997</v>
      </c>
      <c r="V350" s="39">
        <f t="shared" si="186"/>
        <v>264682.21000000002</v>
      </c>
      <c r="W350" s="39">
        <f t="shared" si="186"/>
        <v>403520.11</v>
      </c>
      <c r="X350" s="39">
        <f t="shared" si="186"/>
        <v>0</v>
      </c>
      <c r="Y350" s="39">
        <f t="shared" si="186"/>
        <v>0</v>
      </c>
      <c r="Z350" s="39">
        <f t="shared" si="186"/>
        <v>3988168.3600000003</v>
      </c>
      <c r="AA350" s="39">
        <f t="shared" si="186"/>
        <v>1043831.6399999998</v>
      </c>
      <c r="AB350" s="40">
        <f>Z350/D350</f>
        <v>0.79256127980922109</v>
      </c>
      <c r="AC350" s="32"/>
    </row>
    <row r="351" spans="1:29" s="33" customFormat="1" ht="18" hidden="1" customHeight="1" x14ac:dyDescent="0.25">
      <c r="A351" s="41" t="s">
        <v>38</v>
      </c>
      <c r="B351" s="31">
        <f>[1]consoCURRENT!E7469</f>
        <v>0</v>
      </c>
      <c r="C351" s="31">
        <f>[1]consoCURRENT!F7469</f>
        <v>0</v>
      </c>
      <c r="D351" s="31">
        <f>[1]consoCURRENT!G7469</f>
        <v>0</v>
      </c>
      <c r="E351" s="31">
        <f>[1]consoCURRENT!H7469</f>
        <v>0</v>
      </c>
      <c r="F351" s="31">
        <f>[1]consoCURRENT!I7469</f>
        <v>0</v>
      </c>
      <c r="G351" s="31">
        <f>[1]consoCURRENT!J7469</f>
        <v>0</v>
      </c>
      <c r="H351" s="31">
        <f>[1]consoCURRENT!K7469</f>
        <v>0</v>
      </c>
      <c r="I351" s="31">
        <f>[1]consoCURRENT!L7469</f>
        <v>0</v>
      </c>
      <c r="J351" s="31">
        <f>[1]consoCURRENT!M7469</f>
        <v>0</v>
      </c>
      <c r="K351" s="31">
        <f>[1]consoCURRENT!N7469</f>
        <v>0</v>
      </c>
      <c r="L351" s="31">
        <f>[1]consoCURRENT!O7469</f>
        <v>0</v>
      </c>
      <c r="M351" s="31">
        <f>[1]consoCURRENT!P7469</f>
        <v>0</v>
      </c>
      <c r="N351" s="31">
        <f>[1]consoCURRENT!Q7469</f>
        <v>0</v>
      </c>
      <c r="O351" s="31">
        <f>[1]consoCURRENT!R7469</f>
        <v>0</v>
      </c>
      <c r="P351" s="31">
        <f>[1]consoCURRENT!S7469</f>
        <v>0</v>
      </c>
      <c r="Q351" s="31">
        <f>[1]consoCURRENT!T7469</f>
        <v>0</v>
      </c>
      <c r="R351" s="31">
        <f>[1]consoCURRENT!U7469</f>
        <v>0</v>
      </c>
      <c r="S351" s="31">
        <f>[1]consoCURRENT!V7469</f>
        <v>0</v>
      </c>
      <c r="T351" s="31">
        <f>[1]consoCURRENT!W7469</f>
        <v>0</v>
      </c>
      <c r="U351" s="31">
        <f>[1]consoCURRENT!X7469</f>
        <v>0</v>
      </c>
      <c r="V351" s="31">
        <f>[1]consoCURRENT!Y7469</f>
        <v>0</v>
      </c>
      <c r="W351" s="31">
        <f>[1]consoCURRENT!Z7469</f>
        <v>0</v>
      </c>
      <c r="X351" s="31">
        <f>[1]consoCURRENT!AA7469</f>
        <v>0</v>
      </c>
      <c r="Y351" s="31">
        <f>[1]consoCURRENT!AB7469</f>
        <v>0</v>
      </c>
      <c r="Z351" s="31">
        <f t="shared" ref="Z351" si="187">SUM(M351:Y351)</f>
        <v>0</v>
      </c>
      <c r="AA351" s="31">
        <f>D351-Z351</f>
        <v>0</v>
      </c>
      <c r="AB351" s="37"/>
      <c r="AC351" s="32"/>
    </row>
    <row r="352" spans="1:29" s="33" customFormat="1" ht="18" customHeight="1" x14ac:dyDescent="0.25">
      <c r="A352" s="38" t="s">
        <v>39</v>
      </c>
      <c r="B352" s="39">
        <f t="shared" ref="B352:AA352" si="188">B351+B350</f>
        <v>5032000</v>
      </c>
      <c r="C352" s="39">
        <f t="shared" si="188"/>
        <v>0</v>
      </c>
      <c r="D352" s="39">
        <f t="shared" si="188"/>
        <v>5032000</v>
      </c>
      <c r="E352" s="39">
        <f t="shared" si="188"/>
        <v>1060403.32</v>
      </c>
      <c r="F352" s="39">
        <f t="shared" si="188"/>
        <v>1596631.78</v>
      </c>
      <c r="G352" s="39">
        <f t="shared" si="188"/>
        <v>927613.14999999991</v>
      </c>
      <c r="H352" s="39">
        <f t="shared" si="188"/>
        <v>403520.11</v>
      </c>
      <c r="I352" s="39">
        <f t="shared" si="188"/>
        <v>0</v>
      </c>
      <c r="J352" s="39">
        <f t="shared" si="188"/>
        <v>0</v>
      </c>
      <c r="K352" s="39">
        <f t="shared" si="188"/>
        <v>0</v>
      </c>
      <c r="L352" s="39">
        <f t="shared" si="188"/>
        <v>0</v>
      </c>
      <c r="M352" s="39">
        <f t="shared" si="188"/>
        <v>0</v>
      </c>
      <c r="N352" s="39">
        <f t="shared" si="188"/>
        <v>447076.31999999995</v>
      </c>
      <c r="O352" s="39">
        <f t="shared" si="188"/>
        <v>300416.38</v>
      </c>
      <c r="P352" s="39">
        <f t="shared" si="188"/>
        <v>312910.62000000005</v>
      </c>
      <c r="Q352" s="39">
        <f t="shared" si="188"/>
        <v>473905.54000000004</v>
      </c>
      <c r="R352" s="39">
        <f t="shared" si="188"/>
        <v>770358.15</v>
      </c>
      <c r="S352" s="39">
        <f t="shared" si="188"/>
        <v>352368.08999999997</v>
      </c>
      <c r="T352" s="39">
        <f t="shared" si="188"/>
        <v>357765.47</v>
      </c>
      <c r="U352" s="39">
        <f t="shared" si="188"/>
        <v>305165.46999999997</v>
      </c>
      <c r="V352" s="39">
        <f t="shared" si="188"/>
        <v>264682.21000000002</v>
      </c>
      <c r="W352" s="39">
        <f t="shared" si="188"/>
        <v>403520.11</v>
      </c>
      <c r="X352" s="39">
        <f t="shared" si="188"/>
        <v>0</v>
      </c>
      <c r="Y352" s="39">
        <f t="shared" si="188"/>
        <v>0</v>
      </c>
      <c r="Z352" s="39">
        <f t="shared" si="188"/>
        <v>3988168.3600000003</v>
      </c>
      <c r="AA352" s="39">
        <f t="shared" si="188"/>
        <v>1043831.6399999998</v>
      </c>
      <c r="AB352" s="40">
        <f>Z352/D352</f>
        <v>0.79256127980922109</v>
      </c>
      <c r="AC352" s="42"/>
    </row>
    <row r="353" spans="1:29" s="33" customFormat="1" ht="15" customHeight="1" x14ac:dyDescent="0.25">
      <c r="A353" s="34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2"/>
    </row>
    <row r="354" spans="1:29" s="33" customFormat="1" ht="15" customHeight="1" x14ac:dyDescent="0.25">
      <c r="A354" s="34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2"/>
    </row>
    <row r="355" spans="1:29" s="33" customFormat="1" ht="15" customHeight="1" x14ac:dyDescent="0.25">
      <c r="A355" s="46" t="s">
        <v>48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2"/>
    </row>
    <row r="356" spans="1:29" s="33" customFormat="1" ht="18" customHeight="1" x14ac:dyDescent="0.2">
      <c r="A356" s="36" t="s">
        <v>33</v>
      </c>
      <c r="B356" s="31">
        <f>[1]consoCURRENT!E7530</f>
        <v>4536000</v>
      </c>
      <c r="C356" s="31">
        <f>[1]consoCURRENT!F7530</f>
        <v>0</v>
      </c>
      <c r="D356" s="31">
        <f>[1]consoCURRENT!G7530</f>
        <v>4536000</v>
      </c>
      <c r="E356" s="31">
        <f>[1]consoCURRENT!H7530</f>
        <v>1724706.23</v>
      </c>
      <c r="F356" s="31">
        <f>[1]consoCURRENT!I7530</f>
        <v>333506.34999999998</v>
      </c>
      <c r="G356" s="31">
        <f>[1]consoCURRENT!J7530</f>
        <v>940228.69</v>
      </c>
      <c r="H356" s="31">
        <f>[1]consoCURRENT!K7530</f>
        <v>294030.24</v>
      </c>
      <c r="I356" s="31">
        <f>[1]consoCURRENT!L7530</f>
        <v>0</v>
      </c>
      <c r="J356" s="31">
        <f>[1]consoCURRENT!M7530</f>
        <v>0</v>
      </c>
      <c r="K356" s="31">
        <f>[1]consoCURRENT!N7530</f>
        <v>0</v>
      </c>
      <c r="L356" s="31">
        <f>[1]consoCURRENT!O7530</f>
        <v>0</v>
      </c>
      <c r="M356" s="31">
        <f>[1]consoCURRENT!P7530</f>
        <v>0</v>
      </c>
      <c r="N356" s="31">
        <f>[1]consoCURRENT!Q7530</f>
        <v>1585565.76</v>
      </c>
      <c r="O356" s="31">
        <f>[1]consoCURRENT!R7530</f>
        <v>39837.06</v>
      </c>
      <c r="P356" s="31">
        <f>[1]consoCURRENT!S7530</f>
        <v>99303.41</v>
      </c>
      <c r="Q356" s="31">
        <f>[1]consoCURRENT!T7530</f>
        <v>31887.41</v>
      </c>
      <c r="R356" s="31">
        <f>[1]consoCURRENT!U7530</f>
        <v>266886.46999999997</v>
      </c>
      <c r="S356" s="31">
        <f>[1]consoCURRENT!V7530</f>
        <v>34732.47</v>
      </c>
      <c r="T356" s="31">
        <f>[1]consoCURRENT!W7530</f>
        <v>297509.46999999997</v>
      </c>
      <c r="U356" s="31">
        <f>[1]consoCURRENT!X7530</f>
        <v>345209.75</v>
      </c>
      <c r="V356" s="31">
        <f>[1]consoCURRENT!Y7530</f>
        <v>297509.46999999997</v>
      </c>
      <c r="W356" s="31">
        <f>[1]consoCURRENT!Z7530</f>
        <v>294030.24</v>
      </c>
      <c r="X356" s="31">
        <f>[1]consoCURRENT!AA7530</f>
        <v>0</v>
      </c>
      <c r="Y356" s="31">
        <f>[1]consoCURRENT!AB7530</f>
        <v>0</v>
      </c>
      <c r="Z356" s="31">
        <f>SUM(M356:Y356)</f>
        <v>3292471.51</v>
      </c>
      <c r="AA356" s="31">
        <f>D356-Z356</f>
        <v>1243528.4900000002</v>
      </c>
      <c r="AB356" s="37">
        <f>Z356/D356</f>
        <v>0.72585350749559074</v>
      </c>
      <c r="AC356" s="32"/>
    </row>
    <row r="357" spans="1:29" s="33" customFormat="1" ht="18" customHeight="1" x14ac:dyDescent="0.2">
      <c r="A357" s="36" t="s">
        <v>34</v>
      </c>
      <c r="B357" s="31">
        <f>[1]consoCURRENT!E7643</f>
        <v>806000</v>
      </c>
      <c r="C357" s="31">
        <f>[1]consoCURRENT!F7643</f>
        <v>0</v>
      </c>
      <c r="D357" s="31">
        <f>[1]consoCURRENT!G7643</f>
        <v>806000</v>
      </c>
      <c r="E357" s="31">
        <f>[1]consoCURRENT!H7643</f>
        <v>204396.65</v>
      </c>
      <c r="F357" s="31">
        <f>[1]consoCURRENT!I7643</f>
        <v>372182.1</v>
      </c>
      <c r="G357" s="31">
        <f>[1]consoCURRENT!J7643</f>
        <v>140704.81</v>
      </c>
      <c r="H357" s="31">
        <f>[1]consoCURRENT!K7643</f>
        <v>52619.68</v>
      </c>
      <c r="I357" s="31">
        <f>[1]consoCURRENT!L7643</f>
        <v>0</v>
      </c>
      <c r="J357" s="31">
        <f>[1]consoCURRENT!M7643</f>
        <v>0</v>
      </c>
      <c r="K357" s="31">
        <f>[1]consoCURRENT!N7643</f>
        <v>0</v>
      </c>
      <c r="L357" s="31">
        <f>[1]consoCURRENT!O7643</f>
        <v>0</v>
      </c>
      <c r="M357" s="31">
        <f>[1]consoCURRENT!P7643</f>
        <v>0</v>
      </c>
      <c r="N357" s="31">
        <f>[1]consoCURRENT!Q7643</f>
        <v>31000</v>
      </c>
      <c r="O357" s="31">
        <f>[1]consoCURRENT!R7643</f>
        <v>122684.75</v>
      </c>
      <c r="P357" s="31">
        <f>[1]consoCURRENT!S7643</f>
        <v>50711.9</v>
      </c>
      <c r="Q357" s="31">
        <f>[1]consoCURRENT!T7643</f>
        <v>270735.15000000002</v>
      </c>
      <c r="R357" s="31">
        <f>[1]consoCURRENT!U7643</f>
        <v>558.05000000000018</v>
      </c>
      <c r="S357" s="31">
        <f>[1]consoCURRENT!V7643</f>
        <v>100888.9</v>
      </c>
      <c r="T357" s="31">
        <f>[1]consoCURRENT!W7643</f>
        <v>13150.49</v>
      </c>
      <c r="U357" s="31">
        <f>[1]consoCURRENT!X7643</f>
        <v>99478</v>
      </c>
      <c r="V357" s="31">
        <f>[1]consoCURRENT!Y7643</f>
        <v>28076.32</v>
      </c>
      <c r="W357" s="31">
        <f>[1]consoCURRENT!Z7643</f>
        <v>52619.68</v>
      </c>
      <c r="X357" s="31">
        <f>[1]consoCURRENT!AA7643</f>
        <v>0</v>
      </c>
      <c r="Y357" s="31">
        <f>[1]consoCURRENT!AB7643</f>
        <v>0</v>
      </c>
      <c r="Z357" s="31">
        <f t="shared" ref="Z357:Z359" si="189">SUM(M357:Y357)</f>
        <v>769903.24</v>
      </c>
      <c r="AA357" s="31">
        <f>D357-Z357</f>
        <v>36096.760000000009</v>
      </c>
      <c r="AB357" s="37">
        <f>Z357/D357</f>
        <v>0.95521493796526058</v>
      </c>
      <c r="AC357" s="32"/>
    </row>
    <row r="358" spans="1:29" s="33" customFormat="1" ht="18" customHeight="1" x14ac:dyDescent="0.2">
      <c r="A358" s="36" t="s">
        <v>35</v>
      </c>
      <c r="B358" s="31">
        <f>[1]consoCURRENT!E7649</f>
        <v>0</v>
      </c>
      <c r="C358" s="31">
        <f>[1]consoCURRENT!F7649</f>
        <v>0</v>
      </c>
      <c r="D358" s="31">
        <f>[1]consoCURRENT!G7649</f>
        <v>0</v>
      </c>
      <c r="E358" s="31">
        <f>[1]consoCURRENT!H7649</f>
        <v>0</v>
      </c>
      <c r="F358" s="31">
        <f>[1]consoCURRENT!I7649</f>
        <v>0</v>
      </c>
      <c r="G358" s="31">
        <f>[1]consoCURRENT!J7649</f>
        <v>0</v>
      </c>
      <c r="H358" s="31">
        <f>[1]consoCURRENT!K7649</f>
        <v>0</v>
      </c>
      <c r="I358" s="31">
        <f>[1]consoCURRENT!L7649</f>
        <v>0</v>
      </c>
      <c r="J358" s="31">
        <f>[1]consoCURRENT!M7649</f>
        <v>0</v>
      </c>
      <c r="K358" s="31">
        <f>[1]consoCURRENT!N7649</f>
        <v>0</v>
      </c>
      <c r="L358" s="31">
        <f>[1]consoCURRENT!O7649</f>
        <v>0</v>
      </c>
      <c r="M358" s="31">
        <f>[1]consoCURRENT!P7649</f>
        <v>0</v>
      </c>
      <c r="N358" s="31">
        <f>[1]consoCURRENT!Q7649</f>
        <v>0</v>
      </c>
      <c r="O358" s="31">
        <f>[1]consoCURRENT!R7649</f>
        <v>0</v>
      </c>
      <c r="P358" s="31">
        <f>[1]consoCURRENT!S7649</f>
        <v>0</v>
      </c>
      <c r="Q358" s="31">
        <f>[1]consoCURRENT!T7649</f>
        <v>0</v>
      </c>
      <c r="R358" s="31">
        <f>[1]consoCURRENT!U7649</f>
        <v>0</v>
      </c>
      <c r="S358" s="31">
        <f>[1]consoCURRENT!V7649</f>
        <v>0</v>
      </c>
      <c r="T358" s="31">
        <f>[1]consoCURRENT!W7649</f>
        <v>0</v>
      </c>
      <c r="U358" s="31">
        <f>[1]consoCURRENT!X7649</f>
        <v>0</v>
      </c>
      <c r="V358" s="31">
        <f>[1]consoCURRENT!Y7649</f>
        <v>0</v>
      </c>
      <c r="W358" s="31">
        <f>[1]consoCURRENT!Z7649</f>
        <v>0</v>
      </c>
      <c r="X358" s="31">
        <f>[1]consoCURRENT!AA7649</f>
        <v>0</v>
      </c>
      <c r="Y358" s="31">
        <f>[1]consoCURRENT!AB7649</f>
        <v>0</v>
      </c>
      <c r="Z358" s="31">
        <f t="shared" si="189"/>
        <v>0</v>
      </c>
      <c r="AA358" s="31">
        <f>D358-Z358</f>
        <v>0</v>
      </c>
      <c r="AB358" s="37"/>
      <c r="AC358" s="32"/>
    </row>
    <row r="359" spans="1:29" s="33" customFormat="1" ht="18" customHeight="1" x14ac:dyDescent="0.2">
      <c r="A359" s="36" t="s">
        <v>36</v>
      </c>
      <c r="B359" s="31">
        <f>[1]consoCURRENT!E7678</f>
        <v>0</v>
      </c>
      <c r="C359" s="31">
        <f>[1]consoCURRENT!F7678</f>
        <v>0</v>
      </c>
      <c r="D359" s="31">
        <f>[1]consoCURRENT!G7678</f>
        <v>0</v>
      </c>
      <c r="E359" s="31">
        <f>[1]consoCURRENT!H7678</f>
        <v>0</v>
      </c>
      <c r="F359" s="31">
        <f>[1]consoCURRENT!I7678</f>
        <v>0</v>
      </c>
      <c r="G359" s="31">
        <f>[1]consoCURRENT!J7678</f>
        <v>0</v>
      </c>
      <c r="H359" s="31">
        <f>[1]consoCURRENT!K7678</f>
        <v>0</v>
      </c>
      <c r="I359" s="31">
        <f>[1]consoCURRENT!L7678</f>
        <v>0</v>
      </c>
      <c r="J359" s="31">
        <f>[1]consoCURRENT!M7678</f>
        <v>0</v>
      </c>
      <c r="K359" s="31">
        <f>[1]consoCURRENT!N7678</f>
        <v>0</v>
      </c>
      <c r="L359" s="31">
        <f>[1]consoCURRENT!O7678</f>
        <v>0</v>
      </c>
      <c r="M359" s="31">
        <f>[1]consoCURRENT!P7678</f>
        <v>0</v>
      </c>
      <c r="N359" s="31">
        <f>[1]consoCURRENT!Q7678</f>
        <v>0</v>
      </c>
      <c r="O359" s="31">
        <f>[1]consoCURRENT!R7678</f>
        <v>0</v>
      </c>
      <c r="P359" s="31">
        <f>[1]consoCURRENT!S7678</f>
        <v>0</v>
      </c>
      <c r="Q359" s="31">
        <f>[1]consoCURRENT!T7678</f>
        <v>0</v>
      </c>
      <c r="R359" s="31">
        <f>[1]consoCURRENT!U7678</f>
        <v>0</v>
      </c>
      <c r="S359" s="31">
        <f>[1]consoCURRENT!V7678</f>
        <v>0</v>
      </c>
      <c r="T359" s="31">
        <f>[1]consoCURRENT!W7678</f>
        <v>0</v>
      </c>
      <c r="U359" s="31">
        <f>[1]consoCURRENT!X7678</f>
        <v>0</v>
      </c>
      <c r="V359" s="31">
        <f>[1]consoCURRENT!Y7678</f>
        <v>0</v>
      </c>
      <c r="W359" s="31">
        <f>[1]consoCURRENT!Z7678</f>
        <v>0</v>
      </c>
      <c r="X359" s="31">
        <f>[1]consoCURRENT!AA7678</f>
        <v>0</v>
      </c>
      <c r="Y359" s="31">
        <f>[1]consoCURRENT!AB7678</f>
        <v>0</v>
      </c>
      <c r="Z359" s="31">
        <f t="shared" si="189"/>
        <v>0</v>
      </c>
      <c r="AA359" s="31">
        <f>D359-Z359</f>
        <v>0</v>
      </c>
      <c r="AB359" s="37"/>
      <c r="AC359" s="32"/>
    </row>
    <row r="360" spans="1:29" s="33" customFormat="1" ht="18" hidden="1" customHeight="1" x14ac:dyDescent="0.25">
      <c r="A360" s="38" t="s">
        <v>37</v>
      </c>
      <c r="B360" s="39">
        <f t="shared" ref="B360:AA360" si="190">SUM(B356:B359)</f>
        <v>5342000</v>
      </c>
      <c r="C360" s="39">
        <f t="shared" si="190"/>
        <v>0</v>
      </c>
      <c r="D360" s="39">
        <f t="shared" si="190"/>
        <v>5342000</v>
      </c>
      <c r="E360" s="39">
        <f t="shared" si="190"/>
        <v>1929102.88</v>
      </c>
      <c r="F360" s="39">
        <f t="shared" si="190"/>
        <v>705688.45</v>
      </c>
      <c r="G360" s="39">
        <f t="shared" si="190"/>
        <v>1080933.5</v>
      </c>
      <c r="H360" s="39">
        <f t="shared" si="190"/>
        <v>346649.92</v>
      </c>
      <c r="I360" s="39">
        <f t="shared" si="190"/>
        <v>0</v>
      </c>
      <c r="J360" s="39">
        <f t="shared" si="190"/>
        <v>0</v>
      </c>
      <c r="K360" s="39">
        <f t="shared" si="190"/>
        <v>0</v>
      </c>
      <c r="L360" s="39">
        <f t="shared" si="190"/>
        <v>0</v>
      </c>
      <c r="M360" s="39">
        <f t="shared" si="190"/>
        <v>0</v>
      </c>
      <c r="N360" s="39">
        <f t="shared" si="190"/>
        <v>1616565.76</v>
      </c>
      <c r="O360" s="39">
        <f t="shared" si="190"/>
        <v>162521.81</v>
      </c>
      <c r="P360" s="39">
        <f t="shared" si="190"/>
        <v>150015.31</v>
      </c>
      <c r="Q360" s="39">
        <f t="shared" si="190"/>
        <v>302622.56</v>
      </c>
      <c r="R360" s="39">
        <f t="shared" si="190"/>
        <v>267444.51999999996</v>
      </c>
      <c r="S360" s="39">
        <f t="shared" si="190"/>
        <v>135621.37</v>
      </c>
      <c r="T360" s="39">
        <f t="shared" si="190"/>
        <v>310659.95999999996</v>
      </c>
      <c r="U360" s="39">
        <f t="shared" si="190"/>
        <v>444687.75</v>
      </c>
      <c r="V360" s="39">
        <f t="shared" si="190"/>
        <v>325585.78999999998</v>
      </c>
      <c r="W360" s="39">
        <f t="shared" si="190"/>
        <v>346649.92</v>
      </c>
      <c r="X360" s="39">
        <f t="shared" si="190"/>
        <v>0</v>
      </c>
      <c r="Y360" s="39">
        <f t="shared" si="190"/>
        <v>0</v>
      </c>
      <c r="Z360" s="39">
        <f t="shared" si="190"/>
        <v>4062374.75</v>
      </c>
      <c r="AA360" s="39">
        <f t="shared" si="190"/>
        <v>1279625.2500000002</v>
      </c>
      <c r="AB360" s="40">
        <f>Z360/D360</f>
        <v>0.76045951890677643</v>
      </c>
      <c r="AC360" s="32"/>
    </row>
    <row r="361" spans="1:29" s="33" customFormat="1" ht="18" hidden="1" customHeight="1" x14ac:dyDescent="0.25">
      <c r="A361" s="41" t="s">
        <v>38</v>
      </c>
      <c r="B361" s="31">
        <f>[1]consoCURRENT!E7682</f>
        <v>0</v>
      </c>
      <c r="C361" s="31">
        <f>[1]consoCURRENT!F7682</f>
        <v>0</v>
      </c>
      <c r="D361" s="31">
        <f>[1]consoCURRENT!G7682</f>
        <v>0</v>
      </c>
      <c r="E361" s="31">
        <f>[1]consoCURRENT!H7682</f>
        <v>0</v>
      </c>
      <c r="F361" s="31">
        <f>[1]consoCURRENT!I7682</f>
        <v>0</v>
      </c>
      <c r="G361" s="31">
        <f>[1]consoCURRENT!J7682</f>
        <v>0</v>
      </c>
      <c r="H361" s="31">
        <f>[1]consoCURRENT!K7682</f>
        <v>0</v>
      </c>
      <c r="I361" s="31">
        <f>[1]consoCURRENT!L7682</f>
        <v>0</v>
      </c>
      <c r="J361" s="31">
        <f>[1]consoCURRENT!M7682</f>
        <v>0</v>
      </c>
      <c r="K361" s="31">
        <f>[1]consoCURRENT!N7682</f>
        <v>0</v>
      </c>
      <c r="L361" s="31">
        <f>[1]consoCURRENT!O7682</f>
        <v>0</v>
      </c>
      <c r="M361" s="31">
        <f>[1]consoCURRENT!P7682</f>
        <v>0</v>
      </c>
      <c r="N361" s="31">
        <f>[1]consoCURRENT!Q7682</f>
        <v>0</v>
      </c>
      <c r="O361" s="31">
        <f>[1]consoCURRENT!R7682</f>
        <v>0</v>
      </c>
      <c r="P361" s="31">
        <f>[1]consoCURRENT!S7682</f>
        <v>0</v>
      </c>
      <c r="Q361" s="31">
        <f>[1]consoCURRENT!T7682</f>
        <v>0</v>
      </c>
      <c r="R361" s="31">
        <f>[1]consoCURRENT!U7682</f>
        <v>0</v>
      </c>
      <c r="S361" s="31">
        <f>[1]consoCURRENT!V7682</f>
        <v>0</v>
      </c>
      <c r="T361" s="31">
        <f>[1]consoCURRENT!W7682</f>
        <v>0</v>
      </c>
      <c r="U361" s="31">
        <f>[1]consoCURRENT!X7682</f>
        <v>0</v>
      </c>
      <c r="V361" s="31">
        <f>[1]consoCURRENT!Y7682</f>
        <v>0</v>
      </c>
      <c r="W361" s="31">
        <f>[1]consoCURRENT!Z7682</f>
        <v>0</v>
      </c>
      <c r="X361" s="31">
        <f>[1]consoCURRENT!AA7682</f>
        <v>0</v>
      </c>
      <c r="Y361" s="31">
        <f>[1]consoCURRENT!AB7682</f>
        <v>0</v>
      </c>
      <c r="Z361" s="31">
        <f t="shared" ref="Z361" si="191">SUM(M361:Y361)</f>
        <v>0</v>
      </c>
      <c r="AA361" s="31">
        <f>D361-Z361</f>
        <v>0</v>
      </c>
      <c r="AB361" s="37"/>
      <c r="AC361" s="32"/>
    </row>
    <row r="362" spans="1:29" s="33" customFormat="1" ht="18" customHeight="1" x14ac:dyDescent="0.25">
      <c r="A362" s="38" t="s">
        <v>39</v>
      </c>
      <c r="B362" s="39">
        <f t="shared" ref="B362:AA362" si="192">B361+B360</f>
        <v>5342000</v>
      </c>
      <c r="C362" s="39">
        <f t="shared" si="192"/>
        <v>0</v>
      </c>
      <c r="D362" s="39">
        <f t="shared" si="192"/>
        <v>5342000</v>
      </c>
      <c r="E362" s="39">
        <f t="shared" si="192"/>
        <v>1929102.88</v>
      </c>
      <c r="F362" s="39">
        <f t="shared" si="192"/>
        <v>705688.45</v>
      </c>
      <c r="G362" s="39">
        <f t="shared" si="192"/>
        <v>1080933.5</v>
      </c>
      <c r="H362" s="39">
        <f t="shared" si="192"/>
        <v>346649.92</v>
      </c>
      <c r="I362" s="39">
        <f t="shared" si="192"/>
        <v>0</v>
      </c>
      <c r="J362" s="39">
        <f t="shared" si="192"/>
        <v>0</v>
      </c>
      <c r="K362" s="39">
        <f t="shared" si="192"/>
        <v>0</v>
      </c>
      <c r="L362" s="39">
        <f t="shared" si="192"/>
        <v>0</v>
      </c>
      <c r="M362" s="39">
        <f t="shared" si="192"/>
        <v>0</v>
      </c>
      <c r="N362" s="39">
        <f t="shared" si="192"/>
        <v>1616565.76</v>
      </c>
      <c r="O362" s="39">
        <f t="shared" si="192"/>
        <v>162521.81</v>
      </c>
      <c r="P362" s="39">
        <f t="shared" si="192"/>
        <v>150015.31</v>
      </c>
      <c r="Q362" s="39">
        <f t="shared" si="192"/>
        <v>302622.56</v>
      </c>
      <c r="R362" s="39">
        <f t="shared" si="192"/>
        <v>267444.51999999996</v>
      </c>
      <c r="S362" s="39">
        <f t="shared" si="192"/>
        <v>135621.37</v>
      </c>
      <c r="T362" s="39">
        <f t="shared" si="192"/>
        <v>310659.95999999996</v>
      </c>
      <c r="U362" s="39">
        <f t="shared" si="192"/>
        <v>444687.75</v>
      </c>
      <c r="V362" s="39">
        <f t="shared" si="192"/>
        <v>325585.78999999998</v>
      </c>
      <c r="W362" s="39">
        <f t="shared" si="192"/>
        <v>346649.92</v>
      </c>
      <c r="X362" s="39">
        <f t="shared" si="192"/>
        <v>0</v>
      </c>
      <c r="Y362" s="39">
        <f t="shared" si="192"/>
        <v>0</v>
      </c>
      <c r="Z362" s="39">
        <f t="shared" si="192"/>
        <v>4062374.75</v>
      </c>
      <c r="AA362" s="39">
        <f t="shared" si="192"/>
        <v>1279625.2500000002</v>
      </c>
      <c r="AB362" s="40">
        <f>Z362/D362</f>
        <v>0.76045951890677643</v>
      </c>
      <c r="AC362" s="42"/>
    </row>
    <row r="363" spans="1:29" s="33" customFormat="1" ht="15" customHeight="1" x14ac:dyDescent="0.25">
      <c r="A363" s="34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2"/>
    </row>
    <row r="364" spans="1:29" s="33" customFormat="1" ht="15" customHeight="1" x14ac:dyDescent="0.25">
      <c r="A364" s="34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2"/>
    </row>
    <row r="365" spans="1:29" s="33" customFormat="1" ht="15" customHeight="1" x14ac:dyDescent="0.25">
      <c r="A365" s="46" t="s">
        <v>49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2"/>
    </row>
    <row r="366" spans="1:29" s="33" customFormat="1" ht="18" customHeight="1" x14ac:dyDescent="0.2">
      <c r="A366" s="36" t="s">
        <v>33</v>
      </c>
      <c r="B366" s="31">
        <f>[1]consoCURRENT!E7743</f>
        <v>4536000</v>
      </c>
      <c r="C366" s="31">
        <f>[1]consoCURRENT!F7743</f>
        <v>0</v>
      </c>
      <c r="D366" s="31">
        <f>[1]consoCURRENT!G7743</f>
        <v>4536000</v>
      </c>
      <c r="E366" s="31">
        <f>[1]consoCURRENT!H7743</f>
        <v>955528.41000000015</v>
      </c>
      <c r="F366" s="31">
        <f>[1]consoCURRENT!I7743</f>
        <v>1141305.4099999999</v>
      </c>
      <c r="G366" s="31">
        <f>[1]consoCURRENT!J7743</f>
        <v>1008778.4099999999</v>
      </c>
      <c r="H366" s="31">
        <f>[1]consoCURRENT!K7743</f>
        <v>359009.47</v>
      </c>
      <c r="I366" s="31">
        <f>[1]consoCURRENT!L7743</f>
        <v>0</v>
      </c>
      <c r="J366" s="31">
        <f>[1]consoCURRENT!M7743</f>
        <v>0</v>
      </c>
      <c r="K366" s="31">
        <f>[1]consoCURRENT!N7743</f>
        <v>0</v>
      </c>
      <c r="L366" s="31">
        <f>[1]consoCURRENT!O7743</f>
        <v>0</v>
      </c>
      <c r="M366" s="31">
        <f>[1]consoCURRENT!P7743</f>
        <v>0</v>
      </c>
      <c r="N366" s="31">
        <f>[1]consoCURRENT!Q7743</f>
        <v>309641.60000000003</v>
      </c>
      <c r="O366" s="31">
        <f>[1]consoCURRENT!R7743</f>
        <v>297509.46999999997</v>
      </c>
      <c r="P366" s="31">
        <f>[1]consoCURRENT!S7743</f>
        <v>348377.34</v>
      </c>
      <c r="Q366" s="31">
        <f>[1]consoCURRENT!T7743</f>
        <v>297509.46999999997</v>
      </c>
      <c r="R366" s="31">
        <f>[1]consoCURRENT!U7743</f>
        <v>546286.47</v>
      </c>
      <c r="S366" s="31">
        <f>[1]consoCURRENT!V7743</f>
        <v>297509.46999999997</v>
      </c>
      <c r="T366" s="31">
        <f>[1]consoCURRENT!W7743</f>
        <v>345009.47</v>
      </c>
      <c r="U366" s="31">
        <f>[1]consoCURRENT!X7743</f>
        <v>342509.47</v>
      </c>
      <c r="V366" s="31">
        <f>[1]consoCURRENT!Y7743</f>
        <v>321259.46999999997</v>
      </c>
      <c r="W366" s="31">
        <f>[1]consoCURRENT!Z7743</f>
        <v>359009.47</v>
      </c>
      <c r="X366" s="31">
        <f>[1]consoCURRENT!AA7743</f>
        <v>0</v>
      </c>
      <c r="Y366" s="31">
        <f>[1]consoCURRENT!AB7743</f>
        <v>0</v>
      </c>
      <c r="Z366" s="31">
        <f>SUM(M366:Y366)</f>
        <v>3464621.6999999993</v>
      </c>
      <c r="AA366" s="31">
        <f>D366-Z366</f>
        <v>1071378.3000000007</v>
      </c>
      <c r="AB366" s="37">
        <f>Z366/D366</f>
        <v>0.7638054894179892</v>
      </c>
      <c r="AC366" s="32"/>
    </row>
    <row r="367" spans="1:29" s="33" customFormat="1" ht="18" customHeight="1" x14ac:dyDescent="0.2">
      <c r="A367" s="36" t="s">
        <v>34</v>
      </c>
      <c r="B367" s="31">
        <f>[1]consoCURRENT!E7856</f>
        <v>806000</v>
      </c>
      <c r="C367" s="31">
        <f>[1]consoCURRENT!F7856</f>
        <v>0</v>
      </c>
      <c r="D367" s="31">
        <f>[1]consoCURRENT!G7856</f>
        <v>806000</v>
      </c>
      <c r="E367" s="31">
        <f>[1]consoCURRENT!H7856</f>
        <v>96683.35</v>
      </c>
      <c r="F367" s="31">
        <f>[1]consoCURRENT!I7856</f>
        <v>71599.540000000008</v>
      </c>
      <c r="G367" s="31">
        <f>[1]consoCURRENT!J7856</f>
        <v>429694.15</v>
      </c>
      <c r="H367" s="31">
        <f>[1]consoCURRENT!K7856</f>
        <v>51680</v>
      </c>
      <c r="I367" s="31">
        <f>[1]consoCURRENT!L7856</f>
        <v>0</v>
      </c>
      <c r="J367" s="31">
        <f>[1]consoCURRENT!M7856</f>
        <v>0</v>
      </c>
      <c r="K367" s="31">
        <f>[1]consoCURRENT!N7856</f>
        <v>0</v>
      </c>
      <c r="L367" s="31">
        <f>[1]consoCURRENT!O7856</f>
        <v>0</v>
      </c>
      <c r="M367" s="31">
        <f>[1]consoCURRENT!P7856</f>
        <v>0</v>
      </c>
      <c r="N367" s="31">
        <f>[1]consoCURRENT!Q7856</f>
        <v>25000</v>
      </c>
      <c r="O367" s="31">
        <f>[1]consoCURRENT!R7856</f>
        <v>40800</v>
      </c>
      <c r="P367" s="31">
        <f>[1]consoCURRENT!S7856</f>
        <v>30883.35</v>
      </c>
      <c r="Q367" s="31">
        <f>[1]consoCURRENT!T7856</f>
        <v>34844</v>
      </c>
      <c r="R367" s="31">
        <f>[1]consoCURRENT!U7856</f>
        <v>3549.54</v>
      </c>
      <c r="S367" s="31">
        <f>[1]consoCURRENT!V7856</f>
        <v>33206</v>
      </c>
      <c r="T367" s="31">
        <f>[1]consoCURRENT!W7856</f>
        <v>20935</v>
      </c>
      <c r="U367" s="31">
        <f>[1]consoCURRENT!X7856</f>
        <v>0</v>
      </c>
      <c r="V367" s="31">
        <f>[1]consoCURRENT!Y7856</f>
        <v>408759.15</v>
      </c>
      <c r="W367" s="31">
        <f>[1]consoCURRENT!Z7856</f>
        <v>51680</v>
      </c>
      <c r="X367" s="31">
        <f>[1]consoCURRENT!AA7856</f>
        <v>0</v>
      </c>
      <c r="Y367" s="31">
        <f>[1]consoCURRENT!AB7856</f>
        <v>0</v>
      </c>
      <c r="Z367" s="31">
        <f t="shared" ref="Z367:Z369" si="193">SUM(M367:Y367)</f>
        <v>649657.04</v>
      </c>
      <c r="AA367" s="31">
        <f>D367-Z367</f>
        <v>156342.95999999996</v>
      </c>
      <c r="AB367" s="37">
        <f>Z367/D367</f>
        <v>0.80602610421836229</v>
      </c>
      <c r="AC367" s="32"/>
    </row>
    <row r="368" spans="1:29" s="33" customFormat="1" ht="18" customHeight="1" x14ac:dyDescent="0.2">
      <c r="A368" s="36" t="s">
        <v>35</v>
      </c>
      <c r="B368" s="31">
        <f>[1]consoCURRENT!E7862</f>
        <v>0</v>
      </c>
      <c r="C368" s="31">
        <f>[1]consoCURRENT!F7862</f>
        <v>0</v>
      </c>
      <c r="D368" s="31">
        <f>[1]consoCURRENT!G7862</f>
        <v>0</v>
      </c>
      <c r="E368" s="31">
        <f>[1]consoCURRENT!H7862</f>
        <v>0</v>
      </c>
      <c r="F368" s="31">
        <f>[1]consoCURRENT!I7862</f>
        <v>0</v>
      </c>
      <c r="G368" s="31">
        <f>[1]consoCURRENT!J7862</f>
        <v>0</v>
      </c>
      <c r="H368" s="31">
        <f>[1]consoCURRENT!K7862</f>
        <v>0</v>
      </c>
      <c r="I368" s="31">
        <f>[1]consoCURRENT!L7862</f>
        <v>0</v>
      </c>
      <c r="J368" s="31">
        <f>[1]consoCURRENT!M7862</f>
        <v>0</v>
      </c>
      <c r="K368" s="31">
        <f>[1]consoCURRENT!N7862</f>
        <v>0</v>
      </c>
      <c r="L368" s="31">
        <f>[1]consoCURRENT!O7862</f>
        <v>0</v>
      </c>
      <c r="M368" s="31">
        <f>[1]consoCURRENT!P7862</f>
        <v>0</v>
      </c>
      <c r="N368" s="31">
        <f>[1]consoCURRENT!Q7862</f>
        <v>0</v>
      </c>
      <c r="O368" s="31">
        <f>[1]consoCURRENT!R7862</f>
        <v>0</v>
      </c>
      <c r="P368" s="31">
        <f>[1]consoCURRENT!S7862</f>
        <v>0</v>
      </c>
      <c r="Q368" s="31">
        <f>[1]consoCURRENT!T7862</f>
        <v>0</v>
      </c>
      <c r="R368" s="31">
        <f>[1]consoCURRENT!U7862</f>
        <v>0</v>
      </c>
      <c r="S368" s="31">
        <f>[1]consoCURRENT!V7862</f>
        <v>0</v>
      </c>
      <c r="T368" s="31">
        <f>[1]consoCURRENT!W7862</f>
        <v>0</v>
      </c>
      <c r="U368" s="31">
        <f>[1]consoCURRENT!X7862</f>
        <v>0</v>
      </c>
      <c r="V368" s="31">
        <f>[1]consoCURRENT!Y7862</f>
        <v>0</v>
      </c>
      <c r="W368" s="31">
        <f>[1]consoCURRENT!Z7862</f>
        <v>0</v>
      </c>
      <c r="X368" s="31">
        <f>[1]consoCURRENT!AA7862</f>
        <v>0</v>
      </c>
      <c r="Y368" s="31">
        <f>[1]consoCURRENT!AB7862</f>
        <v>0</v>
      </c>
      <c r="Z368" s="31">
        <f t="shared" si="193"/>
        <v>0</v>
      </c>
      <c r="AA368" s="31">
        <f>D368-Z368</f>
        <v>0</v>
      </c>
      <c r="AB368" s="37"/>
      <c r="AC368" s="32"/>
    </row>
    <row r="369" spans="1:29" s="33" customFormat="1" ht="18" customHeight="1" x14ac:dyDescent="0.2">
      <c r="A369" s="36" t="s">
        <v>36</v>
      </c>
      <c r="B369" s="31">
        <f>[1]consoCURRENT!E7891</f>
        <v>0</v>
      </c>
      <c r="C369" s="31">
        <f>[1]consoCURRENT!F7891</f>
        <v>0</v>
      </c>
      <c r="D369" s="31">
        <f>[1]consoCURRENT!G7891</f>
        <v>0</v>
      </c>
      <c r="E369" s="31">
        <f>[1]consoCURRENT!H7891</f>
        <v>0</v>
      </c>
      <c r="F369" s="31">
        <f>[1]consoCURRENT!I7891</f>
        <v>0</v>
      </c>
      <c r="G369" s="31">
        <f>[1]consoCURRENT!J7891</f>
        <v>0</v>
      </c>
      <c r="H369" s="31">
        <f>[1]consoCURRENT!K7891</f>
        <v>0</v>
      </c>
      <c r="I369" s="31">
        <f>[1]consoCURRENT!L7891</f>
        <v>0</v>
      </c>
      <c r="J369" s="31">
        <f>[1]consoCURRENT!M7891</f>
        <v>0</v>
      </c>
      <c r="K369" s="31">
        <f>[1]consoCURRENT!N7891</f>
        <v>0</v>
      </c>
      <c r="L369" s="31">
        <f>[1]consoCURRENT!O7891</f>
        <v>0</v>
      </c>
      <c r="M369" s="31">
        <f>[1]consoCURRENT!P7891</f>
        <v>0</v>
      </c>
      <c r="N369" s="31">
        <f>[1]consoCURRENT!Q7891</f>
        <v>0</v>
      </c>
      <c r="O369" s="31">
        <f>[1]consoCURRENT!R7891</f>
        <v>0</v>
      </c>
      <c r="P369" s="31">
        <f>[1]consoCURRENT!S7891</f>
        <v>0</v>
      </c>
      <c r="Q369" s="31">
        <f>[1]consoCURRENT!T7891</f>
        <v>0</v>
      </c>
      <c r="R369" s="31">
        <f>[1]consoCURRENT!U7891</f>
        <v>0</v>
      </c>
      <c r="S369" s="31">
        <f>[1]consoCURRENT!V7891</f>
        <v>0</v>
      </c>
      <c r="T369" s="31">
        <f>[1]consoCURRENT!W7891</f>
        <v>0</v>
      </c>
      <c r="U369" s="31">
        <f>[1]consoCURRENT!X7891</f>
        <v>0</v>
      </c>
      <c r="V369" s="31">
        <f>[1]consoCURRENT!Y7891</f>
        <v>0</v>
      </c>
      <c r="W369" s="31">
        <f>[1]consoCURRENT!Z7891</f>
        <v>0</v>
      </c>
      <c r="X369" s="31">
        <f>[1]consoCURRENT!AA7891</f>
        <v>0</v>
      </c>
      <c r="Y369" s="31">
        <f>[1]consoCURRENT!AB7891</f>
        <v>0</v>
      </c>
      <c r="Z369" s="31">
        <f t="shared" si="193"/>
        <v>0</v>
      </c>
      <c r="AA369" s="31">
        <f>D369-Z369</f>
        <v>0</v>
      </c>
      <c r="AB369" s="37"/>
      <c r="AC369" s="32"/>
    </row>
    <row r="370" spans="1:29" s="33" customFormat="1" ht="18" hidden="1" customHeight="1" x14ac:dyDescent="0.25">
      <c r="A370" s="38" t="s">
        <v>37</v>
      </c>
      <c r="B370" s="39">
        <f t="shared" ref="B370:AA370" si="194">SUM(B366:B369)</f>
        <v>5342000</v>
      </c>
      <c r="C370" s="39">
        <f t="shared" si="194"/>
        <v>0</v>
      </c>
      <c r="D370" s="39">
        <f t="shared" si="194"/>
        <v>5342000</v>
      </c>
      <c r="E370" s="39">
        <f t="shared" si="194"/>
        <v>1052211.7600000002</v>
      </c>
      <c r="F370" s="39">
        <f t="shared" si="194"/>
        <v>1212904.95</v>
      </c>
      <c r="G370" s="39">
        <f t="shared" si="194"/>
        <v>1438472.56</v>
      </c>
      <c r="H370" s="39">
        <f t="shared" si="194"/>
        <v>410689.47</v>
      </c>
      <c r="I370" s="39">
        <f t="shared" si="194"/>
        <v>0</v>
      </c>
      <c r="J370" s="39">
        <f t="shared" si="194"/>
        <v>0</v>
      </c>
      <c r="K370" s="39">
        <f t="shared" si="194"/>
        <v>0</v>
      </c>
      <c r="L370" s="39">
        <f t="shared" si="194"/>
        <v>0</v>
      </c>
      <c r="M370" s="39">
        <f t="shared" si="194"/>
        <v>0</v>
      </c>
      <c r="N370" s="39">
        <f t="shared" si="194"/>
        <v>334641.60000000003</v>
      </c>
      <c r="O370" s="39">
        <f t="shared" si="194"/>
        <v>338309.47</v>
      </c>
      <c r="P370" s="39">
        <f t="shared" si="194"/>
        <v>379260.69</v>
      </c>
      <c r="Q370" s="39">
        <f t="shared" si="194"/>
        <v>332353.46999999997</v>
      </c>
      <c r="R370" s="39">
        <f t="shared" si="194"/>
        <v>549836.01</v>
      </c>
      <c r="S370" s="39">
        <f t="shared" si="194"/>
        <v>330715.46999999997</v>
      </c>
      <c r="T370" s="39">
        <f t="shared" si="194"/>
        <v>365944.47</v>
      </c>
      <c r="U370" s="39">
        <f t="shared" si="194"/>
        <v>342509.47</v>
      </c>
      <c r="V370" s="39">
        <f t="shared" si="194"/>
        <v>730018.62</v>
      </c>
      <c r="W370" s="39">
        <f t="shared" si="194"/>
        <v>410689.47</v>
      </c>
      <c r="X370" s="39">
        <f t="shared" si="194"/>
        <v>0</v>
      </c>
      <c r="Y370" s="39">
        <f t="shared" si="194"/>
        <v>0</v>
      </c>
      <c r="Z370" s="39">
        <f t="shared" si="194"/>
        <v>4114278.7399999993</v>
      </c>
      <c r="AA370" s="39">
        <f t="shared" si="194"/>
        <v>1227721.2600000007</v>
      </c>
      <c r="AB370" s="40">
        <f>Z370/D370</f>
        <v>0.77017572819168834</v>
      </c>
      <c r="AC370" s="32"/>
    </row>
    <row r="371" spans="1:29" s="33" customFormat="1" ht="18" hidden="1" customHeight="1" x14ac:dyDescent="0.25">
      <c r="A371" s="41" t="s">
        <v>38</v>
      </c>
      <c r="B371" s="31">
        <f>[1]consoCURRENT!E7895</f>
        <v>0</v>
      </c>
      <c r="C371" s="31">
        <f>[1]consoCURRENT!F7895</f>
        <v>0</v>
      </c>
      <c r="D371" s="31">
        <f>[1]consoCURRENT!G7895</f>
        <v>0</v>
      </c>
      <c r="E371" s="31">
        <f>[1]consoCURRENT!H7895</f>
        <v>0</v>
      </c>
      <c r="F371" s="31">
        <f>[1]consoCURRENT!I7895</f>
        <v>0</v>
      </c>
      <c r="G371" s="31">
        <f>[1]consoCURRENT!J7895</f>
        <v>0</v>
      </c>
      <c r="H371" s="31">
        <f>[1]consoCURRENT!K7895</f>
        <v>0</v>
      </c>
      <c r="I371" s="31">
        <f>[1]consoCURRENT!L7895</f>
        <v>0</v>
      </c>
      <c r="J371" s="31">
        <f>[1]consoCURRENT!M7895</f>
        <v>0</v>
      </c>
      <c r="K371" s="31">
        <f>[1]consoCURRENT!N7895</f>
        <v>0</v>
      </c>
      <c r="L371" s="31">
        <f>[1]consoCURRENT!O7895</f>
        <v>0</v>
      </c>
      <c r="M371" s="31">
        <f>[1]consoCURRENT!P7895</f>
        <v>0</v>
      </c>
      <c r="N371" s="31">
        <f>[1]consoCURRENT!Q7895</f>
        <v>0</v>
      </c>
      <c r="O371" s="31">
        <f>[1]consoCURRENT!R7895</f>
        <v>0</v>
      </c>
      <c r="P371" s="31">
        <f>[1]consoCURRENT!S7895</f>
        <v>0</v>
      </c>
      <c r="Q371" s="31">
        <f>[1]consoCURRENT!T7895</f>
        <v>0</v>
      </c>
      <c r="R371" s="31">
        <f>[1]consoCURRENT!U7895</f>
        <v>0</v>
      </c>
      <c r="S371" s="31">
        <f>[1]consoCURRENT!V7895</f>
        <v>0</v>
      </c>
      <c r="T371" s="31">
        <f>[1]consoCURRENT!W7895</f>
        <v>0</v>
      </c>
      <c r="U371" s="31">
        <f>[1]consoCURRENT!X7895</f>
        <v>0</v>
      </c>
      <c r="V371" s="31">
        <f>[1]consoCURRENT!Y7895</f>
        <v>0</v>
      </c>
      <c r="W371" s="31">
        <f>[1]consoCURRENT!Z7895</f>
        <v>0</v>
      </c>
      <c r="X371" s="31">
        <f>[1]consoCURRENT!AA7895</f>
        <v>0</v>
      </c>
      <c r="Y371" s="31">
        <f>[1]consoCURRENT!AB7895</f>
        <v>0</v>
      </c>
      <c r="Z371" s="31">
        <f t="shared" ref="Z371" si="195">SUM(M371:Y371)</f>
        <v>0</v>
      </c>
      <c r="AA371" s="31">
        <f>D371-Z371</f>
        <v>0</v>
      </c>
      <c r="AB371" s="37"/>
      <c r="AC371" s="32"/>
    </row>
    <row r="372" spans="1:29" s="33" customFormat="1" ht="18" customHeight="1" x14ac:dyDescent="0.25">
      <c r="A372" s="38" t="s">
        <v>39</v>
      </c>
      <c r="B372" s="39">
        <f t="shared" ref="B372:AA372" si="196">B371+B370</f>
        <v>5342000</v>
      </c>
      <c r="C372" s="39">
        <f t="shared" si="196"/>
        <v>0</v>
      </c>
      <c r="D372" s="39">
        <f t="shared" si="196"/>
        <v>5342000</v>
      </c>
      <c r="E372" s="39">
        <f t="shared" si="196"/>
        <v>1052211.7600000002</v>
      </c>
      <c r="F372" s="39">
        <f t="shared" si="196"/>
        <v>1212904.95</v>
      </c>
      <c r="G372" s="39">
        <f t="shared" si="196"/>
        <v>1438472.56</v>
      </c>
      <c r="H372" s="39">
        <f t="shared" si="196"/>
        <v>410689.47</v>
      </c>
      <c r="I372" s="39">
        <f t="shared" si="196"/>
        <v>0</v>
      </c>
      <c r="J372" s="39">
        <f t="shared" si="196"/>
        <v>0</v>
      </c>
      <c r="K372" s="39">
        <f t="shared" si="196"/>
        <v>0</v>
      </c>
      <c r="L372" s="39">
        <f t="shared" si="196"/>
        <v>0</v>
      </c>
      <c r="M372" s="39">
        <f t="shared" si="196"/>
        <v>0</v>
      </c>
      <c r="N372" s="39">
        <f t="shared" si="196"/>
        <v>334641.60000000003</v>
      </c>
      <c r="O372" s="39">
        <f t="shared" si="196"/>
        <v>338309.47</v>
      </c>
      <c r="P372" s="39">
        <f t="shared" si="196"/>
        <v>379260.69</v>
      </c>
      <c r="Q372" s="39">
        <f t="shared" si="196"/>
        <v>332353.46999999997</v>
      </c>
      <c r="R372" s="39">
        <f t="shared" si="196"/>
        <v>549836.01</v>
      </c>
      <c r="S372" s="39">
        <f t="shared" si="196"/>
        <v>330715.46999999997</v>
      </c>
      <c r="T372" s="39">
        <f t="shared" si="196"/>
        <v>365944.47</v>
      </c>
      <c r="U372" s="39">
        <f t="shared" si="196"/>
        <v>342509.47</v>
      </c>
      <c r="V372" s="39">
        <f t="shared" si="196"/>
        <v>730018.62</v>
      </c>
      <c r="W372" s="39">
        <f t="shared" si="196"/>
        <v>410689.47</v>
      </c>
      <c r="X372" s="39">
        <f t="shared" si="196"/>
        <v>0</v>
      </c>
      <c r="Y372" s="39">
        <f t="shared" si="196"/>
        <v>0</v>
      </c>
      <c r="Z372" s="39">
        <f t="shared" si="196"/>
        <v>4114278.7399999993</v>
      </c>
      <c r="AA372" s="39">
        <f t="shared" si="196"/>
        <v>1227721.2600000007</v>
      </c>
      <c r="AB372" s="40">
        <f>Z372/D372</f>
        <v>0.77017572819168834</v>
      </c>
      <c r="AC372" s="42"/>
    </row>
    <row r="373" spans="1:29" s="33" customFormat="1" ht="15" customHeight="1" x14ac:dyDescent="0.25">
      <c r="A373" s="34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2"/>
    </row>
    <row r="374" spans="1:29" s="33" customFormat="1" ht="15" customHeight="1" x14ac:dyDescent="0.25">
      <c r="A374" s="34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2"/>
    </row>
    <row r="375" spans="1:29" s="33" customFormat="1" ht="15" customHeight="1" x14ac:dyDescent="0.25">
      <c r="A375" s="46" t="s">
        <v>50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2"/>
    </row>
    <row r="376" spans="1:29" s="33" customFormat="1" ht="18" customHeight="1" x14ac:dyDescent="0.2">
      <c r="A376" s="36" t="s">
        <v>33</v>
      </c>
      <c r="B376" s="31">
        <f>[1]consoCURRENT!E7956</f>
        <v>4226000</v>
      </c>
      <c r="C376" s="31">
        <f>[1]consoCURRENT!F7956</f>
        <v>0</v>
      </c>
      <c r="D376" s="31">
        <f>[1]consoCURRENT!G7956</f>
        <v>4226000</v>
      </c>
      <c r="E376" s="31">
        <f>[1]consoCURRENT!H7956</f>
        <v>1743859.3599999999</v>
      </c>
      <c r="F376" s="31">
        <f>[1]consoCURRENT!I7956</f>
        <v>1929636.35</v>
      </c>
      <c r="G376" s="31">
        <f>[1]consoCURRENT!J7956</f>
        <v>148293.68</v>
      </c>
      <c r="H376" s="31">
        <f>[1]consoCURRENT!K7956</f>
        <v>-9155.42</v>
      </c>
      <c r="I376" s="31">
        <f>[1]consoCURRENT!L7956</f>
        <v>0</v>
      </c>
      <c r="J376" s="31">
        <f>[1]consoCURRENT!M7956</f>
        <v>0</v>
      </c>
      <c r="K376" s="31">
        <f>[1]consoCURRENT!N7956</f>
        <v>0</v>
      </c>
      <c r="L376" s="31">
        <f>[1]consoCURRENT!O7956</f>
        <v>0</v>
      </c>
      <c r="M376" s="31">
        <f>[1]consoCURRENT!P7956</f>
        <v>0</v>
      </c>
      <c r="N376" s="31">
        <f>[1]consoCURRENT!Q7956</f>
        <v>182180.09</v>
      </c>
      <c r="O376" s="31">
        <f>[1]consoCURRENT!R7956</f>
        <v>270183.20999999996</v>
      </c>
      <c r="P376" s="31">
        <f>[1]consoCURRENT!S7956</f>
        <v>1291496.06</v>
      </c>
      <c r="Q376" s="31">
        <f>[1]consoCURRENT!T7956</f>
        <v>34732.449999999997</v>
      </c>
      <c r="R376" s="31">
        <f>[1]consoCURRENT!U7956</f>
        <v>283509.45000000019</v>
      </c>
      <c r="S376" s="31">
        <f>[1]consoCURRENT!V7956</f>
        <v>1611394.45</v>
      </c>
      <c r="T376" s="31">
        <f>[1]consoCURRENT!W7956</f>
        <v>29999.82</v>
      </c>
      <c r="U376" s="31">
        <f>[1]consoCURRENT!X7956</f>
        <v>30351.64</v>
      </c>
      <c r="V376" s="31">
        <f>[1]consoCURRENT!Y7956</f>
        <v>87942.22</v>
      </c>
      <c r="W376" s="31">
        <f>[1]consoCURRENT!Z7956</f>
        <v>-9155.42</v>
      </c>
      <c r="X376" s="31">
        <f>[1]consoCURRENT!AA7956</f>
        <v>0</v>
      </c>
      <c r="Y376" s="31">
        <f>[1]consoCURRENT!AB7956</f>
        <v>0</v>
      </c>
      <c r="Z376" s="31">
        <f>SUM(M376:Y376)</f>
        <v>3812633.97</v>
      </c>
      <c r="AA376" s="31">
        <f>D376-Z376</f>
        <v>413366.0299999998</v>
      </c>
      <c r="AB376" s="37">
        <f>Z376/D376</f>
        <v>0.90218503786086135</v>
      </c>
      <c r="AC376" s="32"/>
    </row>
    <row r="377" spans="1:29" s="33" customFormat="1" ht="18" customHeight="1" x14ac:dyDescent="0.2">
      <c r="A377" s="36" t="s">
        <v>34</v>
      </c>
      <c r="B377" s="31">
        <f>[1]consoCURRENT!E8069</f>
        <v>806000</v>
      </c>
      <c r="C377" s="31">
        <f>[1]consoCURRENT!F8069</f>
        <v>0</v>
      </c>
      <c r="D377" s="31">
        <f>[1]consoCURRENT!G8069</f>
        <v>806000</v>
      </c>
      <c r="E377" s="31">
        <f>[1]consoCURRENT!H8069</f>
        <v>138511.19</v>
      </c>
      <c r="F377" s="31">
        <f>[1]consoCURRENT!I8069</f>
        <v>519925.65</v>
      </c>
      <c r="G377" s="31">
        <f>[1]consoCURRENT!J8069</f>
        <v>147563.16000000003</v>
      </c>
      <c r="H377" s="31">
        <f>[1]consoCURRENT!K8069</f>
        <v>0</v>
      </c>
      <c r="I377" s="31">
        <f>[1]consoCURRENT!L8069</f>
        <v>0</v>
      </c>
      <c r="J377" s="31">
        <f>[1]consoCURRENT!M8069</f>
        <v>0</v>
      </c>
      <c r="K377" s="31">
        <f>[1]consoCURRENT!N8069</f>
        <v>0</v>
      </c>
      <c r="L377" s="31">
        <f>[1]consoCURRENT!O8069</f>
        <v>0</v>
      </c>
      <c r="M377" s="31">
        <f>[1]consoCURRENT!P8069</f>
        <v>0</v>
      </c>
      <c r="N377" s="31">
        <f>[1]consoCURRENT!Q8069</f>
        <v>76410.350000000006</v>
      </c>
      <c r="O377" s="31">
        <f>[1]consoCURRENT!R8069</f>
        <v>201782.84</v>
      </c>
      <c r="P377" s="31">
        <f>[1]consoCURRENT!S8069</f>
        <v>-139682</v>
      </c>
      <c r="Q377" s="31">
        <f>[1]consoCURRENT!T8069</f>
        <v>244022.65</v>
      </c>
      <c r="R377" s="31">
        <f>[1]consoCURRENT!U8069</f>
        <v>136028.00000000003</v>
      </c>
      <c r="S377" s="31">
        <f>[1]consoCURRENT!V8069</f>
        <v>139874.99999999994</v>
      </c>
      <c r="T377" s="31">
        <f>[1]consoCURRENT!W8069</f>
        <v>129400.16000000003</v>
      </c>
      <c r="U377" s="31">
        <f>[1]consoCURRENT!X8069</f>
        <v>5163</v>
      </c>
      <c r="V377" s="31">
        <f>[1]consoCURRENT!Y8069</f>
        <v>13000</v>
      </c>
      <c r="W377" s="31">
        <f>[1]consoCURRENT!Z8069</f>
        <v>0</v>
      </c>
      <c r="X377" s="31">
        <f>[1]consoCURRENT!AA8069</f>
        <v>0</v>
      </c>
      <c r="Y377" s="31">
        <f>[1]consoCURRENT!AB8069</f>
        <v>0</v>
      </c>
      <c r="Z377" s="31">
        <f t="shared" ref="Z377:Z379" si="197">SUM(M377:Y377)</f>
        <v>805999.99999999988</v>
      </c>
      <c r="AA377" s="31">
        <f>D377-Z377</f>
        <v>0</v>
      </c>
      <c r="AB377" s="37">
        <f>Z377/D377</f>
        <v>0.99999999999999989</v>
      </c>
      <c r="AC377" s="32"/>
    </row>
    <row r="378" spans="1:29" s="33" customFormat="1" ht="18" customHeight="1" x14ac:dyDescent="0.2">
      <c r="A378" s="36" t="s">
        <v>35</v>
      </c>
      <c r="B378" s="31">
        <f>[1]consoCURRENT!E8075</f>
        <v>0</v>
      </c>
      <c r="C378" s="31">
        <f>[1]consoCURRENT!F8075</f>
        <v>0</v>
      </c>
      <c r="D378" s="31">
        <f>[1]consoCURRENT!G8075</f>
        <v>0</v>
      </c>
      <c r="E378" s="31">
        <f>[1]consoCURRENT!H8075</f>
        <v>0</v>
      </c>
      <c r="F378" s="31">
        <f>[1]consoCURRENT!I8075</f>
        <v>0</v>
      </c>
      <c r="G378" s="31">
        <f>[1]consoCURRENT!J8075</f>
        <v>0</v>
      </c>
      <c r="H378" s="31">
        <f>[1]consoCURRENT!K8075</f>
        <v>0</v>
      </c>
      <c r="I378" s="31">
        <f>[1]consoCURRENT!L8075</f>
        <v>0</v>
      </c>
      <c r="J378" s="31">
        <f>[1]consoCURRENT!M8075</f>
        <v>0</v>
      </c>
      <c r="K378" s="31">
        <f>[1]consoCURRENT!N8075</f>
        <v>0</v>
      </c>
      <c r="L378" s="31">
        <f>[1]consoCURRENT!O8075</f>
        <v>0</v>
      </c>
      <c r="M378" s="31">
        <f>[1]consoCURRENT!P8075</f>
        <v>0</v>
      </c>
      <c r="N378" s="31">
        <f>[1]consoCURRENT!Q8075</f>
        <v>0</v>
      </c>
      <c r="O378" s="31">
        <f>[1]consoCURRENT!R8075</f>
        <v>0</v>
      </c>
      <c r="P378" s="31">
        <f>[1]consoCURRENT!S8075</f>
        <v>0</v>
      </c>
      <c r="Q378" s="31">
        <f>[1]consoCURRENT!T8075</f>
        <v>0</v>
      </c>
      <c r="R378" s="31">
        <f>[1]consoCURRENT!U8075</f>
        <v>0</v>
      </c>
      <c r="S378" s="31">
        <f>[1]consoCURRENT!V8075</f>
        <v>0</v>
      </c>
      <c r="T378" s="31">
        <f>[1]consoCURRENT!W8075</f>
        <v>0</v>
      </c>
      <c r="U378" s="31">
        <f>[1]consoCURRENT!X8075</f>
        <v>0</v>
      </c>
      <c r="V378" s="31">
        <f>[1]consoCURRENT!Y8075</f>
        <v>0</v>
      </c>
      <c r="W378" s="31">
        <f>[1]consoCURRENT!Z8075</f>
        <v>0</v>
      </c>
      <c r="X378" s="31">
        <f>[1]consoCURRENT!AA8075</f>
        <v>0</v>
      </c>
      <c r="Y378" s="31">
        <f>[1]consoCURRENT!AB8075</f>
        <v>0</v>
      </c>
      <c r="Z378" s="31">
        <f t="shared" si="197"/>
        <v>0</v>
      </c>
      <c r="AA378" s="31">
        <f>D378-Z378</f>
        <v>0</v>
      </c>
      <c r="AB378" s="37"/>
      <c r="AC378" s="32"/>
    </row>
    <row r="379" spans="1:29" s="33" customFormat="1" ht="18" customHeight="1" x14ac:dyDescent="0.2">
      <c r="A379" s="36" t="s">
        <v>36</v>
      </c>
      <c r="B379" s="31">
        <f>[1]consoCURRENT!E8104</f>
        <v>0</v>
      </c>
      <c r="C379" s="31">
        <f>[1]consoCURRENT!F8104</f>
        <v>0</v>
      </c>
      <c r="D379" s="31">
        <f>[1]consoCURRENT!G8104</f>
        <v>0</v>
      </c>
      <c r="E379" s="31">
        <f>[1]consoCURRENT!H8104</f>
        <v>0</v>
      </c>
      <c r="F379" s="31">
        <f>[1]consoCURRENT!I8104</f>
        <v>0</v>
      </c>
      <c r="G379" s="31">
        <f>[1]consoCURRENT!J8104</f>
        <v>0</v>
      </c>
      <c r="H379" s="31">
        <f>[1]consoCURRENT!K8104</f>
        <v>0</v>
      </c>
      <c r="I379" s="31">
        <f>[1]consoCURRENT!L8104</f>
        <v>0</v>
      </c>
      <c r="J379" s="31">
        <f>[1]consoCURRENT!M8104</f>
        <v>0</v>
      </c>
      <c r="K379" s="31">
        <f>[1]consoCURRENT!N8104</f>
        <v>0</v>
      </c>
      <c r="L379" s="31">
        <f>[1]consoCURRENT!O8104</f>
        <v>0</v>
      </c>
      <c r="M379" s="31">
        <f>[1]consoCURRENT!P8104</f>
        <v>0</v>
      </c>
      <c r="N379" s="31">
        <f>[1]consoCURRENT!Q8104</f>
        <v>0</v>
      </c>
      <c r="O379" s="31">
        <f>[1]consoCURRENT!R8104</f>
        <v>0</v>
      </c>
      <c r="P379" s="31">
        <f>[1]consoCURRENT!S8104</f>
        <v>0</v>
      </c>
      <c r="Q379" s="31">
        <f>[1]consoCURRENT!T8104</f>
        <v>0</v>
      </c>
      <c r="R379" s="31">
        <f>[1]consoCURRENT!U8104</f>
        <v>0</v>
      </c>
      <c r="S379" s="31">
        <f>[1]consoCURRENT!V8104</f>
        <v>0</v>
      </c>
      <c r="T379" s="31">
        <f>[1]consoCURRENT!W8104</f>
        <v>0</v>
      </c>
      <c r="U379" s="31">
        <f>[1]consoCURRENT!X8104</f>
        <v>0</v>
      </c>
      <c r="V379" s="31">
        <f>[1]consoCURRENT!Y8104</f>
        <v>0</v>
      </c>
      <c r="W379" s="31">
        <f>[1]consoCURRENT!Z8104</f>
        <v>0</v>
      </c>
      <c r="X379" s="31">
        <f>[1]consoCURRENT!AA8104</f>
        <v>0</v>
      </c>
      <c r="Y379" s="31">
        <f>[1]consoCURRENT!AB8104</f>
        <v>0</v>
      </c>
      <c r="Z379" s="31">
        <f t="shared" si="197"/>
        <v>0</v>
      </c>
      <c r="AA379" s="31">
        <f>D379-Z379</f>
        <v>0</v>
      </c>
      <c r="AB379" s="37"/>
      <c r="AC379" s="32"/>
    </row>
    <row r="380" spans="1:29" s="33" customFormat="1" ht="18" hidden="1" customHeight="1" x14ac:dyDescent="0.25">
      <c r="A380" s="38" t="s">
        <v>37</v>
      </c>
      <c r="B380" s="39">
        <f t="shared" ref="B380:AA380" si="198">SUM(B376:B379)</f>
        <v>5032000</v>
      </c>
      <c r="C380" s="39">
        <f t="shared" si="198"/>
        <v>0</v>
      </c>
      <c r="D380" s="39">
        <f t="shared" si="198"/>
        <v>5032000</v>
      </c>
      <c r="E380" s="39">
        <f t="shared" si="198"/>
        <v>1882370.5499999998</v>
      </c>
      <c r="F380" s="39">
        <f t="shared" si="198"/>
        <v>2449562</v>
      </c>
      <c r="G380" s="39">
        <f t="shared" si="198"/>
        <v>295856.84000000003</v>
      </c>
      <c r="H380" s="39">
        <f t="shared" si="198"/>
        <v>-9155.42</v>
      </c>
      <c r="I380" s="39">
        <f t="shared" si="198"/>
        <v>0</v>
      </c>
      <c r="J380" s="39">
        <f t="shared" si="198"/>
        <v>0</v>
      </c>
      <c r="K380" s="39">
        <f t="shared" si="198"/>
        <v>0</v>
      </c>
      <c r="L380" s="39">
        <f t="shared" si="198"/>
        <v>0</v>
      </c>
      <c r="M380" s="39">
        <f t="shared" si="198"/>
        <v>0</v>
      </c>
      <c r="N380" s="39">
        <f t="shared" si="198"/>
        <v>258590.44</v>
      </c>
      <c r="O380" s="39">
        <f t="shared" si="198"/>
        <v>471966.04999999993</v>
      </c>
      <c r="P380" s="39">
        <f t="shared" si="198"/>
        <v>1151814.06</v>
      </c>
      <c r="Q380" s="39">
        <f t="shared" si="198"/>
        <v>278755.09999999998</v>
      </c>
      <c r="R380" s="39">
        <f t="shared" si="198"/>
        <v>419537.45000000019</v>
      </c>
      <c r="S380" s="39">
        <f t="shared" si="198"/>
        <v>1751269.45</v>
      </c>
      <c r="T380" s="39">
        <f t="shared" si="198"/>
        <v>159399.98000000004</v>
      </c>
      <c r="U380" s="39">
        <f t="shared" si="198"/>
        <v>35514.639999999999</v>
      </c>
      <c r="V380" s="39">
        <f t="shared" si="198"/>
        <v>100942.22</v>
      </c>
      <c r="W380" s="39">
        <f t="shared" si="198"/>
        <v>-9155.42</v>
      </c>
      <c r="X380" s="39">
        <f t="shared" si="198"/>
        <v>0</v>
      </c>
      <c r="Y380" s="39">
        <f t="shared" si="198"/>
        <v>0</v>
      </c>
      <c r="Z380" s="39">
        <f t="shared" si="198"/>
        <v>4618633.97</v>
      </c>
      <c r="AA380" s="39">
        <f t="shared" si="198"/>
        <v>413366.0299999998</v>
      </c>
      <c r="AB380" s="40">
        <f>Z380/D380</f>
        <v>0.91785253775834652</v>
      </c>
      <c r="AC380" s="32"/>
    </row>
    <row r="381" spans="1:29" s="33" customFormat="1" ht="18" hidden="1" customHeight="1" x14ac:dyDescent="0.25">
      <c r="A381" s="41" t="s">
        <v>38</v>
      </c>
      <c r="B381" s="31">
        <f>[1]consoCURRENT!E8108</f>
        <v>0</v>
      </c>
      <c r="C381" s="31">
        <f>[1]consoCURRENT!F8108</f>
        <v>0</v>
      </c>
      <c r="D381" s="31">
        <f>[1]consoCURRENT!G8108</f>
        <v>0</v>
      </c>
      <c r="E381" s="31">
        <f>[1]consoCURRENT!H8108</f>
        <v>0</v>
      </c>
      <c r="F381" s="31">
        <f>[1]consoCURRENT!I8108</f>
        <v>0</v>
      </c>
      <c r="G381" s="31">
        <f>[1]consoCURRENT!J8108</f>
        <v>0</v>
      </c>
      <c r="H381" s="31">
        <f>[1]consoCURRENT!K8108</f>
        <v>0</v>
      </c>
      <c r="I381" s="31">
        <f>[1]consoCURRENT!L8108</f>
        <v>0</v>
      </c>
      <c r="J381" s="31">
        <f>[1]consoCURRENT!M8108</f>
        <v>0</v>
      </c>
      <c r="K381" s="31">
        <f>[1]consoCURRENT!N8108</f>
        <v>0</v>
      </c>
      <c r="L381" s="31">
        <f>[1]consoCURRENT!O8108</f>
        <v>0</v>
      </c>
      <c r="M381" s="31">
        <f>[1]consoCURRENT!P8108</f>
        <v>0</v>
      </c>
      <c r="N381" s="31">
        <f>[1]consoCURRENT!Q8108</f>
        <v>0</v>
      </c>
      <c r="O381" s="31">
        <f>[1]consoCURRENT!R8108</f>
        <v>0</v>
      </c>
      <c r="P381" s="31">
        <f>[1]consoCURRENT!S8108</f>
        <v>0</v>
      </c>
      <c r="Q381" s="31">
        <f>[1]consoCURRENT!T8108</f>
        <v>0</v>
      </c>
      <c r="R381" s="31">
        <f>[1]consoCURRENT!U8108</f>
        <v>0</v>
      </c>
      <c r="S381" s="31">
        <f>[1]consoCURRENT!V8108</f>
        <v>0</v>
      </c>
      <c r="T381" s="31">
        <f>[1]consoCURRENT!W8108</f>
        <v>0</v>
      </c>
      <c r="U381" s="31">
        <f>[1]consoCURRENT!X8108</f>
        <v>0</v>
      </c>
      <c r="V381" s="31">
        <f>[1]consoCURRENT!Y8108</f>
        <v>0</v>
      </c>
      <c r="W381" s="31">
        <f>[1]consoCURRENT!Z8108</f>
        <v>0</v>
      </c>
      <c r="X381" s="31">
        <f>[1]consoCURRENT!AA8108</f>
        <v>0</v>
      </c>
      <c r="Y381" s="31">
        <f>[1]consoCURRENT!AB8108</f>
        <v>0</v>
      </c>
      <c r="Z381" s="31">
        <f t="shared" ref="Z381" si="199">SUM(M381:Y381)</f>
        <v>0</v>
      </c>
      <c r="AA381" s="31">
        <f>D381-Z381</f>
        <v>0</v>
      </c>
      <c r="AB381" s="37"/>
      <c r="AC381" s="32"/>
    </row>
    <row r="382" spans="1:29" s="33" customFormat="1" ht="18" customHeight="1" x14ac:dyDescent="0.25">
      <c r="A382" s="38" t="s">
        <v>39</v>
      </c>
      <c r="B382" s="39">
        <f t="shared" ref="B382:AA382" si="200">B381+B380</f>
        <v>5032000</v>
      </c>
      <c r="C382" s="39">
        <f t="shared" si="200"/>
        <v>0</v>
      </c>
      <c r="D382" s="39">
        <f t="shared" si="200"/>
        <v>5032000</v>
      </c>
      <c r="E382" s="39">
        <f t="shared" si="200"/>
        <v>1882370.5499999998</v>
      </c>
      <c r="F382" s="39">
        <f t="shared" si="200"/>
        <v>2449562</v>
      </c>
      <c r="G382" s="39">
        <f t="shared" si="200"/>
        <v>295856.84000000003</v>
      </c>
      <c r="H382" s="39">
        <f t="shared" si="200"/>
        <v>-9155.42</v>
      </c>
      <c r="I382" s="39">
        <f t="shared" si="200"/>
        <v>0</v>
      </c>
      <c r="J382" s="39">
        <f t="shared" si="200"/>
        <v>0</v>
      </c>
      <c r="K382" s="39">
        <f t="shared" si="200"/>
        <v>0</v>
      </c>
      <c r="L382" s="39">
        <f t="shared" si="200"/>
        <v>0</v>
      </c>
      <c r="M382" s="39">
        <f t="shared" si="200"/>
        <v>0</v>
      </c>
      <c r="N382" s="39">
        <f t="shared" si="200"/>
        <v>258590.44</v>
      </c>
      <c r="O382" s="39">
        <f t="shared" si="200"/>
        <v>471966.04999999993</v>
      </c>
      <c r="P382" s="39">
        <f t="shared" si="200"/>
        <v>1151814.06</v>
      </c>
      <c r="Q382" s="39">
        <f t="shared" si="200"/>
        <v>278755.09999999998</v>
      </c>
      <c r="R382" s="39">
        <f t="shared" si="200"/>
        <v>419537.45000000019</v>
      </c>
      <c r="S382" s="39">
        <f t="shared" si="200"/>
        <v>1751269.45</v>
      </c>
      <c r="T382" s="39">
        <f t="shared" si="200"/>
        <v>159399.98000000004</v>
      </c>
      <c r="U382" s="39">
        <f t="shared" si="200"/>
        <v>35514.639999999999</v>
      </c>
      <c r="V382" s="39">
        <f t="shared" si="200"/>
        <v>100942.22</v>
      </c>
      <c r="W382" s="39">
        <f t="shared" si="200"/>
        <v>-9155.42</v>
      </c>
      <c r="X382" s="39">
        <f t="shared" si="200"/>
        <v>0</v>
      </c>
      <c r="Y382" s="39">
        <f t="shared" si="200"/>
        <v>0</v>
      </c>
      <c r="Z382" s="39">
        <f t="shared" si="200"/>
        <v>4618633.97</v>
      </c>
      <c r="AA382" s="39">
        <f t="shared" si="200"/>
        <v>413366.0299999998</v>
      </c>
      <c r="AB382" s="40">
        <f>Z382/D382</f>
        <v>0.91785253775834652</v>
      </c>
      <c r="AC382" s="42"/>
    </row>
    <row r="383" spans="1:29" s="33" customFormat="1" ht="15" customHeight="1" x14ac:dyDescent="0.25">
      <c r="A383" s="34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2"/>
    </row>
    <row r="384" spans="1:29" s="33" customFormat="1" ht="15" customHeight="1" x14ac:dyDescent="0.25">
      <c r="A384" s="34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47">
        <f>3193008.98+64000+51704+68200+100000</f>
        <v>3476912.98</v>
      </c>
      <c r="AA384" s="31"/>
      <c r="AB384" s="31"/>
      <c r="AC384" s="32"/>
    </row>
    <row r="385" spans="1:29" s="33" customFormat="1" ht="15" customHeight="1" x14ac:dyDescent="0.25">
      <c r="A385" s="46" t="s">
        <v>51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2"/>
    </row>
    <row r="386" spans="1:29" s="33" customFormat="1" ht="18" customHeight="1" x14ac:dyDescent="0.2">
      <c r="A386" s="36" t="s">
        <v>33</v>
      </c>
      <c r="B386" s="31">
        <f>[1]consoCURRENT!E8169</f>
        <v>4536000</v>
      </c>
      <c r="C386" s="31">
        <f>[1]consoCURRENT!F8169</f>
        <v>0</v>
      </c>
      <c r="D386" s="31">
        <f>[1]consoCURRENT!G8169</f>
        <v>4536000</v>
      </c>
      <c r="E386" s="31">
        <f>[1]consoCURRENT!H8169</f>
        <v>314659.86</v>
      </c>
      <c r="F386" s="31">
        <f>[1]consoCURRENT!I8169</f>
        <v>1054988.21</v>
      </c>
      <c r="G386" s="31">
        <f>[1]consoCURRENT!J8169</f>
        <v>856472.99</v>
      </c>
      <c r="H386" s="31">
        <f>[1]consoCURRENT!K8169</f>
        <v>257201.84</v>
      </c>
      <c r="I386" s="31">
        <f>[1]consoCURRENT!L8169</f>
        <v>0</v>
      </c>
      <c r="J386" s="31">
        <f>[1]consoCURRENT!M8169</f>
        <v>0</v>
      </c>
      <c r="K386" s="31">
        <f>[1]consoCURRENT!N8169</f>
        <v>0</v>
      </c>
      <c r="L386" s="31">
        <f>[1]consoCURRENT!O8169</f>
        <v>0</v>
      </c>
      <c r="M386" s="31">
        <f>[1]consoCURRENT!P8169</f>
        <v>0</v>
      </c>
      <c r="N386" s="31">
        <f>[1]consoCURRENT!Q8169</f>
        <v>283121.76</v>
      </c>
      <c r="O386" s="31">
        <f>[1]consoCURRENT!R8169</f>
        <v>0</v>
      </c>
      <c r="P386" s="31">
        <f>[1]consoCURRENT!S8169</f>
        <v>31538.1</v>
      </c>
      <c r="Q386" s="31">
        <f>[1]consoCURRENT!T8169</f>
        <v>275263.88</v>
      </c>
      <c r="R386" s="31">
        <f>[1]consoCURRENT!U8169</f>
        <v>503695.41</v>
      </c>
      <c r="S386" s="31">
        <f>[1]consoCURRENT!V8169</f>
        <v>276028.92000000004</v>
      </c>
      <c r="T386" s="31">
        <f>[1]consoCURRENT!W8169</f>
        <v>276252.36</v>
      </c>
      <c r="U386" s="31">
        <f>[1]consoCURRENT!X8169</f>
        <v>321947.53000000003</v>
      </c>
      <c r="V386" s="31">
        <f>[1]consoCURRENT!Y8169</f>
        <v>258273.1</v>
      </c>
      <c r="W386" s="31">
        <f>[1]consoCURRENT!Z8169</f>
        <v>257201.84</v>
      </c>
      <c r="X386" s="31">
        <f>[1]consoCURRENT!AA8169</f>
        <v>0</v>
      </c>
      <c r="Y386" s="31">
        <f>[1]consoCURRENT!AB8169</f>
        <v>0</v>
      </c>
      <c r="Z386" s="31">
        <f>SUM(M386:Y386)</f>
        <v>2483322.8999999994</v>
      </c>
      <c r="AA386" s="31">
        <f>D386-Z386</f>
        <v>2052677.1000000006</v>
      </c>
      <c r="AB386" s="37">
        <f>Z386/D386</f>
        <v>0.54746977513227502</v>
      </c>
      <c r="AC386" s="32"/>
    </row>
    <row r="387" spans="1:29" s="33" customFormat="1" ht="18" customHeight="1" x14ac:dyDescent="0.2">
      <c r="A387" s="36" t="s">
        <v>34</v>
      </c>
      <c r="B387" s="31">
        <f>[1]consoCURRENT!E8282</f>
        <v>806000</v>
      </c>
      <c r="C387" s="31">
        <f>[1]consoCURRENT!F8282</f>
        <v>0</v>
      </c>
      <c r="D387" s="31">
        <f>[1]consoCURRENT!G8282</f>
        <v>806000</v>
      </c>
      <c r="E387" s="31">
        <f>[1]consoCURRENT!H8282</f>
        <v>11226.64</v>
      </c>
      <c r="F387" s="31">
        <f>[1]consoCURRENT!I8282</f>
        <v>448592.45</v>
      </c>
      <c r="G387" s="31">
        <f>[1]consoCURRENT!J8282</f>
        <v>158484.96</v>
      </c>
      <c r="H387" s="31">
        <f>[1]consoCURRENT!K8282</f>
        <v>27340</v>
      </c>
      <c r="I387" s="31">
        <f>[1]consoCURRENT!L8282</f>
        <v>0</v>
      </c>
      <c r="J387" s="31">
        <f>[1]consoCURRENT!M8282</f>
        <v>0</v>
      </c>
      <c r="K387" s="31">
        <f>[1]consoCURRENT!N8282</f>
        <v>0</v>
      </c>
      <c r="L387" s="31">
        <f>[1]consoCURRENT!O8282</f>
        <v>0</v>
      </c>
      <c r="M387" s="31">
        <f>[1]consoCURRENT!P8282</f>
        <v>0</v>
      </c>
      <c r="N387" s="31">
        <f>[1]consoCURRENT!Q8282</f>
        <v>0</v>
      </c>
      <c r="O387" s="31">
        <f>[1]consoCURRENT!R8282</f>
        <v>11226.64</v>
      </c>
      <c r="P387" s="31">
        <f>[1]consoCURRENT!S8282</f>
        <v>0</v>
      </c>
      <c r="Q387" s="31">
        <f>[1]consoCURRENT!T8282</f>
        <v>7200</v>
      </c>
      <c r="R387" s="31">
        <f>[1]consoCURRENT!U8282</f>
        <v>33946.03</v>
      </c>
      <c r="S387" s="31">
        <f>[1]consoCURRENT!V8282</f>
        <v>407446.42</v>
      </c>
      <c r="T387" s="31">
        <f>[1]consoCURRENT!W8282</f>
        <v>103032.22</v>
      </c>
      <c r="U387" s="31">
        <f>[1]consoCURRENT!X8282</f>
        <v>25200</v>
      </c>
      <c r="V387" s="31">
        <f>[1]consoCURRENT!Y8282</f>
        <v>30252.74</v>
      </c>
      <c r="W387" s="31">
        <f>[1]consoCURRENT!Z8282</f>
        <v>27340</v>
      </c>
      <c r="X387" s="31">
        <f>[1]consoCURRENT!AA8282</f>
        <v>0</v>
      </c>
      <c r="Y387" s="31">
        <f>[1]consoCURRENT!AB8282</f>
        <v>0</v>
      </c>
      <c r="Z387" s="31">
        <f t="shared" ref="Z387:Z389" si="201">SUM(M387:Y387)</f>
        <v>645644.04999999993</v>
      </c>
      <c r="AA387" s="31">
        <f>D387-Z387</f>
        <v>160355.95000000007</v>
      </c>
      <c r="AB387" s="37">
        <f>Z387/D387</f>
        <v>0.8010472084367245</v>
      </c>
      <c r="AC387" s="32"/>
    </row>
    <row r="388" spans="1:29" s="33" customFormat="1" ht="18" customHeight="1" x14ac:dyDescent="0.2">
      <c r="A388" s="36" t="s">
        <v>35</v>
      </c>
      <c r="B388" s="31">
        <f>[1]consoCURRENT!E8288</f>
        <v>0</v>
      </c>
      <c r="C388" s="31">
        <f>[1]consoCURRENT!F8288</f>
        <v>0</v>
      </c>
      <c r="D388" s="31">
        <f>[1]consoCURRENT!G8288</f>
        <v>0</v>
      </c>
      <c r="E388" s="31">
        <f>[1]consoCURRENT!H8288</f>
        <v>0</v>
      </c>
      <c r="F388" s="31">
        <f>[1]consoCURRENT!I8288</f>
        <v>0</v>
      </c>
      <c r="G388" s="31">
        <f>[1]consoCURRENT!J8288</f>
        <v>0</v>
      </c>
      <c r="H388" s="31">
        <f>[1]consoCURRENT!K8288</f>
        <v>0</v>
      </c>
      <c r="I388" s="31">
        <f>[1]consoCURRENT!L8288</f>
        <v>0</v>
      </c>
      <c r="J388" s="31">
        <f>[1]consoCURRENT!M8288</f>
        <v>0</v>
      </c>
      <c r="K388" s="31">
        <f>[1]consoCURRENT!N8288</f>
        <v>0</v>
      </c>
      <c r="L388" s="31">
        <f>[1]consoCURRENT!O8288</f>
        <v>0</v>
      </c>
      <c r="M388" s="31">
        <f>[1]consoCURRENT!P8288</f>
        <v>0</v>
      </c>
      <c r="N388" s="31">
        <f>[1]consoCURRENT!Q8288</f>
        <v>0</v>
      </c>
      <c r="O388" s="31">
        <f>[1]consoCURRENT!R8288</f>
        <v>0</v>
      </c>
      <c r="P388" s="31">
        <f>[1]consoCURRENT!S8288</f>
        <v>0</v>
      </c>
      <c r="Q388" s="31">
        <f>[1]consoCURRENT!T8288</f>
        <v>0</v>
      </c>
      <c r="R388" s="31">
        <f>[1]consoCURRENT!U8288</f>
        <v>0</v>
      </c>
      <c r="S388" s="31">
        <f>[1]consoCURRENT!V8288</f>
        <v>0</v>
      </c>
      <c r="T388" s="31">
        <f>[1]consoCURRENT!W8288</f>
        <v>0</v>
      </c>
      <c r="U388" s="31">
        <f>[1]consoCURRENT!X8288</f>
        <v>0</v>
      </c>
      <c r="V388" s="31">
        <f>[1]consoCURRENT!Y8288</f>
        <v>0</v>
      </c>
      <c r="W388" s="31">
        <f>[1]consoCURRENT!Z8288</f>
        <v>0</v>
      </c>
      <c r="X388" s="31">
        <f>[1]consoCURRENT!AA8288</f>
        <v>0</v>
      </c>
      <c r="Y388" s="31">
        <f>[1]consoCURRENT!AB8288</f>
        <v>0</v>
      </c>
      <c r="Z388" s="31">
        <f t="shared" si="201"/>
        <v>0</v>
      </c>
      <c r="AA388" s="31">
        <f>D388-Z388</f>
        <v>0</v>
      </c>
      <c r="AB388" s="37"/>
      <c r="AC388" s="32"/>
    </row>
    <row r="389" spans="1:29" s="33" customFormat="1" ht="18" customHeight="1" x14ac:dyDescent="0.2">
      <c r="A389" s="36" t="s">
        <v>36</v>
      </c>
      <c r="B389" s="31">
        <f>[1]consoCURRENT!E8317</f>
        <v>0</v>
      </c>
      <c r="C389" s="31">
        <f>[1]consoCURRENT!F8317</f>
        <v>0</v>
      </c>
      <c r="D389" s="31">
        <f>[1]consoCURRENT!G8317</f>
        <v>0</v>
      </c>
      <c r="E389" s="31">
        <f>[1]consoCURRENT!H8317</f>
        <v>0</v>
      </c>
      <c r="F389" s="31">
        <f>[1]consoCURRENT!I8317</f>
        <v>0</v>
      </c>
      <c r="G389" s="31">
        <f>[1]consoCURRENT!J8317</f>
        <v>0</v>
      </c>
      <c r="H389" s="31">
        <f>[1]consoCURRENT!K8317</f>
        <v>0</v>
      </c>
      <c r="I389" s="31">
        <f>[1]consoCURRENT!L8317</f>
        <v>0</v>
      </c>
      <c r="J389" s="31">
        <f>[1]consoCURRENT!M8317</f>
        <v>0</v>
      </c>
      <c r="K389" s="31">
        <f>[1]consoCURRENT!N8317</f>
        <v>0</v>
      </c>
      <c r="L389" s="31">
        <f>[1]consoCURRENT!O8317</f>
        <v>0</v>
      </c>
      <c r="M389" s="31">
        <f>[1]consoCURRENT!P8317</f>
        <v>0</v>
      </c>
      <c r="N389" s="31">
        <f>[1]consoCURRENT!Q8317</f>
        <v>0</v>
      </c>
      <c r="O389" s="31">
        <f>[1]consoCURRENT!R8317</f>
        <v>0</v>
      </c>
      <c r="P389" s="31">
        <f>[1]consoCURRENT!S8317</f>
        <v>0</v>
      </c>
      <c r="Q389" s="31">
        <f>[1]consoCURRENT!T8317</f>
        <v>0</v>
      </c>
      <c r="R389" s="31">
        <f>[1]consoCURRENT!U8317</f>
        <v>0</v>
      </c>
      <c r="S389" s="31">
        <f>[1]consoCURRENT!V8317</f>
        <v>0</v>
      </c>
      <c r="T389" s="31">
        <f>[1]consoCURRENT!W8317</f>
        <v>0</v>
      </c>
      <c r="U389" s="31">
        <f>[1]consoCURRENT!X8317</f>
        <v>0</v>
      </c>
      <c r="V389" s="31">
        <f>[1]consoCURRENT!Y8317</f>
        <v>0</v>
      </c>
      <c r="W389" s="31">
        <f>[1]consoCURRENT!Z8317</f>
        <v>0</v>
      </c>
      <c r="X389" s="31">
        <f>[1]consoCURRENT!AA8317</f>
        <v>0</v>
      </c>
      <c r="Y389" s="31">
        <f>[1]consoCURRENT!AB8317</f>
        <v>0</v>
      </c>
      <c r="Z389" s="31">
        <f t="shared" si="201"/>
        <v>0</v>
      </c>
      <c r="AA389" s="31">
        <f>D389-Z389</f>
        <v>0</v>
      </c>
      <c r="AB389" s="37"/>
      <c r="AC389" s="32"/>
    </row>
    <row r="390" spans="1:29" s="33" customFormat="1" ht="18" hidden="1" customHeight="1" x14ac:dyDescent="0.25">
      <c r="A390" s="38" t="s">
        <v>37</v>
      </c>
      <c r="B390" s="39">
        <f t="shared" ref="B390:AA390" si="202">SUM(B386:B389)</f>
        <v>5342000</v>
      </c>
      <c r="C390" s="39">
        <f t="shared" si="202"/>
        <v>0</v>
      </c>
      <c r="D390" s="39">
        <f t="shared" si="202"/>
        <v>5342000</v>
      </c>
      <c r="E390" s="39">
        <f t="shared" si="202"/>
        <v>325886.5</v>
      </c>
      <c r="F390" s="39">
        <f t="shared" si="202"/>
        <v>1503580.66</v>
      </c>
      <c r="G390" s="39">
        <f t="shared" si="202"/>
        <v>1014957.95</v>
      </c>
      <c r="H390" s="39">
        <f t="shared" si="202"/>
        <v>284541.83999999997</v>
      </c>
      <c r="I390" s="39">
        <f t="shared" si="202"/>
        <v>0</v>
      </c>
      <c r="J390" s="39">
        <f t="shared" si="202"/>
        <v>0</v>
      </c>
      <c r="K390" s="39">
        <f t="shared" si="202"/>
        <v>0</v>
      </c>
      <c r="L390" s="39">
        <f t="shared" si="202"/>
        <v>0</v>
      </c>
      <c r="M390" s="39">
        <f t="shared" si="202"/>
        <v>0</v>
      </c>
      <c r="N390" s="39">
        <f t="shared" si="202"/>
        <v>283121.76</v>
      </c>
      <c r="O390" s="39">
        <f t="shared" si="202"/>
        <v>11226.64</v>
      </c>
      <c r="P390" s="39">
        <f t="shared" si="202"/>
        <v>31538.1</v>
      </c>
      <c r="Q390" s="39">
        <f t="shared" si="202"/>
        <v>282463.88</v>
      </c>
      <c r="R390" s="39">
        <f t="shared" si="202"/>
        <v>537641.43999999994</v>
      </c>
      <c r="S390" s="39">
        <f t="shared" si="202"/>
        <v>683475.34000000008</v>
      </c>
      <c r="T390" s="39">
        <f t="shared" si="202"/>
        <v>379284.57999999996</v>
      </c>
      <c r="U390" s="39">
        <f t="shared" si="202"/>
        <v>347147.53</v>
      </c>
      <c r="V390" s="39">
        <f t="shared" si="202"/>
        <v>288525.84000000003</v>
      </c>
      <c r="W390" s="39">
        <f t="shared" si="202"/>
        <v>284541.83999999997</v>
      </c>
      <c r="X390" s="39">
        <f t="shared" si="202"/>
        <v>0</v>
      </c>
      <c r="Y390" s="39">
        <f t="shared" si="202"/>
        <v>0</v>
      </c>
      <c r="Z390" s="39">
        <f t="shared" si="202"/>
        <v>3128966.9499999993</v>
      </c>
      <c r="AA390" s="39">
        <f t="shared" si="202"/>
        <v>2213033.0500000007</v>
      </c>
      <c r="AB390" s="40">
        <f>Z390/D390</f>
        <v>0.58572949269936336</v>
      </c>
      <c r="AC390" s="32"/>
    </row>
    <row r="391" spans="1:29" s="33" customFormat="1" ht="18" hidden="1" customHeight="1" x14ac:dyDescent="0.25">
      <c r="A391" s="41" t="s">
        <v>38</v>
      </c>
      <c r="B391" s="31">
        <f>[1]consoCURRENT!E8321</f>
        <v>0</v>
      </c>
      <c r="C391" s="31">
        <f>[1]consoCURRENT!F8321</f>
        <v>0</v>
      </c>
      <c r="D391" s="31">
        <f>[1]consoCURRENT!G8321</f>
        <v>0</v>
      </c>
      <c r="E391" s="31">
        <f>[1]consoCURRENT!H8321</f>
        <v>0</v>
      </c>
      <c r="F391" s="31">
        <f>[1]consoCURRENT!I8321</f>
        <v>0</v>
      </c>
      <c r="G391" s="31">
        <f>[1]consoCURRENT!J8321</f>
        <v>0</v>
      </c>
      <c r="H391" s="31">
        <f>[1]consoCURRENT!K8321</f>
        <v>0</v>
      </c>
      <c r="I391" s="31">
        <f>[1]consoCURRENT!L8321</f>
        <v>0</v>
      </c>
      <c r="J391" s="31">
        <f>[1]consoCURRENT!M8321</f>
        <v>0</v>
      </c>
      <c r="K391" s="31">
        <f>[1]consoCURRENT!N8321</f>
        <v>0</v>
      </c>
      <c r="L391" s="31">
        <f>[1]consoCURRENT!O8321</f>
        <v>0</v>
      </c>
      <c r="M391" s="31">
        <f>[1]consoCURRENT!P8321</f>
        <v>0</v>
      </c>
      <c r="N391" s="31">
        <f>[1]consoCURRENT!Q8321</f>
        <v>0</v>
      </c>
      <c r="O391" s="31">
        <f>[1]consoCURRENT!R8321</f>
        <v>0</v>
      </c>
      <c r="P391" s="31">
        <f>[1]consoCURRENT!S8321</f>
        <v>0</v>
      </c>
      <c r="Q391" s="31">
        <f>[1]consoCURRENT!T8321</f>
        <v>0</v>
      </c>
      <c r="R391" s="31">
        <f>[1]consoCURRENT!U8321</f>
        <v>0</v>
      </c>
      <c r="S391" s="31">
        <f>[1]consoCURRENT!V8321</f>
        <v>0</v>
      </c>
      <c r="T391" s="31">
        <f>[1]consoCURRENT!W8321</f>
        <v>0</v>
      </c>
      <c r="U391" s="31">
        <f>[1]consoCURRENT!X8321</f>
        <v>0</v>
      </c>
      <c r="V391" s="31">
        <f>[1]consoCURRENT!Y8321</f>
        <v>0</v>
      </c>
      <c r="W391" s="31">
        <f>[1]consoCURRENT!Z8321</f>
        <v>0</v>
      </c>
      <c r="X391" s="31">
        <f>[1]consoCURRENT!AA8321</f>
        <v>0</v>
      </c>
      <c r="Y391" s="31">
        <f>[1]consoCURRENT!AB8321</f>
        <v>0</v>
      </c>
      <c r="Z391" s="31">
        <f t="shared" ref="Z391" si="203">SUM(M391:Y391)</f>
        <v>0</v>
      </c>
      <c r="AA391" s="31">
        <f>D391-Z391</f>
        <v>0</v>
      </c>
      <c r="AB391" s="37"/>
      <c r="AC391" s="32"/>
    </row>
    <row r="392" spans="1:29" s="33" customFormat="1" ht="18" customHeight="1" x14ac:dyDescent="0.25">
      <c r="A392" s="38" t="s">
        <v>39</v>
      </c>
      <c r="B392" s="39">
        <f t="shared" ref="B392:AA392" si="204">B391+B390</f>
        <v>5342000</v>
      </c>
      <c r="C392" s="39">
        <f t="shared" si="204"/>
        <v>0</v>
      </c>
      <c r="D392" s="39">
        <f t="shared" si="204"/>
        <v>5342000</v>
      </c>
      <c r="E392" s="39">
        <f t="shared" si="204"/>
        <v>325886.5</v>
      </c>
      <c r="F392" s="39">
        <f t="shared" si="204"/>
        <v>1503580.66</v>
      </c>
      <c r="G392" s="39">
        <f t="shared" si="204"/>
        <v>1014957.95</v>
      </c>
      <c r="H392" s="39">
        <f t="shared" si="204"/>
        <v>284541.83999999997</v>
      </c>
      <c r="I392" s="39">
        <f t="shared" si="204"/>
        <v>0</v>
      </c>
      <c r="J392" s="39">
        <f t="shared" si="204"/>
        <v>0</v>
      </c>
      <c r="K392" s="39">
        <f t="shared" si="204"/>
        <v>0</v>
      </c>
      <c r="L392" s="39">
        <f t="shared" si="204"/>
        <v>0</v>
      </c>
      <c r="M392" s="39">
        <f t="shared" si="204"/>
        <v>0</v>
      </c>
      <c r="N392" s="39">
        <f t="shared" si="204"/>
        <v>283121.76</v>
      </c>
      <c r="O392" s="39">
        <f t="shared" si="204"/>
        <v>11226.64</v>
      </c>
      <c r="P392" s="39">
        <f t="shared" si="204"/>
        <v>31538.1</v>
      </c>
      <c r="Q392" s="39">
        <f t="shared" si="204"/>
        <v>282463.88</v>
      </c>
      <c r="R392" s="39">
        <f t="shared" si="204"/>
        <v>537641.43999999994</v>
      </c>
      <c r="S392" s="39">
        <f t="shared" si="204"/>
        <v>683475.34000000008</v>
      </c>
      <c r="T392" s="39">
        <f t="shared" si="204"/>
        <v>379284.57999999996</v>
      </c>
      <c r="U392" s="39">
        <f t="shared" si="204"/>
        <v>347147.53</v>
      </c>
      <c r="V392" s="39">
        <f t="shared" si="204"/>
        <v>288525.84000000003</v>
      </c>
      <c r="W392" s="39">
        <f t="shared" si="204"/>
        <v>284541.83999999997</v>
      </c>
      <c r="X392" s="39">
        <f t="shared" si="204"/>
        <v>0</v>
      </c>
      <c r="Y392" s="39">
        <f t="shared" si="204"/>
        <v>0</v>
      </c>
      <c r="Z392" s="39">
        <f t="shared" si="204"/>
        <v>3128966.9499999993</v>
      </c>
      <c r="AA392" s="39">
        <f t="shared" si="204"/>
        <v>2213033.0500000007</v>
      </c>
      <c r="AB392" s="40">
        <f>Z392/D392</f>
        <v>0.58572949269936336</v>
      </c>
      <c r="AC392" s="42"/>
    </row>
    <row r="393" spans="1:29" s="33" customFormat="1" ht="15" customHeight="1" x14ac:dyDescent="0.25">
      <c r="A393" s="34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2"/>
    </row>
    <row r="394" spans="1:29" s="33" customFormat="1" ht="15" customHeight="1" x14ac:dyDescent="0.25">
      <c r="A394" s="34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2"/>
    </row>
    <row r="395" spans="1:29" s="33" customFormat="1" ht="15" customHeight="1" x14ac:dyDescent="0.25">
      <c r="A395" s="46" t="s">
        <v>52</v>
      </c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2"/>
    </row>
    <row r="396" spans="1:29" s="33" customFormat="1" ht="18" customHeight="1" x14ac:dyDescent="0.2">
      <c r="A396" s="36" t="s">
        <v>33</v>
      </c>
      <c r="B396" s="31">
        <f>[1]consoCURRENT!E8382</f>
        <v>6456000</v>
      </c>
      <c r="C396" s="31">
        <f>[1]consoCURRENT!F8382</f>
        <v>0</v>
      </c>
      <c r="D396" s="31">
        <f>[1]consoCURRENT!G8382</f>
        <v>6456000</v>
      </c>
      <c r="E396" s="31">
        <f>[1]consoCURRENT!H8382</f>
        <v>1198787.51</v>
      </c>
      <c r="F396" s="31">
        <f>[1]consoCURRENT!I8382</f>
        <v>1633820.8699999996</v>
      </c>
      <c r="G396" s="31">
        <f>[1]consoCURRENT!J8382</f>
        <v>1481690.77</v>
      </c>
      <c r="H396" s="31">
        <f>[1]consoCURRENT!K8382</f>
        <v>456371.27</v>
      </c>
      <c r="I396" s="31">
        <f>[1]consoCURRENT!L8382</f>
        <v>0</v>
      </c>
      <c r="J396" s="31">
        <f>[1]consoCURRENT!M8382</f>
        <v>0</v>
      </c>
      <c r="K396" s="31">
        <f>[1]consoCURRENT!N8382</f>
        <v>0</v>
      </c>
      <c r="L396" s="31">
        <f>[1]consoCURRENT!O8382</f>
        <v>0</v>
      </c>
      <c r="M396" s="31">
        <f>[1]consoCURRENT!P8382</f>
        <v>0</v>
      </c>
      <c r="N396" s="31">
        <f>[1]consoCURRENT!Q8382</f>
        <v>348590</v>
      </c>
      <c r="O396" s="31">
        <f>[1]consoCURRENT!R8382</f>
        <v>384636.64</v>
      </c>
      <c r="P396" s="31">
        <f>[1]consoCURRENT!S8382</f>
        <v>465560.87</v>
      </c>
      <c r="Q396" s="31">
        <f>[1]consoCURRENT!T8382</f>
        <v>337783.43</v>
      </c>
      <c r="R396" s="31">
        <f>[1]consoCURRENT!U8382</f>
        <v>862627.81999999983</v>
      </c>
      <c r="S396" s="31">
        <f>[1]consoCURRENT!V8382</f>
        <v>433409.62</v>
      </c>
      <c r="T396" s="31">
        <f>[1]consoCURRENT!W8382</f>
        <v>567948.23</v>
      </c>
      <c r="U396" s="31">
        <f>[1]consoCURRENT!X8382</f>
        <v>457371.27</v>
      </c>
      <c r="V396" s="31">
        <f>[1]consoCURRENT!Y8382</f>
        <v>456371.27</v>
      </c>
      <c r="W396" s="31">
        <f>[1]consoCURRENT!Z8382</f>
        <v>456371.27</v>
      </c>
      <c r="X396" s="31">
        <f>[1]consoCURRENT!AA8382</f>
        <v>0</v>
      </c>
      <c r="Y396" s="31">
        <f>[1]consoCURRENT!AB8382</f>
        <v>0</v>
      </c>
      <c r="Z396" s="31">
        <f>SUM(M396:Y396)</f>
        <v>4770670.42</v>
      </c>
      <c r="AA396" s="31">
        <f>D396-Z396</f>
        <v>1685329.58</v>
      </c>
      <c r="AB396" s="37">
        <f>Z396/D396</f>
        <v>0.73895142812887238</v>
      </c>
      <c r="AC396" s="32"/>
    </row>
    <row r="397" spans="1:29" s="33" customFormat="1" ht="18" customHeight="1" x14ac:dyDescent="0.2">
      <c r="A397" s="36" t="s">
        <v>34</v>
      </c>
      <c r="B397" s="31">
        <f>[1]consoCURRENT!E8495</f>
        <v>1590000</v>
      </c>
      <c r="C397" s="31">
        <f>[1]consoCURRENT!F8495</f>
        <v>0</v>
      </c>
      <c r="D397" s="31">
        <f>[1]consoCURRENT!G8495</f>
        <v>1590000</v>
      </c>
      <c r="E397" s="31">
        <f>[1]consoCURRENT!H8495</f>
        <v>86079.14</v>
      </c>
      <c r="F397" s="31">
        <f>[1]consoCURRENT!I8495</f>
        <v>1002602.1799999999</v>
      </c>
      <c r="G397" s="31">
        <f>[1]consoCURRENT!J8495</f>
        <v>261377.16999999998</v>
      </c>
      <c r="H397" s="31">
        <f>[1]consoCURRENT!K8495</f>
        <v>-9451.3699999999953</v>
      </c>
      <c r="I397" s="31">
        <f>[1]consoCURRENT!L8495</f>
        <v>0</v>
      </c>
      <c r="J397" s="31">
        <f>[1]consoCURRENT!M8495</f>
        <v>0</v>
      </c>
      <c r="K397" s="31">
        <f>[1]consoCURRENT!N8495</f>
        <v>0</v>
      </c>
      <c r="L397" s="31">
        <f>[1]consoCURRENT!O8495</f>
        <v>0</v>
      </c>
      <c r="M397" s="31">
        <f>[1]consoCURRENT!P8495</f>
        <v>0</v>
      </c>
      <c r="N397" s="31">
        <f>[1]consoCURRENT!Q8495</f>
        <v>0</v>
      </c>
      <c r="O397" s="31">
        <f>[1]consoCURRENT!R8495</f>
        <v>32579.86</v>
      </c>
      <c r="P397" s="31">
        <f>[1]consoCURRENT!S8495</f>
        <v>53499.28</v>
      </c>
      <c r="Q397" s="31">
        <f>[1]consoCURRENT!T8495</f>
        <v>87437.11</v>
      </c>
      <c r="R397" s="31">
        <f>[1]consoCURRENT!U8495</f>
        <v>36379.019999999997</v>
      </c>
      <c r="S397" s="31">
        <f>[1]consoCURRENT!V8495</f>
        <v>878786.05</v>
      </c>
      <c r="T397" s="31">
        <f>[1]consoCURRENT!W8495</f>
        <v>76319.48000000001</v>
      </c>
      <c r="U397" s="31">
        <f>[1]consoCURRENT!X8495</f>
        <v>106238.87</v>
      </c>
      <c r="V397" s="31">
        <f>[1]consoCURRENT!Y8495</f>
        <v>78818.820000000007</v>
      </c>
      <c r="W397" s="31">
        <f>[1]consoCURRENT!Z8495</f>
        <v>-9451.3699999999953</v>
      </c>
      <c r="X397" s="31">
        <f>[1]consoCURRENT!AA8495</f>
        <v>0</v>
      </c>
      <c r="Y397" s="31">
        <f>[1]consoCURRENT!AB8495</f>
        <v>0</v>
      </c>
      <c r="Z397" s="31">
        <f t="shared" ref="Z397:Z399" si="205">SUM(M397:Y397)</f>
        <v>1340607.1200000001</v>
      </c>
      <c r="AA397" s="31">
        <f>D397-Z397</f>
        <v>249392.87999999989</v>
      </c>
      <c r="AB397" s="37">
        <f>Z397/D397</f>
        <v>0.84314913207547182</v>
      </c>
      <c r="AC397" s="32"/>
    </row>
    <row r="398" spans="1:29" s="33" customFormat="1" ht="18" customHeight="1" x14ac:dyDescent="0.2">
      <c r="A398" s="36" t="s">
        <v>35</v>
      </c>
      <c r="B398" s="31">
        <f>[1]consoCURRENT!E8501</f>
        <v>0</v>
      </c>
      <c r="C398" s="31">
        <f>[1]consoCURRENT!F8501</f>
        <v>0</v>
      </c>
      <c r="D398" s="31">
        <f>[1]consoCURRENT!G8501</f>
        <v>0</v>
      </c>
      <c r="E398" s="31">
        <f>[1]consoCURRENT!H8501</f>
        <v>0</v>
      </c>
      <c r="F398" s="31">
        <f>[1]consoCURRENT!I8501</f>
        <v>0</v>
      </c>
      <c r="G398" s="31">
        <f>[1]consoCURRENT!J8501</f>
        <v>0</v>
      </c>
      <c r="H398" s="31">
        <f>[1]consoCURRENT!K8501</f>
        <v>0</v>
      </c>
      <c r="I398" s="31">
        <f>[1]consoCURRENT!L8501</f>
        <v>0</v>
      </c>
      <c r="J398" s="31">
        <f>[1]consoCURRENT!M8501</f>
        <v>0</v>
      </c>
      <c r="K398" s="31">
        <f>[1]consoCURRENT!N8501</f>
        <v>0</v>
      </c>
      <c r="L398" s="31">
        <f>[1]consoCURRENT!O8501</f>
        <v>0</v>
      </c>
      <c r="M398" s="31">
        <f>[1]consoCURRENT!P8501</f>
        <v>0</v>
      </c>
      <c r="N398" s="31">
        <f>[1]consoCURRENT!Q8501</f>
        <v>0</v>
      </c>
      <c r="O398" s="31">
        <f>[1]consoCURRENT!R8501</f>
        <v>0</v>
      </c>
      <c r="P398" s="31">
        <f>[1]consoCURRENT!S8501</f>
        <v>0</v>
      </c>
      <c r="Q398" s="31">
        <f>[1]consoCURRENT!T8501</f>
        <v>0</v>
      </c>
      <c r="R398" s="31">
        <f>[1]consoCURRENT!U8501</f>
        <v>0</v>
      </c>
      <c r="S398" s="31">
        <f>[1]consoCURRENT!V8501</f>
        <v>0</v>
      </c>
      <c r="T398" s="31">
        <f>[1]consoCURRENT!W8501</f>
        <v>0</v>
      </c>
      <c r="U398" s="31">
        <f>[1]consoCURRENT!X8501</f>
        <v>0</v>
      </c>
      <c r="V398" s="31">
        <f>[1]consoCURRENT!Y8501</f>
        <v>0</v>
      </c>
      <c r="W398" s="31">
        <f>[1]consoCURRENT!Z8501</f>
        <v>0</v>
      </c>
      <c r="X398" s="31">
        <f>[1]consoCURRENT!AA8501</f>
        <v>0</v>
      </c>
      <c r="Y398" s="31">
        <f>[1]consoCURRENT!AB8501</f>
        <v>0</v>
      </c>
      <c r="Z398" s="31">
        <f t="shared" si="205"/>
        <v>0</v>
      </c>
      <c r="AA398" s="31">
        <f>D398-Z398</f>
        <v>0</v>
      </c>
      <c r="AB398" s="37"/>
      <c r="AC398" s="32"/>
    </row>
    <row r="399" spans="1:29" s="33" customFormat="1" ht="18" customHeight="1" x14ac:dyDescent="0.2">
      <c r="A399" s="36" t="s">
        <v>36</v>
      </c>
      <c r="B399" s="31">
        <f>[1]consoCURRENT!E8530</f>
        <v>0</v>
      </c>
      <c r="C399" s="31">
        <f>[1]consoCURRENT!F8530</f>
        <v>0</v>
      </c>
      <c r="D399" s="31">
        <f>[1]consoCURRENT!G8530</f>
        <v>0</v>
      </c>
      <c r="E399" s="31">
        <f>[1]consoCURRENT!H8530</f>
        <v>0</v>
      </c>
      <c r="F399" s="31">
        <f>[1]consoCURRENT!I8530</f>
        <v>0</v>
      </c>
      <c r="G399" s="31">
        <f>[1]consoCURRENT!J8530</f>
        <v>0</v>
      </c>
      <c r="H399" s="31">
        <f>[1]consoCURRENT!K8530</f>
        <v>0</v>
      </c>
      <c r="I399" s="31">
        <f>[1]consoCURRENT!L8530</f>
        <v>0</v>
      </c>
      <c r="J399" s="31">
        <f>[1]consoCURRENT!M8530</f>
        <v>0</v>
      </c>
      <c r="K399" s="31">
        <f>[1]consoCURRENT!N8530</f>
        <v>0</v>
      </c>
      <c r="L399" s="31">
        <f>[1]consoCURRENT!O8530</f>
        <v>0</v>
      </c>
      <c r="M399" s="31">
        <f>[1]consoCURRENT!P8530</f>
        <v>0</v>
      </c>
      <c r="N399" s="31">
        <f>[1]consoCURRENT!Q8530</f>
        <v>0</v>
      </c>
      <c r="O399" s="31">
        <f>[1]consoCURRENT!R8530</f>
        <v>0</v>
      </c>
      <c r="P399" s="31">
        <f>[1]consoCURRENT!S8530</f>
        <v>0</v>
      </c>
      <c r="Q399" s="31">
        <f>[1]consoCURRENT!T8530</f>
        <v>0</v>
      </c>
      <c r="R399" s="31">
        <f>[1]consoCURRENT!U8530</f>
        <v>0</v>
      </c>
      <c r="S399" s="31">
        <f>[1]consoCURRENT!V8530</f>
        <v>0</v>
      </c>
      <c r="T399" s="31">
        <f>[1]consoCURRENT!W8530</f>
        <v>0</v>
      </c>
      <c r="U399" s="31">
        <f>[1]consoCURRENT!X8530</f>
        <v>0</v>
      </c>
      <c r="V399" s="31">
        <f>[1]consoCURRENT!Y8530</f>
        <v>0</v>
      </c>
      <c r="W399" s="31">
        <f>[1]consoCURRENT!Z8530</f>
        <v>0</v>
      </c>
      <c r="X399" s="31">
        <f>[1]consoCURRENT!AA8530</f>
        <v>0</v>
      </c>
      <c r="Y399" s="31">
        <f>[1]consoCURRENT!AB8530</f>
        <v>0</v>
      </c>
      <c r="Z399" s="31">
        <f t="shared" si="205"/>
        <v>0</v>
      </c>
      <c r="AA399" s="31">
        <f>D399-Z399</f>
        <v>0</v>
      </c>
      <c r="AB399" s="37"/>
      <c r="AC399" s="32"/>
    </row>
    <row r="400" spans="1:29" s="33" customFormat="1" ht="18" hidden="1" customHeight="1" x14ac:dyDescent="0.25">
      <c r="A400" s="38" t="s">
        <v>37</v>
      </c>
      <c r="B400" s="39">
        <f t="shared" ref="B400:AA400" si="206">SUM(B396:B399)</f>
        <v>8046000</v>
      </c>
      <c r="C400" s="39">
        <f t="shared" si="206"/>
        <v>0</v>
      </c>
      <c r="D400" s="39">
        <f t="shared" si="206"/>
        <v>8046000</v>
      </c>
      <c r="E400" s="39">
        <f t="shared" si="206"/>
        <v>1284866.6499999999</v>
      </c>
      <c r="F400" s="39">
        <f t="shared" si="206"/>
        <v>2636423.0499999998</v>
      </c>
      <c r="G400" s="39">
        <f t="shared" si="206"/>
        <v>1743067.94</v>
      </c>
      <c r="H400" s="39">
        <f t="shared" si="206"/>
        <v>446919.9</v>
      </c>
      <c r="I400" s="39">
        <f t="shared" si="206"/>
        <v>0</v>
      </c>
      <c r="J400" s="39">
        <f t="shared" si="206"/>
        <v>0</v>
      </c>
      <c r="K400" s="39">
        <f t="shared" si="206"/>
        <v>0</v>
      </c>
      <c r="L400" s="39">
        <f t="shared" si="206"/>
        <v>0</v>
      </c>
      <c r="M400" s="39">
        <f t="shared" si="206"/>
        <v>0</v>
      </c>
      <c r="N400" s="39">
        <f t="shared" si="206"/>
        <v>348590</v>
      </c>
      <c r="O400" s="39">
        <f t="shared" si="206"/>
        <v>417216.5</v>
      </c>
      <c r="P400" s="39">
        <f t="shared" si="206"/>
        <v>519060.15</v>
      </c>
      <c r="Q400" s="39">
        <f t="shared" si="206"/>
        <v>425220.54</v>
      </c>
      <c r="R400" s="39">
        <f t="shared" si="206"/>
        <v>899006.83999999985</v>
      </c>
      <c r="S400" s="39">
        <f t="shared" si="206"/>
        <v>1312195.67</v>
      </c>
      <c r="T400" s="39">
        <f t="shared" si="206"/>
        <v>644267.71</v>
      </c>
      <c r="U400" s="39">
        <f t="shared" si="206"/>
        <v>563610.14</v>
      </c>
      <c r="V400" s="39">
        <f t="shared" si="206"/>
        <v>535190.09000000008</v>
      </c>
      <c r="W400" s="39">
        <f t="shared" si="206"/>
        <v>446919.9</v>
      </c>
      <c r="X400" s="39">
        <f t="shared" si="206"/>
        <v>0</v>
      </c>
      <c r="Y400" s="39">
        <f t="shared" si="206"/>
        <v>0</v>
      </c>
      <c r="Z400" s="39">
        <f t="shared" si="206"/>
        <v>6111277.54</v>
      </c>
      <c r="AA400" s="39">
        <f t="shared" si="206"/>
        <v>1934722.46</v>
      </c>
      <c r="AB400" s="40">
        <f>Z400/D400</f>
        <v>0.75954232413621681</v>
      </c>
      <c r="AC400" s="32"/>
    </row>
    <row r="401" spans="1:29" s="33" customFormat="1" ht="18" hidden="1" customHeight="1" x14ac:dyDescent="0.25">
      <c r="A401" s="41" t="s">
        <v>38</v>
      </c>
      <c r="B401" s="31">
        <f>[1]consoCURRENT!E8534</f>
        <v>0</v>
      </c>
      <c r="C401" s="31">
        <f>[1]consoCURRENT!F8534</f>
        <v>0</v>
      </c>
      <c r="D401" s="31">
        <f>[1]consoCURRENT!G8534</f>
        <v>0</v>
      </c>
      <c r="E401" s="31">
        <f>[1]consoCURRENT!H8534</f>
        <v>0</v>
      </c>
      <c r="F401" s="31">
        <f>[1]consoCURRENT!I8534</f>
        <v>0</v>
      </c>
      <c r="G401" s="31">
        <f>[1]consoCURRENT!J8534</f>
        <v>0</v>
      </c>
      <c r="H401" s="31">
        <f>[1]consoCURRENT!K8534</f>
        <v>0</v>
      </c>
      <c r="I401" s="31">
        <f>[1]consoCURRENT!L8534</f>
        <v>0</v>
      </c>
      <c r="J401" s="31">
        <f>[1]consoCURRENT!M8534</f>
        <v>0</v>
      </c>
      <c r="K401" s="31">
        <f>[1]consoCURRENT!N8534</f>
        <v>0</v>
      </c>
      <c r="L401" s="31">
        <f>[1]consoCURRENT!O8534</f>
        <v>0</v>
      </c>
      <c r="M401" s="31">
        <f>[1]consoCURRENT!P8534</f>
        <v>0</v>
      </c>
      <c r="N401" s="31">
        <f>[1]consoCURRENT!Q8534</f>
        <v>0</v>
      </c>
      <c r="O401" s="31">
        <f>[1]consoCURRENT!R8534</f>
        <v>0</v>
      </c>
      <c r="P401" s="31">
        <f>[1]consoCURRENT!S8534</f>
        <v>0</v>
      </c>
      <c r="Q401" s="31">
        <f>[1]consoCURRENT!T8534</f>
        <v>0</v>
      </c>
      <c r="R401" s="31">
        <f>[1]consoCURRENT!U8534</f>
        <v>0</v>
      </c>
      <c r="S401" s="31">
        <f>[1]consoCURRENT!V8534</f>
        <v>0</v>
      </c>
      <c r="T401" s="31">
        <f>[1]consoCURRENT!W8534</f>
        <v>0</v>
      </c>
      <c r="U401" s="31">
        <f>[1]consoCURRENT!X8534</f>
        <v>0</v>
      </c>
      <c r="V401" s="31">
        <f>[1]consoCURRENT!Y8534</f>
        <v>0</v>
      </c>
      <c r="W401" s="31">
        <f>[1]consoCURRENT!Z8534</f>
        <v>0</v>
      </c>
      <c r="X401" s="31">
        <f>[1]consoCURRENT!AA8534</f>
        <v>0</v>
      </c>
      <c r="Y401" s="31">
        <f>[1]consoCURRENT!AB8534</f>
        <v>0</v>
      </c>
      <c r="Z401" s="31">
        <f t="shared" ref="Z401" si="207">SUM(M401:Y401)</f>
        <v>0</v>
      </c>
      <c r="AA401" s="31">
        <f>D401-Z401</f>
        <v>0</v>
      </c>
      <c r="AB401" s="37"/>
      <c r="AC401" s="32"/>
    </row>
    <row r="402" spans="1:29" s="33" customFormat="1" ht="18" customHeight="1" x14ac:dyDescent="0.25">
      <c r="A402" s="38" t="s">
        <v>39</v>
      </c>
      <c r="B402" s="39">
        <f t="shared" ref="B402:AA402" si="208">B401+B400</f>
        <v>8046000</v>
      </c>
      <c r="C402" s="39">
        <f t="shared" si="208"/>
        <v>0</v>
      </c>
      <c r="D402" s="39">
        <f t="shared" si="208"/>
        <v>8046000</v>
      </c>
      <c r="E402" s="39">
        <f t="shared" si="208"/>
        <v>1284866.6499999999</v>
      </c>
      <c r="F402" s="39">
        <f t="shared" si="208"/>
        <v>2636423.0499999998</v>
      </c>
      <c r="G402" s="39">
        <f t="shared" si="208"/>
        <v>1743067.94</v>
      </c>
      <c r="H402" s="39">
        <f t="shared" si="208"/>
        <v>446919.9</v>
      </c>
      <c r="I402" s="39">
        <f t="shared" si="208"/>
        <v>0</v>
      </c>
      <c r="J402" s="39">
        <f t="shared" si="208"/>
        <v>0</v>
      </c>
      <c r="K402" s="39">
        <f t="shared" si="208"/>
        <v>0</v>
      </c>
      <c r="L402" s="39">
        <f t="shared" si="208"/>
        <v>0</v>
      </c>
      <c r="M402" s="39">
        <f t="shared" si="208"/>
        <v>0</v>
      </c>
      <c r="N402" s="39">
        <f t="shared" si="208"/>
        <v>348590</v>
      </c>
      <c r="O402" s="39">
        <f t="shared" si="208"/>
        <v>417216.5</v>
      </c>
      <c r="P402" s="39">
        <f t="shared" si="208"/>
        <v>519060.15</v>
      </c>
      <c r="Q402" s="39">
        <f t="shared" si="208"/>
        <v>425220.54</v>
      </c>
      <c r="R402" s="39">
        <f t="shared" si="208"/>
        <v>899006.83999999985</v>
      </c>
      <c r="S402" s="39">
        <f t="shared" si="208"/>
        <v>1312195.67</v>
      </c>
      <c r="T402" s="39">
        <f t="shared" si="208"/>
        <v>644267.71</v>
      </c>
      <c r="U402" s="39">
        <f t="shared" si="208"/>
        <v>563610.14</v>
      </c>
      <c r="V402" s="39">
        <f t="shared" si="208"/>
        <v>535190.09000000008</v>
      </c>
      <c r="W402" s="39">
        <f t="shared" si="208"/>
        <v>446919.9</v>
      </c>
      <c r="X402" s="39">
        <f t="shared" si="208"/>
        <v>0</v>
      </c>
      <c r="Y402" s="39">
        <f t="shared" si="208"/>
        <v>0</v>
      </c>
      <c r="Z402" s="39">
        <f t="shared" si="208"/>
        <v>6111277.54</v>
      </c>
      <c r="AA402" s="39">
        <f t="shared" si="208"/>
        <v>1934722.46</v>
      </c>
      <c r="AB402" s="40">
        <f>Z402/D402</f>
        <v>0.75954232413621681</v>
      </c>
      <c r="AC402" s="42"/>
    </row>
    <row r="403" spans="1:29" s="33" customFormat="1" ht="15" customHeight="1" x14ac:dyDescent="0.25">
      <c r="A403" s="34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2"/>
    </row>
    <row r="404" spans="1:29" s="33" customFormat="1" ht="15" customHeight="1" x14ac:dyDescent="0.25">
      <c r="A404" s="34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2"/>
    </row>
    <row r="405" spans="1:29" s="33" customFormat="1" ht="15" customHeight="1" x14ac:dyDescent="0.25">
      <c r="A405" s="46" t="s">
        <v>53</v>
      </c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2"/>
    </row>
    <row r="406" spans="1:29" s="33" customFormat="1" ht="18" customHeight="1" x14ac:dyDescent="0.2">
      <c r="A406" s="36" t="s">
        <v>33</v>
      </c>
      <c r="B406" s="31">
        <f>[1]consoCURRENT!E8595</f>
        <v>4226000</v>
      </c>
      <c r="C406" s="31">
        <f>[1]consoCURRENT!F8595</f>
        <v>0</v>
      </c>
      <c r="D406" s="31">
        <f>[1]consoCURRENT!G8595</f>
        <v>4226000</v>
      </c>
      <c r="E406" s="31">
        <f>[1]consoCURRENT!H8595</f>
        <v>707282.62</v>
      </c>
      <c r="F406" s="31">
        <f>[1]consoCURRENT!I8595</f>
        <v>1086293.7799999998</v>
      </c>
      <c r="G406" s="31">
        <f>[1]consoCURRENT!J8595</f>
        <v>998832.58999999985</v>
      </c>
      <c r="H406" s="31">
        <f>[1]consoCURRENT!K8595</f>
        <v>332884.46999999997</v>
      </c>
      <c r="I406" s="31">
        <f>[1]consoCURRENT!L8595</f>
        <v>0</v>
      </c>
      <c r="J406" s="31">
        <f>[1]consoCURRENT!M8595</f>
        <v>0</v>
      </c>
      <c r="K406" s="31">
        <f>[1]consoCURRENT!N8595</f>
        <v>0</v>
      </c>
      <c r="L406" s="31">
        <f>[1]consoCURRENT!O8595</f>
        <v>0</v>
      </c>
      <c r="M406" s="31">
        <f>[1]consoCURRENT!P8595</f>
        <v>0</v>
      </c>
      <c r="N406" s="31">
        <f>[1]consoCURRENT!Q8595</f>
        <v>226997.06</v>
      </c>
      <c r="O406" s="31">
        <f>[1]consoCURRENT!R8595</f>
        <v>226500.89</v>
      </c>
      <c r="P406" s="31">
        <f>[1]consoCURRENT!S8595</f>
        <v>253784.67</v>
      </c>
      <c r="Q406" s="31">
        <f>[1]consoCURRENT!T8595</f>
        <v>217784.67</v>
      </c>
      <c r="R406" s="31">
        <f>[1]consoCURRENT!U8595</f>
        <v>570999.6399999999</v>
      </c>
      <c r="S406" s="31">
        <f>[1]consoCURRENT!V8595</f>
        <v>297509.46999999997</v>
      </c>
      <c r="T406" s="31">
        <f>[1]consoCURRENT!W8595</f>
        <v>332259.46999999997</v>
      </c>
      <c r="U406" s="31">
        <f>[1]consoCURRENT!X8595</f>
        <v>308581.18</v>
      </c>
      <c r="V406" s="31">
        <f>[1]consoCURRENT!Y8595</f>
        <v>357991.93999999994</v>
      </c>
      <c r="W406" s="31">
        <f>[1]consoCURRENT!Z8595</f>
        <v>332884.46999999997</v>
      </c>
      <c r="X406" s="31">
        <f>[1]consoCURRENT!AA8595</f>
        <v>0</v>
      </c>
      <c r="Y406" s="31">
        <f>[1]consoCURRENT!AB8595</f>
        <v>0</v>
      </c>
      <c r="Z406" s="31">
        <f>SUM(M406:Y406)</f>
        <v>3125293.46</v>
      </c>
      <c r="AA406" s="31">
        <f>D406-Z406</f>
        <v>1100706.54</v>
      </c>
      <c r="AB406" s="37">
        <f>Z406/D406</f>
        <v>0.73953938949361098</v>
      </c>
      <c r="AC406" s="32"/>
    </row>
    <row r="407" spans="1:29" s="33" customFormat="1" ht="18" customHeight="1" x14ac:dyDescent="0.2">
      <c r="A407" s="36" t="s">
        <v>34</v>
      </c>
      <c r="B407" s="31">
        <f>[1]consoCURRENT!E8708</f>
        <v>806000</v>
      </c>
      <c r="C407" s="31">
        <f>[1]consoCURRENT!F8708</f>
        <v>0</v>
      </c>
      <c r="D407" s="31">
        <f>[1]consoCURRENT!G8708</f>
        <v>806000</v>
      </c>
      <c r="E407" s="31">
        <f>[1]consoCURRENT!H8708</f>
        <v>54545.03</v>
      </c>
      <c r="F407" s="31">
        <f>[1]consoCURRENT!I8708</f>
        <v>289585.61</v>
      </c>
      <c r="G407" s="31">
        <f>[1]consoCURRENT!J8708</f>
        <v>14420</v>
      </c>
      <c r="H407" s="31">
        <f>[1]consoCURRENT!K8708</f>
        <v>61838.22</v>
      </c>
      <c r="I407" s="31">
        <f>[1]consoCURRENT!L8708</f>
        <v>0</v>
      </c>
      <c r="J407" s="31">
        <f>[1]consoCURRENT!M8708</f>
        <v>0</v>
      </c>
      <c r="K407" s="31">
        <f>[1]consoCURRENT!N8708</f>
        <v>0</v>
      </c>
      <c r="L407" s="31">
        <f>[1]consoCURRENT!O8708</f>
        <v>0</v>
      </c>
      <c r="M407" s="31">
        <f>[1]consoCURRENT!P8708</f>
        <v>0</v>
      </c>
      <c r="N407" s="31">
        <f>[1]consoCURRENT!Q8708</f>
        <v>0</v>
      </c>
      <c r="O407" s="31">
        <f>[1]consoCURRENT!R8708</f>
        <v>20795</v>
      </c>
      <c r="P407" s="31">
        <f>[1]consoCURRENT!S8708</f>
        <v>33750.03</v>
      </c>
      <c r="Q407" s="31">
        <f>[1]consoCURRENT!T8708</f>
        <v>1488.29</v>
      </c>
      <c r="R407" s="31">
        <f>[1]consoCURRENT!U8708</f>
        <v>154989.79999999999</v>
      </c>
      <c r="S407" s="31">
        <f>[1]consoCURRENT!V8708</f>
        <v>133107.52000000002</v>
      </c>
      <c r="T407" s="31">
        <f>[1]consoCURRENT!W8708</f>
        <v>11500</v>
      </c>
      <c r="U407" s="31">
        <f>[1]consoCURRENT!X8708</f>
        <v>0</v>
      </c>
      <c r="V407" s="31">
        <f>[1]consoCURRENT!Y8708</f>
        <v>2920</v>
      </c>
      <c r="W407" s="31">
        <f>[1]consoCURRENT!Z8708</f>
        <v>61838.22</v>
      </c>
      <c r="X407" s="31">
        <f>[1]consoCURRENT!AA8708</f>
        <v>0</v>
      </c>
      <c r="Y407" s="31">
        <f>[1]consoCURRENT!AB8708</f>
        <v>0</v>
      </c>
      <c r="Z407" s="31">
        <f t="shared" ref="Z407:Z409" si="209">SUM(M407:Y407)</f>
        <v>420388.86</v>
      </c>
      <c r="AA407" s="31">
        <f>D407-Z407</f>
        <v>385611.14</v>
      </c>
      <c r="AB407" s="37">
        <f>Z407/D407</f>
        <v>0.52157426799007445</v>
      </c>
      <c r="AC407" s="32"/>
    </row>
    <row r="408" spans="1:29" s="33" customFormat="1" ht="18" customHeight="1" x14ac:dyDescent="0.2">
      <c r="A408" s="36" t="s">
        <v>35</v>
      </c>
      <c r="B408" s="31">
        <f>[1]consoCURRENT!E8714</f>
        <v>0</v>
      </c>
      <c r="C408" s="31">
        <f>[1]consoCURRENT!F8714</f>
        <v>0</v>
      </c>
      <c r="D408" s="31">
        <f>[1]consoCURRENT!G8714</f>
        <v>0</v>
      </c>
      <c r="E408" s="31">
        <f>[1]consoCURRENT!H8714</f>
        <v>0</v>
      </c>
      <c r="F408" s="31">
        <f>[1]consoCURRENT!I8714</f>
        <v>0</v>
      </c>
      <c r="G408" s="31">
        <f>[1]consoCURRENT!J8714</f>
        <v>0</v>
      </c>
      <c r="H408" s="31">
        <f>[1]consoCURRENT!K8714</f>
        <v>0</v>
      </c>
      <c r="I408" s="31">
        <f>[1]consoCURRENT!L8714</f>
        <v>0</v>
      </c>
      <c r="J408" s="31">
        <f>[1]consoCURRENT!M8714</f>
        <v>0</v>
      </c>
      <c r="K408" s="31">
        <f>[1]consoCURRENT!N8714</f>
        <v>0</v>
      </c>
      <c r="L408" s="31">
        <f>[1]consoCURRENT!O8714</f>
        <v>0</v>
      </c>
      <c r="M408" s="31">
        <f>[1]consoCURRENT!P8714</f>
        <v>0</v>
      </c>
      <c r="N408" s="31">
        <f>[1]consoCURRENT!Q8714</f>
        <v>0</v>
      </c>
      <c r="O408" s="31">
        <f>[1]consoCURRENT!R8714</f>
        <v>0</v>
      </c>
      <c r="P408" s="31">
        <f>[1]consoCURRENT!S8714</f>
        <v>0</v>
      </c>
      <c r="Q408" s="31">
        <f>[1]consoCURRENT!T8714</f>
        <v>0</v>
      </c>
      <c r="R408" s="31">
        <f>[1]consoCURRENT!U8714</f>
        <v>0</v>
      </c>
      <c r="S408" s="31">
        <f>[1]consoCURRENT!V8714</f>
        <v>0</v>
      </c>
      <c r="T408" s="31">
        <f>[1]consoCURRENT!W8714</f>
        <v>0</v>
      </c>
      <c r="U408" s="31">
        <f>[1]consoCURRENT!X8714</f>
        <v>0</v>
      </c>
      <c r="V408" s="31">
        <f>[1]consoCURRENT!Y8714</f>
        <v>0</v>
      </c>
      <c r="W408" s="31">
        <f>[1]consoCURRENT!Z8714</f>
        <v>0</v>
      </c>
      <c r="X408" s="31">
        <f>[1]consoCURRENT!AA8714</f>
        <v>0</v>
      </c>
      <c r="Y408" s="31">
        <f>[1]consoCURRENT!AB8714</f>
        <v>0</v>
      </c>
      <c r="Z408" s="31">
        <f t="shared" si="209"/>
        <v>0</v>
      </c>
      <c r="AA408" s="31">
        <f>D408-Z408</f>
        <v>0</v>
      </c>
      <c r="AB408" s="37"/>
      <c r="AC408" s="32"/>
    </row>
    <row r="409" spans="1:29" s="33" customFormat="1" ht="18" customHeight="1" x14ac:dyDescent="0.2">
      <c r="A409" s="36" t="s">
        <v>36</v>
      </c>
      <c r="B409" s="31">
        <f>[1]consoCURRENT!E8743</f>
        <v>0</v>
      </c>
      <c r="C409" s="31">
        <f>[1]consoCURRENT!F8743</f>
        <v>0</v>
      </c>
      <c r="D409" s="31">
        <f>[1]consoCURRENT!G8743</f>
        <v>0</v>
      </c>
      <c r="E409" s="31">
        <f>[1]consoCURRENT!H8743</f>
        <v>0</v>
      </c>
      <c r="F409" s="31">
        <f>[1]consoCURRENT!I8743</f>
        <v>0</v>
      </c>
      <c r="G409" s="31">
        <f>[1]consoCURRENT!J8743</f>
        <v>0</v>
      </c>
      <c r="H409" s="31">
        <f>[1]consoCURRENT!K8743</f>
        <v>0</v>
      </c>
      <c r="I409" s="31">
        <f>[1]consoCURRENT!L8743</f>
        <v>0</v>
      </c>
      <c r="J409" s="31">
        <f>[1]consoCURRENT!M8743</f>
        <v>0</v>
      </c>
      <c r="K409" s="31">
        <f>[1]consoCURRENT!N8743</f>
        <v>0</v>
      </c>
      <c r="L409" s="31">
        <f>[1]consoCURRENT!O8743</f>
        <v>0</v>
      </c>
      <c r="M409" s="31">
        <f>[1]consoCURRENT!P8743</f>
        <v>0</v>
      </c>
      <c r="N409" s="31">
        <f>[1]consoCURRENT!Q8743</f>
        <v>0</v>
      </c>
      <c r="O409" s="31">
        <f>[1]consoCURRENT!R8743</f>
        <v>0</v>
      </c>
      <c r="P409" s="31">
        <f>[1]consoCURRENT!S8743</f>
        <v>0</v>
      </c>
      <c r="Q409" s="31">
        <f>[1]consoCURRENT!T8743</f>
        <v>0</v>
      </c>
      <c r="R409" s="31">
        <f>[1]consoCURRENT!U8743</f>
        <v>0</v>
      </c>
      <c r="S409" s="31">
        <f>[1]consoCURRENT!V8743</f>
        <v>0</v>
      </c>
      <c r="T409" s="31">
        <f>[1]consoCURRENT!W8743</f>
        <v>0</v>
      </c>
      <c r="U409" s="31">
        <f>[1]consoCURRENT!X8743</f>
        <v>0</v>
      </c>
      <c r="V409" s="31">
        <f>[1]consoCURRENT!Y8743</f>
        <v>0</v>
      </c>
      <c r="W409" s="31">
        <f>[1]consoCURRENT!Z8743</f>
        <v>0</v>
      </c>
      <c r="X409" s="31">
        <f>[1]consoCURRENT!AA8743</f>
        <v>0</v>
      </c>
      <c r="Y409" s="31">
        <f>[1]consoCURRENT!AB8743</f>
        <v>0</v>
      </c>
      <c r="Z409" s="31">
        <f t="shared" si="209"/>
        <v>0</v>
      </c>
      <c r="AA409" s="31">
        <f>D409-Z409</f>
        <v>0</v>
      </c>
      <c r="AB409" s="37"/>
      <c r="AC409" s="32"/>
    </row>
    <row r="410" spans="1:29" s="33" customFormat="1" ht="18" hidden="1" customHeight="1" x14ac:dyDescent="0.25">
      <c r="A410" s="38" t="s">
        <v>37</v>
      </c>
      <c r="B410" s="39">
        <f t="shared" ref="B410:AA410" si="210">SUM(B406:B409)</f>
        <v>5032000</v>
      </c>
      <c r="C410" s="39">
        <f t="shared" si="210"/>
        <v>0</v>
      </c>
      <c r="D410" s="39">
        <f t="shared" si="210"/>
        <v>5032000</v>
      </c>
      <c r="E410" s="39">
        <f t="shared" si="210"/>
        <v>761827.65</v>
      </c>
      <c r="F410" s="39">
        <f t="shared" si="210"/>
        <v>1375879.3899999997</v>
      </c>
      <c r="G410" s="39">
        <f t="shared" si="210"/>
        <v>1013252.5899999999</v>
      </c>
      <c r="H410" s="39">
        <f t="shared" si="210"/>
        <v>394722.68999999994</v>
      </c>
      <c r="I410" s="39">
        <f t="shared" si="210"/>
        <v>0</v>
      </c>
      <c r="J410" s="39">
        <f t="shared" si="210"/>
        <v>0</v>
      </c>
      <c r="K410" s="39">
        <f t="shared" si="210"/>
        <v>0</v>
      </c>
      <c r="L410" s="39">
        <f t="shared" si="210"/>
        <v>0</v>
      </c>
      <c r="M410" s="39">
        <f t="shared" si="210"/>
        <v>0</v>
      </c>
      <c r="N410" s="39">
        <f t="shared" si="210"/>
        <v>226997.06</v>
      </c>
      <c r="O410" s="39">
        <f t="shared" si="210"/>
        <v>247295.89</v>
      </c>
      <c r="P410" s="39">
        <f t="shared" si="210"/>
        <v>287534.7</v>
      </c>
      <c r="Q410" s="39">
        <f t="shared" si="210"/>
        <v>219272.96000000002</v>
      </c>
      <c r="R410" s="39">
        <f t="shared" si="210"/>
        <v>725989.44</v>
      </c>
      <c r="S410" s="39">
        <f t="shared" si="210"/>
        <v>430616.99</v>
      </c>
      <c r="T410" s="39">
        <f t="shared" si="210"/>
        <v>343759.47</v>
      </c>
      <c r="U410" s="39">
        <f t="shared" si="210"/>
        <v>308581.18</v>
      </c>
      <c r="V410" s="39">
        <f t="shared" si="210"/>
        <v>360911.93999999994</v>
      </c>
      <c r="W410" s="39">
        <f t="shared" si="210"/>
        <v>394722.68999999994</v>
      </c>
      <c r="X410" s="39">
        <f t="shared" si="210"/>
        <v>0</v>
      </c>
      <c r="Y410" s="39">
        <f t="shared" si="210"/>
        <v>0</v>
      </c>
      <c r="Z410" s="39">
        <f t="shared" si="210"/>
        <v>3545682.32</v>
      </c>
      <c r="AA410" s="39">
        <f t="shared" si="210"/>
        <v>1486317.6800000002</v>
      </c>
      <c r="AB410" s="40">
        <f>Z410/D410</f>
        <v>0.70462685214626386</v>
      </c>
      <c r="AC410" s="32"/>
    </row>
    <row r="411" spans="1:29" s="33" customFormat="1" ht="18" hidden="1" customHeight="1" x14ac:dyDescent="0.25">
      <c r="A411" s="41" t="s">
        <v>38</v>
      </c>
      <c r="B411" s="31">
        <f>[1]consoCURRENT!E8747</f>
        <v>0</v>
      </c>
      <c r="C411" s="31">
        <f>[1]consoCURRENT!F8747</f>
        <v>0</v>
      </c>
      <c r="D411" s="31">
        <f>[1]consoCURRENT!G8747</f>
        <v>0</v>
      </c>
      <c r="E411" s="31">
        <f>[1]consoCURRENT!H8747</f>
        <v>0</v>
      </c>
      <c r="F411" s="31">
        <f>[1]consoCURRENT!I8747</f>
        <v>0</v>
      </c>
      <c r="G411" s="31">
        <f>[1]consoCURRENT!J8747</f>
        <v>0</v>
      </c>
      <c r="H411" s="31">
        <f>[1]consoCURRENT!K8747</f>
        <v>0</v>
      </c>
      <c r="I411" s="31">
        <f>[1]consoCURRENT!L8747</f>
        <v>0</v>
      </c>
      <c r="J411" s="31">
        <f>[1]consoCURRENT!M8747</f>
        <v>0</v>
      </c>
      <c r="K411" s="31">
        <f>[1]consoCURRENT!N8747</f>
        <v>0</v>
      </c>
      <c r="L411" s="31">
        <f>[1]consoCURRENT!O8747</f>
        <v>0</v>
      </c>
      <c r="M411" s="31">
        <f>[1]consoCURRENT!P8747</f>
        <v>0</v>
      </c>
      <c r="N411" s="31">
        <f>[1]consoCURRENT!Q8747</f>
        <v>0</v>
      </c>
      <c r="O411" s="31">
        <f>[1]consoCURRENT!R8747</f>
        <v>0</v>
      </c>
      <c r="P411" s="31">
        <f>[1]consoCURRENT!S8747</f>
        <v>0</v>
      </c>
      <c r="Q411" s="31">
        <f>[1]consoCURRENT!T8747</f>
        <v>0</v>
      </c>
      <c r="R411" s="31">
        <f>[1]consoCURRENT!U8747</f>
        <v>0</v>
      </c>
      <c r="S411" s="31">
        <f>[1]consoCURRENT!V8747</f>
        <v>0</v>
      </c>
      <c r="T411" s="31">
        <f>[1]consoCURRENT!W8747</f>
        <v>0</v>
      </c>
      <c r="U411" s="31">
        <f>[1]consoCURRENT!X8747</f>
        <v>0</v>
      </c>
      <c r="V411" s="31">
        <f>[1]consoCURRENT!Y8747</f>
        <v>0</v>
      </c>
      <c r="W411" s="31">
        <f>[1]consoCURRENT!Z8747</f>
        <v>0</v>
      </c>
      <c r="X411" s="31">
        <f>[1]consoCURRENT!AA8747</f>
        <v>0</v>
      </c>
      <c r="Y411" s="31">
        <f>[1]consoCURRENT!AB8747</f>
        <v>0</v>
      </c>
      <c r="Z411" s="31">
        <f t="shared" ref="Z411" si="211">SUM(M411:Y411)</f>
        <v>0</v>
      </c>
      <c r="AA411" s="31">
        <f>D411-Z411</f>
        <v>0</v>
      </c>
      <c r="AB411" s="37"/>
      <c r="AC411" s="32"/>
    </row>
    <row r="412" spans="1:29" s="33" customFormat="1" ht="18" customHeight="1" x14ac:dyDescent="0.25">
      <c r="A412" s="38" t="s">
        <v>39</v>
      </c>
      <c r="B412" s="39">
        <f t="shared" ref="B412:AA412" si="212">B411+B410</f>
        <v>5032000</v>
      </c>
      <c r="C412" s="39">
        <f t="shared" si="212"/>
        <v>0</v>
      </c>
      <c r="D412" s="39">
        <f t="shared" si="212"/>
        <v>5032000</v>
      </c>
      <c r="E412" s="39">
        <f t="shared" si="212"/>
        <v>761827.65</v>
      </c>
      <c r="F412" s="39">
        <f t="shared" si="212"/>
        <v>1375879.3899999997</v>
      </c>
      <c r="G412" s="39">
        <f t="shared" si="212"/>
        <v>1013252.5899999999</v>
      </c>
      <c r="H412" s="39">
        <f t="shared" si="212"/>
        <v>394722.68999999994</v>
      </c>
      <c r="I412" s="39">
        <f t="shared" si="212"/>
        <v>0</v>
      </c>
      <c r="J412" s="39">
        <f t="shared" si="212"/>
        <v>0</v>
      </c>
      <c r="K412" s="39">
        <f t="shared" si="212"/>
        <v>0</v>
      </c>
      <c r="L412" s="39">
        <f t="shared" si="212"/>
        <v>0</v>
      </c>
      <c r="M412" s="39">
        <f t="shared" si="212"/>
        <v>0</v>
      </c>
      <c r="N412" s="39">
        <f t="shared" si="212"/>
        <v>226997.06</v>
      </c>
      <c r="O412" s="39">
        <f t="shared" si="212"/>
        <v>247295.89</v>
      </c>
      <c r="P412" s="39">
        <f t="shared" si="212"/>
        <v>287534.7</v>
      </c>
      <c r="Q412" s="39">
        <f t="shared" si="212"/>
        <v>219272.96000000002</v>
      </c>
      <c r="R412" s="39">
        <f t="shared" si="212"/>
        <v>725989.44</v>
      </c>
      <c r="S412" s="39">
        <f t="shared" si="212"/>
        <v>430616.99</v>
      </c>
      <c r="T412" s="39">
        <f t="shared" si="212"/>
        <v>343759.47</v>
      </c>
      <c r="U412" s="39">
        <f t="shared" si="212"/>
        <v>308581.18</v>
      </c>
      <c r="V412" s="39">
        <f t="shared" si="212"/>
        <v>360911.93999999994</v>
      </c>
      <c r="W412" s="39">
        <f t="shared" si="212"/>
        <v>394722.68999999994</v>
      </c>
      <c r="X412" s="39">
        <f t="shared" si="212"/>
        <v>0</v>
      </c>
      <c r="Y412" s="39">
        <f t="shared" si="212"/>
        <v>0</v>
      </c>
      <c r="Z412" s="39">
        <f t="shared" si="212"/>
        <v>3545682.32</v>
      </c>
      <c r="AA412" s="39">
        <f t="shared" si="212"/>
        <v>1486317.6800000002</v>
      </c>
      <c r="AB412" s="40">
        <f>Z412/D412</f>
        <v>0.70462685214626386</v>
      </c>
      <c r="AC412" s="42"/>
    </row>
    <row r="413" spans="1:29" s="33" customFormat="1" ht="15" customHeight="1" x14ac:dyDescent="0.25">
      <c r="A413" s="34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2"/>
    </row>
    <row r="414" spans="1:29" s="33" customFormat="1" ht="15" customHeight="1" x14ac:dyDescent="0.25">
      <c r="A414" s="34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2"/>
    </row>
    <row r="415" spans="1:29" s="33" customFormat="1" ht="15" customHeight="1" x14ac:dyDescent="0.25">
      <c r="A415" s="46" t="s">
        <v>54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2"/>
    </row>
    <row r="416" spans="1:29" s="33" customFormat="1" ht="18" customHeight="1" x14ac:dyDescent="0.2">
      <c r="A416" s="36" t="s">
        <v>33</v>
      </c>
      <c r="B416" s="31">
        <f>[1]consoCURRENT!E8808</f>
        <v>4536000</v>
      </c>
      <c r="C416" s="31">
        <f>[1]consoCURRENT!F8808</f>
        <v>0</v>
      </c>
      <c r="D416" s="31">
        <f>[1]consoCURRENT!G8808</f>
        <v>4536000</v>
      </c>
      <c r="E416" s="31">
        <f>[1]consoCURRENT!H8808</f>
        <v>919160.24</v>
      </c>
      <c r="F416" s="31">
        <f>[1]consoCURRENT!I8808</f>
        <v>998331.27</v>
      </c>
      <c r="G416" s="31">
        <f>[1]consoCURRENT!J8808</f>
        <v>867810.76</v>
      </c>
      <c r="H416" s="31">
        <f>[1]consoCURRENT!K8808</f>
        <v>324509.46999999997</v>
      </c>
      <c r="I416" s="31">
        <f>[1]consoCURRENT!L8808</f>
        <v>0</v>
      </c>
      <c r="J416" s="31">
        <f>[1]consoCURRENT!M8808</f>
        <v>0</v>
      </c>
      <c r="K416" s="31">
        <f>[1]consoCURRENT!N8808</f>
        <v>0</v>
      </c>
      <c r="L416" s="31">
        <f>[1]consoCURRENT!O8808</f>
        <v>0</v>
      </c>
      <c r="M416" s="31">
        <f>[1]consoCURRENT!P8808</f>
        <v>0</v>
      </c>
      <c r="N416" s="31">
        <f>[1]consoCURRENT!Q8808</f>
        <v>273623</v>
      </c>
      <c r="O416" s="31">
        <f>[1]consoCURRENT!R8808</f>
        <v>224703.92</v>
      </c>
      <c r="P416" s="31">
        <f>[1]consoCURRENT!S8808</f>
        <v>420833.32</v>
      </c>
      <c r="Q416" s="31">
        <f>[1]consoCURRENT!T8808</f>
        <v>330111.67</v>
      </c>
      <c r="R416" s="31">
        <f>[1]consoCURRENT!U8808</f>
        <v>446381.9</v>
      </c>
      <c r="S416" s="31">
        <f>[1]consoCURRENT!V8808</f>
        <v>221837.7</v>
      </c>
      <c r="T416" s="31">
        <f>[1]consoCURRENT!W8808</f>
        <v>240028.11</v>
      </c>
      <c r="U416" s="31">
        <f>[1]consoCURRENT!X8808</f>
        <v>217784.67</v>
      </c>
      <c r="V416" s="31">
        <f>[1]consoCURRENT!Y8808</f>
        <v>409997.98</v>
      </c>
      <c r="W416" s="31">
        <f>[1]consoCURRENT!Z8808</f>
        <v>324509.46999999997</v>
      </c>
      <c r="X416" s="31">
        <f>[1]consoCURRENT!AA8808</f>
        <v>0</v>
      </c>
      <c r="Y416" s="31">
        <f>[1]consoCURRENT!AB8808</f>
        <v>0</v>
      </c>
      <c r="Z416" s="31">
        <f>SUM(M416:Y416)</f>
        <v>3109811.74</v>
      </c>
      <c r="AA416" s="31">
        <f>D416-Z416</f>
        <v>1426188.2599999998</v>
      </c>
      <c r="AB416" s="37">
        <f>Z416/D416</f>
        <v>0.6855845987654321</v>
      </c>
      <c r="AC416" s="32"/>
    </row>
    <row r="417" spans="1:29" s="33" customFormat="1" ht="18" customHeight="1" x14ac:dyDescent="0.2">
      <c r="A417" s="36" t="s">
        <v>34</v>
      </c>
      <c r="B417" s="31">
        <f>[1]consoCURRENT!E8921</f>
        <v>806000</v>
      </c>
      <c r="C417" s="31">
        <f>[1]consoCURRENT!F8921</f>
        <v>0</v>
      </c>
      <c r="D417" s="31">
        <f>[1]consoCURRENT!G8921</f>
        <v>806000</v>
      </c>
      <c r="E417" s="31">
        <f>[1]consoCURRENT!H8921</f>
        <v>124586.16</v>
      </c>
      <c r="F417" s="31">
        <f>[1]consoCURRENT!I8921</f>
        <v>500286.94</v>
      </c>
      <c r="G417" s="31">
        <f>[1]consoCURRENT!J8921</f>
        <v>70447.83</v>
      </c>
      <c r="H417" s="31">
        <f>[1]consoCURRENT!K8921</f>
        <v>41513.07</v>
      </c>
      <c r="I417" s="31">
        <f>[1]consoCURRENT!L8921</f>
        <v>0</v>
      </c>
      <c r="J417" s="31">
        <f>[1]consoCURRENT!M8921</f>
        <v>0</v>
      </c>
      <c r="K417" s="31">
        <f>[1]consoCURRENT!N8921</f>
        <v>0</v>
      </c>
      <c r="L417" s="31">
        <f>[1]consoCURRENT!O8921</f>
        <v>0</v>
      </c>
      <c r="M417" s="31">
        <f>[1]consoCURRENT!P8921</f>
        <v>0</v>
      </c>
      <c r="N417" s="31">
        <f>[1]consoCURRENT!Q8921</f>
        <v>36000</v>
      </c>
      <c r="O417" s="31">
        <f>[1]consoCURRENT!R8921</f>
        <v>65728.28</v>
      </c>
      <c r="P417" s="31">
        <f>[1]consoCURRENT!S8921</f>
        <v>22857.88</v>
      </c>
      <c r="Q417" s="31">
        <f>[1]consoCURRENT!T8921</f>
        <v>198076.63999999998</v>
      </c>
      <c r="R417" s="31">
        <f>[1]consoCURRENT!U8921</f>
        <v>63275.3</v>
      </c>
      <c r="S417" s="31">
        <f>[1]consoCURRENT!V8921</f>
        <v>238935</v>
      </c>
      <c r="T417" s="31">
        <f>[1]consoCURRENT!W8921</f>
        <v>14273.5</v>
      </c>
      <c r="U417" s="31">
        <f>[1]consoCURRENT!X8921</f>
        <v>46740.800000000003</v>
      </c>
      <c r="V417" s="31">
        <f>[1]consoCURRENT!Y8921</f>
        <v>9433.5300000000007</v>
      </c>
      <c r="W417" s="31">
        <f>[1]consoCURRENT!Z8921</f>
        <v>41513.07</v>
      </c>
      <c r="X417" s="31">
        <f>[1]consoCURRENT!AA8921</f>
        <v>0</v>
      </c>
      <c r="Y417" s="31">
        <f>[1]consoCURRENT!AB8921</f>
        <v>0</v>
      </c>
      <c r="Z417" s="31">
        <f t="shared" ref="Z417:Z419" si="213">SUM(M417:Y417)</f>
        <v>736834</v>
      </c>
      <c r="AA417" s="31">
        <f>D417-Z417</f>
        <v>69166</v>
      </c>
      <c r="AB417" s="37">
        <f>Z417/D417</f>
        <v>0.91418610421836233</v>
      </c>
      <c r="AC417" s="32"/>
    </row>
    <row r="418" spans="1:29" s="33" customFormat="1" ht="18" customHeight="1" x14ac:dyDescent="0.2">
      <c r="A418" s="36" t="s">
        <v>35</v>
      </c>
      <c r="B418" s="31">
        <f>[1]consoCURRENT!E8927</f>
        <v>0</v>
      </c>
      <c r="C418" s="31">
        <f>[1]consoCURRENT!F8927</f>
        <v>0</v>
      </c>
      <c r="D418" s="31">
        <f>[1]consoCURRENT!G8927</f>
        <v>0</v>
      </c>
      <c r="E418" s="31">
        <f>[1]consoCURRENT!H8927</f>
        <v>0</v>
      </c>
      <c r="F418" s="31">
        <f>[1]consoCURRENT!I8927</f>
        <v>0</v>
      </c>
      <c r="G418" s="31">
        <f>[1]consoCURRENT!J8927</f>
        <v>0</v>
      </c>
      <c r="H418" s="31">
        <f>[1]consoCURRENT!K8927</f>
        <v>0</v>
      </c>
      <c r="I418" s="31">
        <f>[1]consoCURRENT!L8927</f>
        <v>0</v>
      </c>
      <c r="J418" s="31">
        <f>[1]consoCURRENT!M8927</f>
        <v>0</v>
      </c>
      <c r="K418" s="31">
        <f>[1]consoCURRENT!N8927</f>
        <v>0</v>
      </c>
      <c r="L418" s="31">
        <f>[1]consoCURRENT!O8927</f>
        <v>0</v>
      </c>
      <c r="M418" s="31">
        <f>[1]consoCURRENT!P8927</f>
        <v>0</v>
      </c>
      <c r="N418" s="31">
        <f>[1]consoCURRENT!Q8927</f>
        <v>0</v>
      </c>
      <c r="O418" s="31">
        <f>[1]consoCURRENT!R8927</f>
        <v>0</v>
      </c>
      <c r="P418" s="31">
        <f>[1]consoCURRENT!S8927</f>
        <v>0</v>
      </c>
      <c r="Q418" s="31">
        <f>[1]consoCURRENT!T8927</f>
        <v>0</v>
      </c>
      <c r="R418" s="31">
        <f>[1]consoCURRENT!U8927</f>
        <v>0</v>
      </c>
      <c r="S418" s="31">
        <f>[1]consoCURRENT!V8927</f>
        <v>0</v>
      </c>
      <c r="T418" s="31">
        <f>[1]consoCURRENT!W8927</f>
        <v>0</v>
      </c>
      <c r="U418" s="31">
        <f>[1]consoCURRENT!X8927</f>
        <v>0</v>
      </c>
      <c r="V418" s="31">
        <f>[1]consoCURRENT!Y8927</f>
        <v>0</v>
      </c>
      <c r="W418" s="31">
        <f>[1]consoCURRENT!Z8927</f>
        <v>0</v>
      </c>
      <c r="X418" s="31">
        <f>[1]consoCURRENT!AA8927</f>
        <v>0</v>
      </c>
      <c r="Y418" s="31">
        <f>[1]consoCURRENT!AB8927</f>
        <v>0</v>
      </c>
      <c r="Z418" s="31">
        <f t="shared" si="213"/>
        <v>0</v>
      </c>
      <c r="AA418" s="31">
        <f>D418-Z418</f>
        <v>0</v>
      </c>
      <c r="AB418" s="37"/>
      <c r="AC418" s="32"/>
    </row>
    <row r="419" spans="1:29" s="33" customFormat="1" ht="18" customHeight="1" x14ac:dyDescent="0.2">
      <c r="A419" s="36" t="s">
        <v>36</v>
      </c>
      <c r="B419" s="31">
        <f>[1]consoCURRENT!E8956</f>
        <v>0</v>
      </c>
      <c r="C419" s="31">
        <f>[1]consoCURRENT!F8956</f>
        <v>0</v>
      </c>
      <c r="D419" s="31">
        <f>[1]consoCURRENT!G8956</f>
        <v>0</v>
      </c>
      <c r="E419" s="31">
        <f>[1]consoCURRENT!H8956</f>
        <v>0</v>
      </c>
      <c r="F419" s="31">
        <f>[1]consoCURRENT!I8956</f>
        <v>0</v>
      </c>
      <c r="G419" s="31">
        <f>[1]consoCURRENT!J8956</f>
        <v>0</v>
      </c>
      <c r="H419" s="31">
        <f>[1]consoCURRENT!K8956</f>
        <v>0</v>
      </c>
      <c r="I419" s="31">
        <f>[1]consoCURRENT!L8956</f>
        <v>0</v>
      </c>
      <c r="J419" s="31">
        <f>[1]consoCURRENT!M8956</f>
        <v>0</v>
      </c>
      <c r="K419" s="31">
        <f>[1]consoCURRENT!N8956</f>
        <v>0</v>
      </c>
      <c r="L419" s="31">
        <f>[1]consoCURRENT!O8956</f>
        <v>0</v>
      </c>
      <c r="M419" s="31">
        <f>[1]consoCURRENT!P8956</f>
        <v>0</v>
      </c>
      <c r="N419" s="31">
        <f>[1]consoCURRENT!Q8956</f>
        <v>0</v>
      </c>
      <c r="O419" s="31">
        <f>[1]consoCURRENT!R8956</f>
        <v>0</v>
      </c>
      <c r="P419" s="31">
        <f>[1]consoCURRENT!S8956</f>
        <v>0</v>
      </c>
      <c r="Q419" s="31">
        <f>[1]consoCURRENT!T8956</f>
        <v>0</v>
      </c>
      <c r="R419" s="31">
        <f>[1]consoCURRENT!U8956</f>
        <v>0</v>
      </c>
      <c r="S419" s="31">
        <f>[1]consoCURRENT!V8956</f>
        <v>0</v>
      </c>
      <c r="T419" s="31">
        <f>[1]consoCURRENT!W8956</f>
        <v>0</v>
      </c>
      <c r="U419" s="31">
        <f>[1]consoCURRENT!X8956</f>
        <v>0</v>
      </c>
      <c r="V419" s="31">
        <f>[1]consoCURRENT!Y8956</f>
        <v>0</v>
      </c>
      <c r="W419" s="31">
        <f>[1]consoCURRENT!Z8956</f>
        <v>0</v>
      </c>
      <c r="X419" s="31">
        <f>[1]consoCURRENT!AA8956</f>
        <v>0</v>
      </c>
      <c r="Y419" s="31">
        <f>[1]consoCURRENT!AB8956</f>
        <v>0</v>
      </c>
      <c r="Z419" s="31">
        <f t="shared" si="213"/>
        <v>0</v>
      </c>
      <c r="AA419" s="31">
        <f>D419-Z419</f>
        <v>0</v>
      </c>
      <c r="AB419" s="37"/>
      <c r="AC419" s="32"/>
    </row>
    <row r="420" spans="1:29" s="33" customFormat="1" ht="18" hidden="1" customHeight="1" x14ac:dyDescent="0.25">
      <c r="A420" s="38" t="s">
        <v>37</v>
      </c>
      <c r="B420" s="39">
        <f t="shared" ref="B420:AA420" si="214">SUM(B416:B419)</f>
        <v>5342000</v>
      </c>
      <c r="C420" s="39">
        <f t="shared" si="214"/>
        <v>0</v>
      </c>
      <c r="D420" s="39">
        <f t="shared" si="214"/>
        <v>5342000</v>
      </c>
      <c r="E420" s="39">
        <f t="shared" si="214"/>
        <v>1043746.4</v>
      </c>
      <c r="F420" s="39">
        <f t="shared" si="214"/>
        <v>1498618.21</v>
      </c>
      <c r="G420" s="39">
        <f t="shared" si="214"/>
        <v>938258.59</v>
      </c>
      <c r="H420" s="39">
        <f t="shared" si="214"/>
        <v>366022.54</v>
      </c>
      <c r="I420" s="39">
        <f t="shared" si="214"/>
        <v>0</v>
      </c>
      <c r="J420" s="39">
        <f t="shared" si="214"/>
        <v>0</v>
      </c>
      <c r="K420" s="39">
        <f t="shared" si="214"/>
        <v>0</v>
      </c>
      <c r="L420" s="39">
        <f t="shared" si="214"/>
        <v>0</v>
      </c>
      <c r="M420" s="39">
        <f t="shared" si="214"/>
        <v>0</v>
      </c>
      <c r="N420" s="39">
        <f t="shared" si="214"/>
        <v>309623</v>
      </c>
      <c r="O420" s="39">
        <f t="shared" si="214"/>
        <v>290432.2</v>
      </c>
      <c r="P420" s="39">
        <f t="shared" si="214"/>
        <v>443691.2</v>
      </c>
      <c r="Q420" s="39">
        <f t="shared" si="214"/>
        <v>528188.30999999994</v>
      </c>
      <c r="R420" s="39">
        <f t="shared" si="214"/>
        <v>509657.2</v>
      </c>
      <c r="S420" s="39">
        <f t="shared" si="214"/>
        <v>460772.7</v>
      </c>
      <c r="T420" s="39">
        <f t="shared" si="214"/>
        <v>254301.61</v>
      </c>
      <c r="U420" s="39">
        <f t="shared" si="214"/>
        <v>264525.47000000003</v>
      </c>
      <c r="V420" s="39">
        <f t="shared" si="214"/>
        <v>419431.51</v>
      </c>
      <c r="W420" s="39">
        <f t="shared" si="214"/>
        <v>366022.54</v>
      </c>
      <c r="X420" s="39">
        <f t="shared" si="214"/>
        <v>0</v>
      </c>
      <c r="Y420" s="39">
        <f t="shared" si="214"/>
        <v>0</v>
      </c>
      <c r="Z420" s="39">
        <f t="shared" si="214"/>
        <v>3846645.74</v>
      </c>
      <c r="AA420" s="39">
        <f t="shared" si="214"/>
        <v>1495354.2599999998</v>
      </c>
      <c r="AB420" s="40">
        <f>Z420/D420</f>
        <v>0.72007595282665671</v>
      </c>
      <c r="AC420" s="32"/>
    </row>
    <row r="421" spans="1:29" s="33" customFormat="1" ht="18" hidden="1" customHeight="1" x14ac:dyDescent="0.25">
      <c r="A421" s="41" t="s">
        <v>38</v>
      </c>
      <c r="B421" s="31">
        <f>[1]consoCURRENT!E8960</f>
        <v>0</v>
      </c>
      <c r="C421" s="31">
        <f>[1]consoCURRENT!F8960</f>
        <v>0</v>
      </c>
      <c r="D421" s="31">
        <f>[1]consoCURRENT!G8960</f>
        <v>0</v>
      </c>
      <c r="E421" s="31">
        <f>[1]consoCURRENT!H8960</f>
        <v>0</v>
      </c>
      <c r="F421" s="31">
        <f>[1]consoCURRENT!I8960</f>
        <v>0</v>
      </c>
      <c r="G421" s="31">
        <f>[1]consoCURRENT!J8960</f>
        <v>0</v>
      </c>
      <c r="H421" s="31">
        <f>[1]consoCURRENT!K8960</f>
        <v>0</v>
      </c>
      <c r="I421" s="31">
        <f>[1]consoCURRENT!L8960</f>
        <v>0</v>
      </c>
      <c r="J421" s="31">
        <f>[1]consoCURRENT!M8960</f>
        <v>0</v>
      </c>
      <c r="K421" s="31">
        <f>[1]consoCURRENT!N8960</f>
        <v>0</v>
      </c>
      <c r="L421" s="31">
        <f>[1]consoCURRENT!O8960</f>
        <v>0</v>
      </c>
      <c r="M421" s="31">
        <f>[1]consoCURRENT!P8960</f>
        <v>0</v>
      </c>
      <c r="N421" s="31">
        <f>[1]consoCURRENT!Q8960</f>
        <v>0</v>
      </c>
      <c r="O421" s="31">
        <f>[1]consoCURRENT!R8960</f>
        <v>0</v>
      </c>
      <c r="P421" s="31">
        <f>[1]consoCURRENT!S8960</f>
        <v>0</v>
      </c>
      <c r="Q421" s="31">
        <f>[1]consoCURRENT!T8960</f>
        <v>0</v>
      </c>
      <c r="R421" s="31">
        <f>[1]consoCURRENT!U8960</f>
        <v>0</v>
      </c>
      <c r="S421" s="31">
        <f>[1]consoCURRENT!V8960</f>
        <v>0</v>
      </c>
      <c r="T421" s="31">
        <f>[1]consoCURRENT!W8960</f>
        <v>0</v>
      </c>
      <c r="U421" s="31">
        <f>[1]consoCURRENT!X8960</f>
        <v>0</v>
      </c>
      <c r="V421" s="31">
        <f>[1]consoCURRENT!Y8960</f>
        <v>0</v>
      </c>
      <c r="W421" s="31">
        <f>[1]consoCURRENT!Z8960</f>
        <v>0</v>
      </c>
      <c r="X421" s="31">
        <f>[1]consoCURRENT!AA8960</f>
        <v>0</v>
      </c>
      <c r="Y421" s="31">
        <f>[1]consoCURRENT!AB8960</f>
        <v>0</v>
      </c>
      <c r="Z421" s="31">
        <f t="shared" ref="Z421" si="215">SUM(M421:Y421)</f>
        <v>0</v>
      </c>
      <c r="AA421" s="31">
        <f>D421-Z421</f>
        <v>0</v>
      </c>
      <c r="AB421" s="37"/>
      <c r="AC421" s="32"/>
    </row>
    <row r="422" spans="1:29" s="33" customFormat="1" ht="18" customHeight="1" x14ac:dyDescent="0.25">
      <c r="A422" s="38" t="s">
        <v>39</v>
      </c>
      <c r="B422" s="39">
        <f t="shared" ref="B422:AA422" si="216">B421+B420</f>
        <v>5342000</v>
      </c>
      <c r="C422" s="39">
        <f t="shared" si="216"/>
        <v>0</v>
      </c>
      <c r="D422" s="39">
        <f t="shared" si="216"/>
        <v>5342000</v>
      </c>
      <c r="E422" s="39">
        <f t="shared" si="216"/>
        <v>1043746.4</v>
      </c>
      <c r="F422" s="39">
        <f t="shared" si="216"/>
        <v>1498618.21</v>
      </c>
      <c r="G422" s="39">
        <f t="shared" si="216"/>
        <v>938258.59</v>
      </c>
      <c r="H422" s="39">
        <f t="shared" si="216"/>
        <v>366022.54</v>
      </c>
      <c r="I422" s="39">
        <f t="shared" si="216"/>
        <v>0</v>
      </c>
      <c r="J422" s="39">
        <f t="shared" si="216"/>
        <v>0</v>
      </c>
      <c r="K422" s="39">
        <f t="shared" si="216"/>
        <v>0</v>
      </c>
      <c r="L422" s="39">
        <f t="shared" si="216"/>
        <v>0</v>
      </c>
      <c r="M422" s="39">
        <f t="shared" si="216"/>
        <v>0</v>
      </c>
      <c r="N422" s="39">
        <f t="shared" si="216"/>
        <v>309623</v>
      </c>
      <c r="O422" s="39">
        <f t="shared" si="216"/>
        <v>290432.2</v>
      </c>
      <c r="P422" s="39">
        <f t="shared" si="216"/>
        <v>443691.2</v>
      </c>
      <c r="Q422" s="39">
        <f t="shared" si="216"/>
        <v>528188.30999999994</v>
      </c>
      <c r="R422" s="39">
        <f t="shared" si="216"/>
        <v>509657.2</v>
      </c>
      <c r="S422" s="39">
        <f t="shared" si="216"/>
        <v>460772.7</v>
      </c>
      <c r="T422" s="39">
        <f t="shared" si="216"/>
        <v>254301.61</v>
      </c>
      <c r="U422" s="39">
        <f t="shared" si="216"/>
        <v>264525.47000000003</v>
      </c>
      <c r="V422" s="39">
        <f t="shared" si="216"/>
        <v>419431.51</v>
      </c>
      <c r="W422" s="39">
        <f t="shared" si="216"/>
        <v>366022.54</v>
      </c>
      <c r="X422" s="39">
        <f t="shared" si="216"/>
        <v>0</v>
      </c>
      <c r="Y422" s="39">
        <f t="shared" si="216"/>
        <v>0</v>
      </c>
      <c r="Z422" s="39">
        <f t="shared" si="216"/>
        <v>3846645.74</v>
      </c>
      <c r="AA422" s="39">
        <f t="shared" si="216"/>
        <v>1495354.2599999998</v>
      </c>
      <c r="AB422" s="40">
        <f>Z422/D422</f>
        <v>0.72007595282665671</v>
      </c>
      <c r="AC422" s="42"/>
    </row>
    <row r="423" spans="1:29" s="33" customFormat="1" ht="15" customHeight="1" x14ac:dyDescent="0.25">
      <c r="A423" s="34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2"/>
    </row>
    <row r="424" spans="1:29" s="33" customFormat="1" ht="15" customHeight="1" x14ac:dyDescent="0.25">
      <c r="A424" s="34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2"/>
    </row>
    <row r="425" spans="1:29" s="33" customFormat="1" ht="15" customHeight="1" x14ac:dyDescent="0.25">
      <c r="A425" s="46" t="s">
        <v>55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2"/>
    </row>
    <row r="426" spans="1:29" s="33" customFormat="1" ht="18" customHeight="1" x14ac:dyDescent="0.2">
      <c r="A426" s="36" t="s">
        <v>33</v>
      </c>
      <c r="B426" s="31">
        <f>[1]consoCURRENT!E9021</f>
        <v>6456000</v>
      </c>
      <c r="C426" s="31">
        <f>[1]consoCURRENT!F9021</f>
        <v>0</v>
      </c>
      <c r="D426" s="31">
        <f>[1]consoCURRENT!G9021</f>
        <v>6456000</v>
      </c>
      <c r="E426" s="31">
        <f>[1]consoCURRENT!H9021</f>
        <v>934548.93</v>
      </c>
      <c r="F426" s="31">
        <f>[1]consoCURRENT!I9021</f>
        <v>1666063.79</v>
      </c>
      <c r="G426" s="31">
        <f>[1]consoCURRENT!J9021</f>
        <v>1846158.1900000009</v>
      </c>
      <c r="H426" s="31">
        <f>[1]consoCURRENT!K9021</f>
        <v>456959.0700000003</v>
      </c>
      <c r="I426" s="31">
        <f>[1]consoCURRENT!L9021</f>
        <v>0</v>
      </c>
      <c r="J426" s="31">
        <f>[1]consoCURRENT!M9021</f>
        <v>0</v>
      </c>
      <c r="K426" s="31">
        <f>[1]consoCURRENT!N9021</f>
        <v>0</v>
      </c>
      <c r="L426" s="31">
        <f>[1]consoCURRENT!O9021</f>
        <v>0</v>
      </c>
      <c r="M426" s="31">
        <f>[1]consoCURRENT!P9021</f>
        <v>0</v>
      </c>
      <c r="N426" s="31">
        <f>[1]consoCURRENT!Q9021</f>
        <v>24000</v>
      </c>
      <c r="O426" s="31">
        <f>[1]consoCURRENT!R9021</f>
        <v>421103.84</v>
      </c>
      <c r="P426" s="31">
        <f>[1]consoCURRENT!S9021</f>
        <v>489445.09</v>
      </c>
      <c r="Q426" s="31">
        <f>[1]consoCURRENT!T9021</f>
        <v>434954.85</v>
      </c>
      <c r="R426" s="31">
        <f>[1]consoCURRENT!U9021</f>
        <v>798587.9300000004</v>
      </c>
      <c r="S426" s="31">
        <f>[1]consoCURRENT!V9021</f>
        <v>432521.00999999978</v>
      </c>
      <c r="T426" s="31">
        <f>[1]consoCURRENT!W9021</f>
        <v>432521.01000000024</v>
      </c>
      <c r="U426" s="31">
        <f>[1]consoCURRENT!X9021</f>
        <v>859256.01000000024</v>
      </c>
      <c r="V426" s="31">
        <f>[1]consoCURRENT!Y9021</f>
        <v>554381.17000000039</v>
      </c>
      <c r="W426" s="31">
        <f>[1]consoCURRENT!Z9021</f>
        <v>456959.0700000003</v>
      </c>
      <c r="X426" s="31">
        <f>[1]consoCURRENT!AA9021</f>
        <v>0</v>
      </c>
      <c r="Y426" s="31">
        <f>[1]consoCURRENT!AB9021</f>
        <v>0</v>
      </c>
      <c r="Z426" s="31">
        <f>SUM(M426:Y426)</f>
        <v>4903729.9800000014</v>
      </c>
      <c r="AA426" s="31">
        <f>D426-Z426</f>
        <v>1552270.0199999986</v>
      </c>
      <c r="AB426" s="37">
        <f>Z426/D426</f>
        <v>0.75956164498141288</v>
      </c>
      <c r="AC426" s="32"/>
    </row>
    <row r="427" spans="1:29" s="33" customFormat="1" ht="18" customHeight="1" x14ac:dyDescent="0.2">
      <c r="A427" s="36" t="s">
        <v>34</v>
      </c>
      <c r="B427" s="31">
        <f>[1]consoCURRENT!E9134</f>
        <v>1590000</v>
      </c>
      <c r="C427" s="31">
        <f>[1]consoCURRENT!F9134</f>
        <v>0</v>
      </c>
      <c r="D427" s="31">
        <f>[1]consoCURRENT!G9134</f>
        <v>1590000</v>
      </c>
      <c r="E427" s="31">
        <f>[1]consoCURRENT!H9134</f>
        <v>107446.5</v>
      </c>
      <c r="F427" s="31">
        <f>[1]consoCURRENT!I9134</f>
        <v>516201.65</v>
      </c>
      <c r="G427" s="31">
        <f>[1]consoCURRENT!J9134</f>
        <v>646626.15999999992</v>
      </c>
      <c r="H427" s="31">
        <f>[1]consoCURRENT!K9134</f>
        <v>52427.96</v>
      </c>
      <c r="I427" s="31">
        <f>[1]consoCURRENT!L9134</f>
        <v>0</v>
      </c>
      <c r="J427" s="31">
        <f>[1]consoCURRENT!M9134</f>
        <v>0</v>
      </c>
      <c r="K427" s="31">
        <f>[1]consoCURRENT!N9134</f>
        <v>0</v>
      </c>
      <c r="L427" s="31">
        <f>[1]consoCURRENT!O9134</f>
        <v>0</v>
      </c>
      <c r="M427" s="31">
        <f>[1]consoCURRENT!P9134</f>
        <v>0</v>
      </c>
      <c r="N427" s="31">
        <f>[1]consoCURRENT!Q9134</f>
        <v>35815.5</v>
      </c>
      <c r="O427" s="31">
        <f>[1]consoCURRENT!R9134</f>
        <v>23877</v>
      </c>
      <c r="P427" s="31">
        <f>[1]consoCURRENT!S9134</f>
        <v>47754</v>
      </c>
      <c r="Q427" s="31">
        <f>[1]consoCURRENT!T9134</f>
        <v>40929.360000000001</v>
      </c>
      <c r="R427" s="31">
        <f>[1]consoCURRENT!U9134</f>
        <v>142537</v>
      </c>
      <c r="S427" s="31">
        <f>[1]consoCURRENT!V9134</f>
        <v>332735.29000000004</v>
      </c>
      <c r="T427" s="31">
        <f>[1]consoCURRENT!W9134</f>
        <v>276598.46999999997</v>
      </c>
      <c r="U427" s="31">
        <f>[1]consoCURRENT!X9134</f>
        <v>332795.65000000002</v>
      </c>
      <c r="V427" s="31">
        <f>[1]consoCURRENT!Y9134</f>
        <v>37232.04</v>
      </c>
      <c r="W427" s="31">
        <f>[1]consoCURRENT!Z9134</f>
        <v>52427.96</v>
      </c>
      <c r="X427" s="31">
        <f>[1]consoCURRENT!AA9134</f>
        <v>0</v>
      </c>
      <c r="Y427" s="31">
        <f>[1]consoCURRENT!AB9134</f>
        <v>0</v>
      </c>
      <c r="Z427" s="31">
        <f t="shared" ref="Z427:Z429" si="217">SUM(M427:Y427)</f>
        <v>1322702.27</v>
      </c>
      <c r="AA427" s="31">
        <f>D427-Z427</f>
        <v>267297.73</v>
      </c>
      <c r="AB427" s="37">
        <f>Z427/D427</f>
        <v>0.83188822012578623</v>
      </c>
      <c r="AC427" s="32"/>
    </row>
    <row r="428" spans="1:29" s="33" customFormat="1" ht="18" customHeight="1" x14ac:dyDescent="0.2">
      <c r="A428" s="36" t="s">
        <v>35</v>
      </c>
      <c r="B428" s="31">
        <f>[1]consoCURRENT!E9140</f>
        <v>0</v>
      </c>
      <c r="C428" s="31">
        <f>[1]consoCURRENT!F9140</f>
        <v>0</v>
      </c>
      <c r="D428" s="31">
        <f>[1]consoCURRENT!G9140</f>
        <v>0</v>
      </c>
      <c r="E428" s="31">
        <f>[1]consoCURRENT!H9140</f>
        <v>0</v>
      </c>
      <c r="F428" s="31">
        <f>[1]consoCURRENT!I9140</f>
        <v>0</v>
      </c>
      <c r="G428" s="31">
        <f>[1]consoCURRENT!J9140</f>
        <v>0</v>
      </c>
      <c r="H428" s="31">
        <f>[1]consoCURRENT!K9140</f>
        <v>0</v>
      </c>
      <c r="I428" s="31">
        <f>[1]consoCURRENT!L9140</f>
        <v>0</v>
      </c>
      <c r="J428" s="31">
        <f>[1]consoCURRENT!M9140</f>
        <v>0</v>
      </c>
      <c r="K428" s="31">
        <f>[1]consoCURRENT!N9140</f>
        <v>0</v>
      </c>
      <c r="L428" s="31">
        <f>[1]consoCURRENT!O9140</f>
        <v>0</v>
      </c>
      <c r="M428" s="31">
        <f>[1]consoCURRENT!P9140</f>
        <v>0</v>
      </c>
      <c r="N428" s="31">
        <f>[1]consoCURRENT!Q9140</f>
        <v>0</v>
      </c>
      <c r="O428" s="31">
        <f>[1]consoCURRENT!R9140</f>
        <v>0</v>
      </c>
      <c r="P428" s="31">
        <f>[1]consoCURRENT!S9140</f>
        <v>0</v>
      </c>
      <c r="Q428" s="31">
        <f>[1]consoCURRENT!T9140</f>
        <v>0</v>
      </c>
      <c r="R428" s="31">
        <f>[1]consoCURRENT!U9140</f>
        <v>0</v>
      </c>
      <c r="S428" s="31">
        <f>[1]consoCURRENT!V9140</f>
        <v>0</v>
      </c>
      <c r="T428" s="31">
        <f>[1]consoCURRENT!W9140</f>
        <v>0</v>
      </c>
      <c r="U428" s="31">
        <f>[1]consoCURRENT!X9140</f>
        <v>0</v>
      </c>
      <c r="V428" s="31">
        <f>[1]consoCURRENT!Y9140</f>
        <v>0</v>
      </c>
      <c r="W428" s="31">
        <f>[1]consoCURRENT!Z9140</f>
        <v>0</v>
      </c>
      <c r="X428" s="31">
        <f>[1]consoCURRENT!AA9140</f>
        <v>0</v>
      </c>
      <c r="Y428" s="31">
        <f>[1]consoCURRENT!AB9140</f>
        <v>0</v>
      </c>
      <c r="Z428" s="31">
        <f t="shared" si="217"/>
        <v>0</v>
      </c>
      <c r="AA428" s="31">
        <f>D428-Z428</f>
        <v>0</v>
      </c>
      <c r="AB428" s="37"/>
      <c r="AC428" s="32"/>
    </row>
    <row r="429" spans="1:29" s="33" customFormat="1" ht="18" customHeight="1" x14ac:dyDescent="0.2">
      <c r="A429" s="36" t="s">
        <v>36</v>
      </c>
      <c r="B429" s="31">
        <f>[1]consoCURRENT!E9169</f>
        <v>0</v>
      </c>
      <c r="C429" s="31">
        <f>[1]consoCURRENT!F9169</f>
        <v>0</v>
      </c>
      <c r="D429" s="31">
        <f>[1]consoCURRENT!G9169</f>
        <v>0</v>
      </c>
      <c r="E429" s="31">
        <f>[1]consoCURRENT!H9169</f>
        <v>0</v>
      </c>
      <c r="F429" s="31">
        <f>[1]consoCURRENT!I9169</f>
        <v>0</v>
      </c>
      <c r="G429" s="31">
        <f>[1]consoCURRENT!J9169</f>
        <v>0</v>
      </c>
      <c r="H429" s="31">
        <f>[1]consoCURRENT!K9169</f>
        <v>0</v>
      </c>
      <c r="I429" s="31">
        <f>[1]consoCURRENT!L9169</f>
        <v>0</v>
      </c>
      <c r="J429" s="31">
        <f>[1]consoCURRENT!M9169</f>
        <v>0</v>
      </c>
      <c r="K429" s="31">
        <f>[1]consoCURRENT!N9169</f>
        <v>0</v>
      </c>
      <c r="L429" s="31">
        <f>[1]consoCURRENT!O9169</f>
        <v>0</v>
      </c>
      <c r="M429" s="31">
        <f>[1]consoCURRENT!P9169</f>
        <v>0</v>
      </c>
      <c r="N429" s="31">
        <f>[1]consoCURRENT!Q9169</f>
        <v>0</v>
      </c>
      <c r="O429" s="31">
        <f>[1]consoCURRENT!R9169</f>
        <v>0</v>
      </c>
      <c r="P429" s="31">
        <f>[1]consoCURRENT!S9169</f>
        <v>0</v>
      </c>
      <c r="Q429" s="31">
        <f>[1]consoCURRENT!T9169</f>
        <v>0</v>
      </c>
      <c r="R429" s="31">
        <f>[1]consoCURRENT!U9169</f>
        <v>0</v>
      </c>
      <c r="S429" s="31">
        <f>[1]consoCURRENT!V9169</f>
        <v>0</v>
      </c>
      <c r="T429" s="31">
        <f>[1]consoCURRENT!W9169</f>
        <v>0</v>
      </c>
      <c r="U429" s="31">
        <f>[1]consoCURRENT!X9169</f>
        <v>0</v>
      </c>
      <c r="V429" s="31">
        <f>[1]consoCURRENT!Y9169</f>
        <v>0</v>
      </c>
      <c r="W429" s="31">
        <f>[1]consoCURRENT!Z9169</f>
        <v>0</v>
      </c>
      <c r="X429" s="31">
        <f>[1]consoCURRENT!AA9169</f>
        <v>0</v>
      </c>
      <c r="Y429" s="31">
        <f>[1]consoCURRENT!AB9169</f>
        <v>0</v>
      </c>
      <c r="Z429" s="31">
        <f t="shared" si="217"/>
        <v>0</v>
      </c>
      <c r="AA429" s="31">
        <f>D429-Z429</f>
        <v>0</v>
      </c>
      <c r="AB429" s="37"/>
      <c r="AC429" s="32"/>
    </row>
    <row r="430" spans="1:29" s="33" customFormat="1" ht="18" hidden="1" customHeight="1" x14ac:dyDescent="0.25">
      <c r="A430" s="38" t="s">
        <v>37</v>
      </c>
      <c r="B430" s="39">
        <f t="shared" ref="B430:AA430" si="218">SUM(B426:B429)</f>
        <v>8046000</v>
      </c>
      <c r="C430" s="39">
        <f t="shared" si="218"/>
        <v>0</v>
      </c>
      <c r="D430" s="39">
        <f t="shared" si="218"/>
        <v>8046000</v>
      </c>
      <c r="E430" s="39">
        <f t="shared" si="218"/>
        <v>1041995.43</v>
      </c>
      <c r="F430" s="39">
        <f t="shared" si="218"/>
        <v>2182265.44</v>
      </c>
      <c r="G430" s="39">
        <f t="shared" si="218"/>
        <v>2492784.3500000006</v>
      </c>
      <c r="H430" s="39">
        <f t="shared" si="218"/>
        <v>509387.03000000032</v>
      </c>
      <c r="I430" s="39">
        <f t="shared" si="218"/>
        <v>0</v>
      </c>
      <c r="J430" s="39">
        <f t="shared" si="218"/>
        <v>0</v>
      </c>
      <c r="K430" s="39">
        <f t="shared" si="218"/>
        <v>0</v>
      </c>
      <c r="L430" s="39">
        <f t="shared" si="218"/>
        <v>0</v>
      </c>
      <c r="M430" s="39">
        <f t="shared" si="218"/>
        <v>0</v>
      </c>
      <c r="N430" s="39">
        <f t="shared" si="218"/>
        <v>59815.5</v>
      </c>
      <c r="O430" s="39">
        <f t="shared" si="218"/>
        <v>444980.84</v>
      </c>
      <c r="P430" s="39">
        <f t="shared" si="218"/>
        <v>537199.09000000008</v>
      </c>
      <c r="Q430" s="39">
        <f t="shared" si="218"/>
        <v>475884.20999999996</v>
      </c>
      <c r="R430" s="39">
        <f t="shared" si="218"/>
        <v>941124.9300000004</v>
      </c>
      <c r="S430" s="39">
        <f t="shared" si="218"/>
        <v>765256.29999999981</v>
      </c>
      <c r="T430" s="39">
        <f t="shared" si="218"/>
        <v>709119.48000000021</v>
      </c>
      <c r="U430" s="39">
        <f t="shared" si="218"/>
        <v>1192051.6600000001</v>
      </c>
      <c r="V430" s="39">
        <f t="shared" si="218"/>
        <v>591613.21000000043</v>
      </c>
      <c r="W430" s="39">
        <f t="shared" si="218"/>
        <v>509387.03000000032</v>
      </c>
      <c r="X430" s="39">
        <f t="shared" si="218"/>
        <v>0</v>
      </c>
      <c r="Y430" s="39">
        <f t="shared" si="218"/>
        <v>0</v>
      </c>
      <c r="Z430" s="39">
        <f t="shared" si="218"/>
        <v>6226432.2500000019</v>
      </c>
      <c r="AA430" s="39">
        <f t="shared" si="218"/>
        <v>1819567.7499999986</v>
      </c>
      <c r="AB430" s="40">
        <f>Z430/D430</f>
        <v>0.7738543686303756</v>
      </c>
      <c r="AC430" s="32"/>
    </row>
    <row r="431" spans="1:29" s="33" customFormat="1" ht="18" hidden="1" customHeight="1" x14ac:dyDescent="0.25">
      <c r="A431" s="41" t="s">
        <v>38</v>
      </c>
      <c r="B431" s="31">
        <f>[1]consoCURRENT!E9173</f>
        <v>0</v>
      </c>
      <c r="C431" s="31">
        <f>[1]consoCURRENT!F9173</f>
        <v>0</v>
      </c>
      <c r="D431" s="31">
        <f>[1]consoCURRENT!G9173</f>
        <v>0</v>
      </c>
      <c r="E431" s="31">
        <f>[1]consoCURRENT!H9173</f>
        <v>0</v>
      </c>
      <c r="F431" s="31">
        <f>[1]consoCURRENT!I9173</f>
        <v>0</v>
      </c>
      <c r="G431" s="31">
        <f>[1]consoCURRENT!J9173</f>
        <v>0</v>
      </c>
      <c r="H431" s="31">
        <f>[1]consoCURRENT!K9173</f>
        <v>0</v>
      </c>
      <c r="I431" s="31">
        <f>[1]consoCURRENT!L9173</f>
        <v>0</v>
      </c>
      <c r="J431" s="31">
        <f>[1]consoCURRENT!M9173</f>
        <v>0</v>
      </c>
      <c r="K431" s="31">
        <f>[1]consoCURRENT!N9173</f>
        <v>0</v>
      </c>
      <c r="L431" s="31">
        <f>[1]consoCURRENT!O9173</f>
        <v>0</v>
      </c>
      <c r="M431" s="31">
        <f>[1]consoCURRENT!P9173</f>
        <v>0</v>
      </c>
      <c r="N431" s="31">
        <f>[1]consoCURRENT!Q9173</f>
        <v>0</v>
      </c>
      <c r="O431" s="31">
        <f>[1]consoCURRENT!R9173</f>
        <v>0</v>
      </c>
      <c r="P431" s="31">
        <f>[1]consoCURRENT!S9173</f>
        <v>0</v>
      </c>
      <c r="Q431" s="31">
        <f>[1]consoCURRENT!T9173</f>
        <v>0</v>
      </c>
      <c r="R431" s="31">
        <f>[1]consoCURRENT!U9173</f>
        <v>0</v>
      </c>
      <c r="S431" s="31">
        <f>[1]consoCURRENT!V9173</f>
        <v>0</v>
      </c>
      <c r="T431" s="31">
        <f>[1]consoCURRENT!W9173</f>
        <v>0</v>
      </c>
      <c r="U431" s="31">
        <f>[1]consoCURRENT!X9173</f>
        <v>0</v>
      </c>
      <c r="V431" s="31">
        <f>[1]consoCURRENT!Y9173</f>
        <v>0</v>
      </c>
      <c r="W431" s="31">
        <f>[1]consoCURRENT!Z9173</f>
        <v>0</v>
      </c>
      <c r="X431" s="31">
        <f>[1]consoCURRENT!AA9173</f>
        <v>0</v>
      </c>
      <c r="Y431" s="31">
        <f>[1]consoCURRENT!AB9173</f>
        <v>0</v>
      </c>
      <c r="Z431" s="31">
        <f t="shared" ref="Z431" si="219">SUM(M431:Y431)</f>
        <v>0</v>
      </c>
      <c r="AA431" s="31">
        <f>D431-Z431</f>
        <v>0</v>
      </c>
      <c r="AB431" s="37"/>
      <c r="AC431" s="32"/>
    </row>
    <row r="432" spans="1:29" s="33" customFormat="1" ht="18" customHeight="1" x14ac:dyDescent="0.25">
      <c r="A432" s="38" t="s">
        <v>39</v>
      </c>
      <c r="B432" s="39">
        <f t="shared" ref="B432:AA432" si="220">B431+B430</f>
        <v>8046000</v>
      </c>
      <c r="C432" s="39">
        <f t="shared" si="220"/>
        <v>0</v>
      </c>
      <c r="D432" s="39">
        <f t="shared" si="220"/>
        <v>8046000</v>
      </c>
      <c r="E432" s="39">
        <f t="shared" si="220"/>
        <v>1041995.43</v>
      </c>
      <c r="F432" s="39">
        <f t="shared" si="220"/>
        <v>2182265.44</v>
      </c>
      <c r="G432" s="39">
        <f t="shared" si="220"/>
        <v>2492784.3500000006</v>
      </c>
      <c r="H432" s="39">
        <f t="shared" si="220"/>
        <v>509387.03000000032</v>
      </c>
      <c r="I432" s="39">
        <f t="shared" si="220"/>
        <v>0</v>
      </c>
      <c r="J432" s="39">
        <f t="shared" si="220"/>
        <v>0</v>
      </c>
      <c r="K432" s="39">
        <f t="shared" si="220"/>
        <v>0</v>
      </c>
      <c r="L432" s="39">
        <f t="shared" si="220"/>
        <v>0</v>
      </c>
      <c r="M432" s="39">
        <f t="shared" si="220"/>
        <v>0</v>
      </c>
      <c r="N432" s="39">
        <f t="shared" si="220"/>
        <v>59815.5</v>
      </c>
      <c r="O432" s="39">
        <f t="shared" si="220"/>
        <v>444980.84</v>
      </c>
      <c r="P432" s="39">
        <f t="shared" si="220"/>
        <v>537199.09000000008</v>
      </c>
      <c r="Q432" s="39">
        <f t="shared" si="220"/>
        <v>475884.20999999996</v>
      </c>
      <c r="R432" s="39">
        <f t="shared" si="220"/>
        <v>941124.9300000004</v>
      </c>
      <c r="S432" s="39">
        <f t="shared" si="220"/>
        <v>765256.29999999981</v>
      </c>
      <c r="T432" s="39">
        <f t="shared" si="220"/>
        <v>709119.48000000021</v>
      </c>
      <c r="U432" s="39">
        <f t="shared" si="220"/>
        <v>1192051.6600000001</v>
      </c>
      <c r="V432" s="39">
        <f t="shared" si="220"/>
        <v>591613.21000000043</v>
      </c>
      <c r="W432" s="39">
        <f t="shared" si="220"/>
        <v>509387.03000000032</v>
      </c>
      <c r="X432" s="39">
        <f t="shared" si="220"/>
        <v>0</v>
      </c>
      <c r="Y432" s="39">
        <f t="shared" si="220"/>
        <v>0</v>
      </c>
      <c r="Z432" s="39">
        <f t="shared" si="220"/>
        <v>6226432.2500000019</v>
      </c>
      <c r="AA432" s="39">
        <f t="shared" si="220"/>
        <v>1819567.7499999986</v>
      </c>
      <c r="AB432" s="40">
        <f>Z432/D432</f>
        <v>0.7738543686303756</v>
      </c>
      <c r="AC432" s="42"/>
    </row>
    <row r="433" spans="1:29" s="33" customFormat="1" ht="15" customHeight="1" x14ac:dyDescent="0.25">
      <c r="A433" s="34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2"/>
    </row>
    <row r="434" spans="1:29" s="33" customFormat="1" ht="15" customHeight="1" x14ac:dyDescent="0.25">
      <c r="A434" s="34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2"/>
    </row>
    <row r="435" spans="1:29" s="33" customFormat="1" ht="15" customHeight="1" x14ac:dyDescent="0.25">
      <c r="A435" s="46" t="s">
        <v>56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2"/>
    </row>
    <row r="436" spans="1:29" s="33" customFormat="1" ht="18" customHeight="1" x14ac:dyDescent="0.2">
      <c r="A436" s="48" t="s">
        <v>33</v>
      </c>
      <c r="B436" s="49">
        <f>[1]consoCURRENT!E9234</f>
        <v>4536000</v>
      </c>
      <c r="C436" s="49">
        <f>[1]consoCURRENT!F9234</f>
        <v>0</v>
      </c>
      <c r="D436" s="49">
        <f>[1]consoCURRENT!G9234</f>
        <v>4536000</v>
      </c>
      <c r="E436" s="49">
        <f>[1]consoCURRENT!H9234</f>
        <v>996349.94</v>
      </c>
      <c r="F436" s="49">
        <f>[1]consoCURRENT!I9234</f>
        <v>1077300.7300000002</v>
      </c>
      <c r="G436" s="49">
        <f>[1]consoCURRENT!J9234</f>
        <v>1345540.5899999999</v>
      </c>
      <c r="H436" s="49">
        <f>[1]consoCURRENT!K9234</f>
        <v>276078.3</v>
      </c>
      <c r="I436" s="49">
        <f>[1]consoCURRENT!L9234</f>
        <v>0</v>
      </c>
      <c r="J436" s="49">
        <f>[1]consoCURRENT!M9234</f>
        <v>0</v>
      </c>
      <c r="K436" s="49">
        <f>[1]consoCURRENT!N9234</f>
        <v>0</v>
      </c>
      <c r="L436" s="49">
        <f>[1]consoCURRENT!O9234</f>
        <v>0</v>
      </c>
      <c r="M436" s="49">
        <f>[1]consoCURRENT!P9234</f>
        <v>0</v>
      </c>
      <c r="N436" s="49">
        <f>[1]consoCURRENT!Q9234</f>
        <v>376614.23</v>
      </c>
      <c r="O436" s="49">
        <f>[1]consoCURRENT!R9234</f>
        <v>206945.96</v>
      </c>
      <c r="P436" s="49">
        <f>[1]consoCURRENT!S9234</f>
        <v>412789.75</v>
      </c>
      <c r="Q436" s="49">
        <f>[1]consoCURRENT!T9234</f>
        <v>283323.31</v>
      </c>
      <c r="R436" s="49">
        <f>[1]consoCURRENT!U9234</f>
        <v>657206.58000000007</v>
      </c>
      <c r="S436" s="49">
        <f>[1]consoCURRENT!V9234</f>
        <v>136770.84</v>
      </c>
      <c r="T436" s="49">
        <f>[1]consoCURRENT!W9234</f>
        <v>439090.1</v>
      </c>
      <c r="U436" s="49">
        <f>[1]consoCURRENT!X9234</f>
        <v>504303.20999999996</v>
      </c>
      <c r="V436" s="49">
        <f>[1]consoCURRENT!Y9234</f>
        <v>402147.28</v>
      </c>
      <c r="W436" s="49">
        <f>[1]consoCURRENT!Z9234</f>
        <v>276078.3</v>
      </c>
      <c r="X436" s="49">
        <f>[1]consoCURRENT!AA9234</f>
        <v>0</v>
      </c>
      <c r="Y436" s="49">
        <f>[1]consoCURRENT!AB9234</f>
        <v>0</v>
      </c>
      <c r="Z436" s="49">
        <f>SUM(M436:Y436)</f>
        <v>3695269.5599999996</v>
      </c>
      <c r="AA436" s="49">
        <f>D436-Z436</f>
        <v>840730.44000000041</v>
      </c>
      <c r="AB436" s="50">
        <f>Z436/D436</f>
        <v>0.814653783068783</v>
      </c>
      <c r="AC436" s="42"/>
    </row>
    <row r="437" spans="1:29" s="33" customFormat="1" ht="18" customHeight="1" x14ac:dyDescent="0.2">
      <c r="A437" s="36" t="s">
        <v>34</v>
      </c>
      <c r="B437" s="31">
        <f>[1]consoCURRENT!E9347</f>
        <v>806000</v>
      </c>
      <c r="C437" s="31">
        <f>[1]consoCURRENT!F9347</f>
        <v>0</v>
      </c>
      <c r="D437" s="31">
        <f>[1]consoCURRENT!G9347</f>
        <v>806000</v>
      </c>
      <c r="E437" s="31">
        <f>[1]consoCURRENT!H9347</f>
        <v>577733.72</v>
      </c>
      <c r="F437" s="31">
        <f>[1]consoCURRENT!I9347</f>
        <v>50304.160000000003</v>
      </c>
      <c r="G437" s="31">
        <f>[1]consoCURRENT!J9347</f>
        <v>154416.12</v>
      </c>
      <c r="H437" s="31">
        <f>[1]consoCURRENT!K9347</f>
        <v>2718.48</v>
      </c>
      <c r="I437" s="31">
        <f>[1]consoCURRENT!L9347</f>
        <v>0</v>
      </c>
      <c r="J437" s="31">
        <f>[1]consoCURRENT!M9347</f>
        <v>0</v>
      </c>
      <c r="K437" s="31">
        <f>[1]consoCURRENT!N9347</f>
        <v>0</v>
      </c>
      <c r="L437" s="31">
        <f>[1]consoCURRENT!O9347</f>
        <v>0</v>
      </c>
      <c r="M437" s="31">
        <f>[1]consoCURRENT!P9347</f>
        <v>0</v>
      </c>
      <c r="N437" s="31">
        <f>[1]consoCURRENT!Q9347</f>
        <v>100000</v>
      </c>
      <c r="O437" s="31">
        <f>[1]consoCURRENT!R9347</f>
        <v>436844</v>
      </c>
      <c r="P437" s="31">
        <f>[1]consoCURRENT!S9347</f>
        <v>40889.72</v>
      </c>
      <c r="Q437" s="31">
        <f>[1]consoCURRENT!T9347</f>
        <v>14367.950000000012</v>
      </c>
      <c r="R437" s="31">
        <f>[1]consoCURRENT!U9347</f>
        <v>8455.2099999999991</v>
      </c>
      <c r="S437" s="31">
        <f>[1]consoCURRENT!V9347</f>
        <v>27481</v>
      </c>
      <c r="T437" s="31">
        <f>[1]consoCURRENT!W9347</f>
        <v>28020.94</v>
      </c>
      <c r="U437" s="31">
        <f>[1]consoCURRENT!X9347</f>
        <v>126395.18000000001</v>
      </c>
      <c r="V437" s="31">
        <f>[1]consoCURRENT!Y9347</f>
        <v>0</v>
      </c>
      <c r="W437" s="31">
        <f>[1]consoCURRENT!Z9347</f>
        <v>2718.48</v>
      </c>
      <c r="X437" s="31">
        <f>[1]consoCURRENT!AA9347</f>
        <v>0</v>
      </c>
      <c r="Y437" s="31">
        <f>[1]consoCURRENT!AB9347</f>
        <v>0</v>
      </c>
      <c r="Z437" s="31">
        <f t="shared" ref="Z437:Z439" si="221">SUM(M437:Y437)</f>
        <v>785172.47999999986</v>
      </c>
      <c r="AA437" s="31">
        <f>D437-Z437</f>
        <v>20827.520000000135</v>
      </c>
      <c r="AB437" s="37">
        <f>Z437/D437</f>
        <v>0.97415940446650107</v>
      </c>
      <c r="AC437" s="32"/>
    </row>
    <row r="438" spans="1:29" s="33" customFormat="1" ht="18" customHeight="1" x14ac:dyDescent="0.2">
      <c r="A438" s="36" t="s">
        <v>35</v>
      </c>
      <c r="B438" s="31">
        <f>[1]consoCURRENT!E9353</f>
        <v>0</v>
      </c>
      <c r="C438" s="31">
        <f>[1]consoCURRENT!F9353</f>
        <v>0</v>
      </c>
      <c r="D438" s="31">
        <f>[1]consoCURRENT!G9353</f>
        <v>0</v>
      </c>
      <c r="E438" s="31">
        <f>[1]consoCURRENT!H9353</f>
        <v>0</v>
      </c>
      <c r="F438" s="31">
        <f>[1]consoCURRENT!I9353</f>
        <v>0</v>
      </c>
      <c r="G438" s="31">
        <f>[1]consoCURRENT!J9353</f>
        <v>0</v>
      </c>
      <c r="H438" s="31">
        <f>[1]consoCURRENT!K9353</f>
        <v>0</v>
      </c>
      <c r="I438" s="31">
        <f>[1]consoCURRENT!L9353</f>
        <v>0</v>
      </c>
      <c r="J438" s="31">
        <f>[1]consoCURRENT!M9353</f>
        <v>0</v>
      </c>
      <c r="K438" s="31">
        <f>[1]consoCURRENT!N9353</f>
        <v>0</v>
      </c>
      <c r="L438" s="31">
        <f>[1]consoCURRENT!O9353</f>
        <v>0</v>
      </c>
      <c r="M438" s="31">
        <f>[1]consoCURRENT!P9353</f>
        <v>0</v>
      </c>
      <c r="N438" s="31">
        <f>[1]consoCURRENT!Q9353</f>
        <v>0</v>
      </c>
      <c r="O438" s="31">
        <f>[1]consoCURRENT!R9353</f>
        <v>0</v>
      </c>
      <c r="P438" s="31">
        <f>[1]consoCURRENT!S9353</f>
        <v>0</v>
      </c>
      <c r="Q438" s="31">
        <f>[1]consoCURRENT!T9353</f>
        <v>0</v>
      </c>
      <c r="R438" s="31">
        <f>[1]consoCURRENT!U9353</f>
        <v>0</v>
      </c>
      <c r="S438" s="31">
        <f>[1]consoCURRENT!V9353</f>
        <v>0</v>
      </c>
      <c r="T438" s="31">
        <f>[1]consoCURRENT!W9353</f>
        <v>0</v>
      </c>
      <c r="U438" s="31">
        <f>[1]consoCURRENT!X9353</f>
        <v>0</v>
      </c>
      <c r="V438" s="31">
        <f>[1]consoCURRENT!Y9353</f>
        <v>0</v>
      </c>
      <c r="W438" s="31">
        <f>[1]consoCURRENT!Z9353</f>
        <v>0</v>
      </c>
      <c r="X438" s="31">
        <f>[1]consoCURRENT!AA9353</f>
        <v>0</v>
      </c>
      <c r="Y438" s="31">
        <f>[1]consoCURRENT!AB9353</f>
        <v>0</v>
      </c>
      <c r="Z438" s="31">
        <f t="shared" si="221"/>
        <v>0</v>
      </c>
      <c r="AA438" s="31">
        <f>D438-Z438</f>
        <v>0</v>
      </c>
      <c r="AB438" s="37"/>
      <c r="AC438" s="32"/>
    </row>
    <row r="439" spans="1:29" s="33" customFormat="1" ht="18" customHeight="1" x14ac:dyDescent="0.2">
      <c r="A439" s="36" t="s">
        <v>36</v>
      </c>
      <c r="B439" s="31">
        <f>[1]consoCURRENT!E9382</f>
        <v>0</v>
      </c>
      <c r="C439" s="31">
        <f>[1]consoCURRENT!F9382</f>
        <v>0</v>
      </c>
      <c r="D439" s="31">
        <f>[1]consoCURRENT!G9382</f>
        <v>0</v>
      </c>
      <c r="E439" s="31">
        <f>[1]consoCURRENT!H9382</f>
        <v>0</v>
      </c>
      <c r="F439" s="31">
        <f>[1]consoCURRENT!I9382</f>
        <v>0</v>
      </c>
      <c r="G439" s="31">
        <f>[1]consoCURRENT!J9382</f>
        <v>0</v>
      </c>
      <c r="H439" s="31">
        <f>[1]consoCURRENT!K9382</f>
        <v>0</v>
      </c>
      <c r="I439" s="31">
        <f>[1]consoCURRENT!L9382</f>
        <v>0</v>
      </c>
      <c r="J439" s="31">
        <f>[1]consoCURRENT!M9382</f>
        <v>0</v>
      </c>
      <c r="K439" s="31">
        <f>[1]consoCURRENT!N9382</f>
        <v>0</v>
      </c>
      <c r="L439" s="31">
        <f>[1]consoCURRENT!O9382</f>
        <v>0</v>
      </c>
      <c r="M439" s="31">
        <f>[1]consoCURRENT!P9382</f>
        <v>0</v>
      </c>
      <c r="N439" s="31">
        <f>[1]consoCURRENT!Q9382</f>
        <v>0</v>
      </c>
      <c r="O439" s="31">
        <f>[1]consoCURRENT!R9382</f>
        <v>0</v>
      </c>
      <c r="P439" s="31">
        <f>[1]consoCURRENT!S9382</f>
        <v>0</v>
      </c>
      <c r="Q439" s="31">
        <f>[1]consoCURRENT!T9382</f>
        <v>0</v>
      </c>
      <c r="R439" s="31">
        <f>[1]consoCURRENT!U9382</f>
        <v>0</v>
      </c>
      <c r="S439" s="31">
        <f>[1]consoCURRENT!V9382</f>
        <v>0</v>
      </c>
      <c r="T439" s="31">
        <f>[1]consoCURRENT!W9382</f>
        <v>0</v>
      </c>
      <c r="U439" s="31">
        <f>[1]consoCURRENT!X9382</f>
        <v>0</v>
      </c>
      <c r="V439" s="31">
        <f>[1]consoCURRENT!Y9382</f>
        <v>0</v>
      </c>
      <c r="W439" s="31">
        <f>[1]consoCURRENT!Z9382</f>
        <v>0</v>
      </c>
      <c r="X439" s="31">
        <f>[1]consoCURRENT!AA9382</f>
        <v>0</v>
      </c>
      <c r="Y439" s="31">
        <f>[1]consoCURRENT!AB9382</f>
        <v>0</v>
      </c>
      <c r="Z439" s="31">
        <f t="shared" si="221"/>
        <v>0</v>
      </c>
      <c r="AA439" s="31">
        <f>D439-Z439</f>
        <v>0</v>
      </c>
      <c r="AB439" s="37"/>
      <c r="AC439" s="32"/>
    </row>
    <row r="440" spans="1:29" s="33" customFormat="1" ht="18" hidden="1" customHeight="1" x14ac:dyDescent="0.25">
      <c r="A440" s="38" t="s">
        <v>37</v>
      </c>
      <c r="B440" s="39">
        <f t="shared" ref="B440:AA440" si="222">SUM(B436:B439)</f>
        <v>5342000</v>
      </c>
      <c r="C440" s="39">
        <f t="shared" si="222"/>
        <v>0</v>
      </c>
      <c r="D440" s="39">
        <f t="shared" si="222"/>
        <v>5342000</v>
      </c>
      <c r="E440" s="39">
        <f t="shared" si="222"/>
        <v>1574083.66</v>
      </c>
      <c r="F440" s="39">
        <f t="shared" si="222"/>
        <v>1127604.8900000001</v>
      </c>
      <c r="G440" s="39">
        <f t="shared" si="222"/>
        <v>1499956.71</v>
      </c>
      <c r="H440" s="39">
        <f t="shared" si="222"/>
        <v>278796.77999999997</v>
      </c>
      <c r="I440" s="39">
        <f t="shared" si="222"/>
        <v>0</v>
      </c>
      <c r="J440" s="39">
        <f t="shared" si="222"/>
        <v>0</v>
      </c>
      <c r="K440" s="39">
        <f t="shared" si="222"/>
        <v>0</v>
      </c>
      <c r="L440" s="39">
        <f t="shared" si="222"/>
        <v>0</v>
      </c>
      <c r="M440" s="39">
        <f t="shared" si="222"/>
        <v>0</v>
      </c>
      <c r="N440" s="39">
        <f t="shared" si="222"/>
        <v>476614.23</v>
      </c>
      <c r="O440" s="39">
        <f t="shared" si="222"/>
        <v>643789.96</v>
      </c>
      <c r="P440" s="39">
        <f t="shared" si="222"/>
        <v>453679.47</v>
      </c>
      <c r="Q440" s="39">
        <f t="shared" si="222"/>
        <v>297691.26</v>
      </c>
      <c r="R440" s="39">
        <f t="shared" si="222"/>
        <v>665661.79</v>
      </c>
      <c r="S440" s="39">
        <f t="shared" si="222"/>
        <v>164251.84</v>
      </c>
      <c r="T440" s="39">
        <f t="shared" si="222"/>
        <v>467111.04</v>
      </c>
      <c r="U440" s="39">
        <f t="shared" si="222"/>
        <v>630698.39</v>
      </c>
      <c r="V440" s="39">
        <f t="shared" si="222"/>
        <v>402147.28</v>
      </c>
      <c r="W440" s="39">
        <f t="shared" si="222"/>
        <v>278796.77999999997</v>
      </c>
      <c r="X440" s="39">
        <f t="shared" si="222"/>
        <v>0</v>
      </c>
      <c r="Y440" s="39">
        <f t="shared" si="222"/>
        <v>0</v>
      </c>
      <c r="Z440" s="39">
        <f t="shared" si="222"/>
        <v>4480442.0399999991</v>
      </c>
      <c r="AA440" s="39">
        <f t="shared" si="222"/>
        <v>861557.96000000054</v>
      </c>
      <c r="AB440" s="40">
        <f>Z440/D440</f>
        <v>0.83871996256083847</v>
      </c>
      <c r="AC440" s="32"/>
    </row>
    <row r="441" spans="1:29" s="33" customFormat="1" ht="18" hidden="1" customHeight="1" x14ac:dyDescent="0.25">
      <c r="A441" s="41" t="s">
        <v>38</v>
      </c>
      <c r="B441" s="31">
        <f>[1]consoCURRENT!E9386</f>
        <v>0</v>
      </c>
      <c r="C441" s="31">
        <f>[1]consoCURRENT!F9386</f>
        <v>0</v>
      </c>
      <c r="D441" s="31">
        <f>[1]consoCURRENT!G9386</f>
        <v>0</v>
      </c>
      <c r="E441" s="31">
        <f>[1]consoCURRENT!H9386</f>
        <v>0</v>
      </c>
      <c r="F441" s="31">
        <f>[1]consoCURRENT!I9386</f>
        <v>0</v>
      </c>
      <c r="G441" s="31">
        <f>[1]consoCURRENT!J9386</f>
        <v>0</v>
      </c>
      <c r="H441" s="31">
        <f>[1]consoCURRENT!K9386</f>
        <v>0</v>
      </c>
      <c r="I441" s="31">
        <f>[1]consoCURRENT!L9386</f>
        <v>0</v>
      </c>
      <c r="J441" s="31">
        <f>[1]consoCURRENT!M9386</f>
        <v>0</v>
      </c>
      <c r="K441" s="31">
        <f>[1]consoCURRENT!N9386</f>
        <v>0</v>
      </c>
      <c r="L441" s="31">
        <f>[1]consoCURRENT!O9386</f>
        <v>0</v>
      </c>
      <c r="M441" s="31">
        <f>[1]consoCURRENT!P9386</f>
        <v>0</v>
      </c>
      <c r="N441" s="31">
        <f>[1]consoCURRENT!Q9386</f>
        <v>0</v>
      </c>
      <c r="O441" s="31">
        <f>[1]consoCURRENT!R9386</f>
        <v>0</v>
      </c>
      <c r="P441" s="31">
        <f>[1]consoCURRENT!S9386</f>
        <v>0</v>
      </c>
      <c r="Q441" s="31">
        <f>[1]consoCURRENT!T9386</f>
        <v>0</v>
      </c>
      <c r="R441" s="31">
        <f>[1]consoCURRENT!U9386</f>
        <v>0</v>
      </c>
      <c r="S441" s="31">
        <f>[1]consoCURRENT!V9386</f>
        <v>0</v>
      </c>
      <c r="T441" s="31">
        <f>[1]consoCURRENT!W9386</f>
        <v>0</v>
      </c>
      <c r="U441" s="31">
        <f>[1]consoCURRENT!X9386</f>
        <v>0</v>
      </c>
      <c r="V441" s="31">
        <f>[1]consoCURRENT!Y9386</f>
        <v>0</v>
      </c>
      <c r="W441" s="31">
        <f>[1]consoCURRENT!Z9386</f>
        <v>0</v>
      </c>
      <c r="X441" s="31">
        <f>[1]consoCURRENT!AA9386</f>
        <v>0</v>
      </c>
      <c r="Y441" s="31">
        <f>[1]consoCURRENT!AB9386</f>
        <v>0</v>
      </c>
      <c r="Z441" s="31">
        <f t="shared" ref="Z441" si="223">SUM(M441:Y441)</f>
        <v>0</v>
      </c>
      <c r="AA441" s="31">
        <f>D441-Z441</f>
        <v>0</v>
      </c>
      <c r="AB441" s="37"/>
      <c r="AC441" s="32"/>
    </row>
    <row r="442" spans="1:29" s="33" customFormat="1" ht="18" customHeight="1" x14ac:dyDescent="0.25">
      <c r="A442" s="38" t="s">
        <v>39</v>
      </c>
      <c r="B442" s="39">
        <f t="shared" ref="B442:AA442" si="224">B441+B440</f>
        <v>5342000</v>
      </c>
      <c r="C442" s="39">
        <f t="shared" si="224"/>
        <v>0</v>
      </c>
      <c r="D442" s="39">
        <f t="shared" si="224"/>
        <v>5342000</v>
      </c>
      <c r="E442" s="39">
        <f t="shared" si="224"/>
        <v>1574083.66</v>
      </c>
      <c r="F442" s="39">
        <f t="shared" si="224"/>
        <v>1127604.8900000001</v>
      </c>
      <c r="G442" s="39">
        <f t="shared" si="224"/>
        <v>1499956.71</v>
      </c>
      <c r="H442" s="39">
        <f t="shared" si="224"/>
        <v>278796.77999999997</v>
      </c>
      <c r="I442" s="39">
        <f t="shared" si="224"/>
        <v>0</v>
      </c>
      <c r="J442" s="39">
        <f t="shared" si="224"/>
        <v>0</v>
      </c>
      <c r="K442" s="39">
        <f t="shared" si="224"/>
        <v>0</v>
      </c>
      <c r="L442" s="39">
        <f t="shared" si="224"/>
        <v>0</v>
      </c>
      <c r="M442" s="39">
        <f t="shared" si="224"/>
        <v>0</v>
      </c>
      <c r="N442" s="39">
        <f t="shared" si="224"/>
        <v>476614.23</v>
      </c>
      <c r="O442" s="39">
        <f t="shared" si="224"/>
        <v>643789.96</v>
      </c>
      <c r="P442" s="39">
        <f t="shared" si="224"/>
        <v>453679.47</v>
      </c>
      <c r="Q442" s="39">
        <f t="shared" si="224"/>
        <v>297691.26</v>
      </c>
      <c r="R442" s="39">
        <f t="shared" si="224"/>
        <v>665661.79</v>
      </c>
      <c r="S442" s="39">
        <f t="shared" si="224"/>
        <v>164251.84</v>
      </c>
      <c r="T442" s="39">
        <f t="shared" si="224"/>
        <v>467111.04</v>
      </c>
      <c r="U442" s="39">
        <f t="shared" si="224"/>
        <v>630698.39</v>
      </c>
      <c r="V442" s="39">
        <f t="shared" si="224"/>
        <v>402147.28</v>
      </c>
      <c r="W442" s="39">
        <f t="shared" si="224"/>
        <v>278796.77999999997</v>
      </c>
      <c r="X442" s="39">
        <f t="shared" si="224"/>
        <v>0</v>
      </c>
      <c r="Y442" s="39">
        <f t="shared" si="224"/>
        <v>0</v>
      </c>
      <c r="Z442" s="39">
        <f t="shared" si="224"/>
        <v>4480442.0399999991</v>
      </c>
      <c r="AA442" s="39">
        <f t="shared" si="224"/>
        <v>861557.96000000054</v>
      </c>
      <c r="AB442" s="40">
        <f>Z442/D442</f>
        <v>0.83871996256083847</v>
      </c>
      <c r="AC442" s="42"/>
    </row>
    <row r="443" spans="1:29" s="33" customFormat="1" ht="15" customHeight="1" x14ac:dyDescent="0.2">
      <c r="A443" s="43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2"/>
    </row>
    <row r="444" spans="1:29" s="33" customFormat="1" ht="15" customHeight="1" x14ac:dyDescent="0.2">
      <c r="A444" s="43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2"/>
    </row>
    <row r="445" spans="1:29" s="33" customFormat="1" ht="19.899999999999999" customHeight="1" x14ac:dyDescent="0.25">
      <c r="A445" s="46" t="s">
        <v>67</v>
      </c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2"/>
    </row>
    <row r="446" spans="1:29" s="33" customFormat="1" ht="18" customHeight="1" x14ac:dyDescent="0.2">
      <c r="A446" s="36" t="s">
        <v>33</v>
      </c>
      <c r="B446" s="31">
        <f t="shared" ref="B446:C449" si="225">B266+B246+B236+B226+B216</f>
        <v>203880000</v>
      </c>
      <c r="C446" s="31">
        <f t="shared" si="225"/>
        <v>-4.0927261579781771E-11</v>
      </c>
      <c r="D446" s="31">
        <f>D266+D256+D246+D236+D226+D216</f>
        <v>203880000</v>
      </c>
      <c r="E446" s="31">
        <f t="shared" ref="E446:Y451" si="226">E266+E256+E246+E236+E226+E216</f>
        <v>50574870.170000002</v>
      </c>
      <c r="F446" s="31">
        <f t="shared" si="226"/>
        <v>54102068.68</v>
      </c>
      <c r="G446" s="31">
        <f t="shared" si="226"/>
        <v>48423246.840000011</v>
      </c>
      <c r="H446" s="31">
        <f t="shared" si="226"/>
        <v>12597689.100000001</v>
      </c>
      <c r="I446" s="31">
        <f t="shared" si="226"/>
        <v>0</v>
      </c>
      <c r="J446" s="31">
        <f t="shared" si="226"/>
        <v>0</v>
      </c>
      <c r="K446" s="31">
        <f t="shared" si="226"/>
        <v>0</v>
      </c>
      <c r="L446" s="31">
        <f t="shared" si="226"/>
        <v>0</v>
      </c>
      <c r="M446" s="31">
        <f t="shared" si="226"/>
        <v>0</v>
      </c>
      <c r="N446" s="31">
        <f t="shared" si="226"/>
        <v>22005589.210000001</v>
      </c>
      <c r="O446" s="31">
        <f t="shared" si="226"/>
        <v>13020705.109999999</v>
      </c>
      <c r="P446" s="31">
        <f t="shared" si="226"/>
        <v>15548575.850000001</v>
      </c>
      <c r="Q446" s="31">
        <f t="shared" si="226"/>
        <v>12647369.459999999</v>
      </c>
      <c r="R446" s="31">
        <f t="shared" si="226"/>
        <v>25704372.970000003</v>
      </c>
      <c r="S446" s="31">
        <f t="shared" si="226"/>
        <v>15750326.249999998</v>
      </c>
      <c r="T446" s="31">
        <f t="shared" si="226"/>
        <v>19806825.109999999</v>
      </c>
      <c r="U446" s="31">
        <f t="shared" si="226"/>
        <v>14869556.130000001</v>
      </c>
      <c r="V446" s="31">
        <f t="shared" si="226"/>
        <v>13746865.6</v>
      </c>
      <c r="W446" s="31">
        <f t="shared" si="226"/>
        <v>12597689.100000001</v>
      </c>
      <c r="X446" s="31">
        <f t="shared" si="226"/>
        <v>0</v>
      </c>
      <c r="Y446" s="31">
        <f t="shared" si="226"/>
        <v>0</v>
      </c>
      <c r="Z446" s="31">
        <f>SUM(M446:Y446)</f>
        <v>165697874.78999999</v>
      </c>
      <c r="AA446" s="31">
        <f>D446-Z446</f>
        <v>38182125.210000008</v>
      </c>
      <c r="AB446" s="37">
        <f>Z446/D446</f>
        <v>0.81272255635668034</v>
      </c>
      <c r="AC446" s="32"/>
    </row>
    <row r="447" spans="1:29" s="33" customFormat="1" ht="18" customHeight="1" x14ac:dyDescent="0.2">
      <c r="A447" s="36" t="s">
        <v>34</v>
      </c>
      <c r="B447" s="31">
        <f t="shared" si="225"/>
        <v>872199000</v>
      </c>
      <c r="C447" s="31">
        <f t="shared" si="225"/>
        <v>-182704999.99999997</v>
      </c>
      <c r="D447" s="31">
        <f t="shared" ref="D447:S451" si="227">D267+D257+D247+D237+D227+D217</f>
        <v>758653999.99999988</v>
      </c>
      <c r="E447" s="31">
        <f t="shared" si="227"/>
        <v>267171045.32000002</v>
      </c>
      <c r="F447" s="31">
        <f t="shared" si="227"/>
        <v>123239479.09999999</v>
      </c>
      <c r="G447" s="31">
        <f t="shared" si="227"/>
        <v>144203297.17000002</v>
      </c>
      <c r="H447" s="31">
        <f t="shared" si="227"/>
        <v>7376382.7299999986</v>
      </c>
      <c r="I447" s="31">
        <f t="shared" si="227"/>
        <v>28935410.710000001</v>
      </c>
      <c r="J447" s="31">
        <f t="shared" si="227"/>
        <v>57649015.659999996</v>
      </c>
      <c r="K447" s="31">
        <f t="shared" si="227"/>
        <v>59203855.560000002</v>
      </c>
      <c r="L447" s="31">
        <f t="shared" si="227"/>
        <v>0</v>
      </c>
      <c r="M447" s="31">
        <f t="shared" si="227"/>
        <v>164296808.95999998</v>
      </c>
      <c r="N447" s="31">
        <f t="shared" si="227"/>
        <v>41589986.260000005</v>
      </c>
      <c r="O447" s="31">
        <f t="shared" si="227"/>
        <v>1881535.92</v>
      </c>
      <c r="P447" s="31">
        <f t="shared" si="227"/>
        <v>194764112.42999998</v>
      </c>
      <c r="Q447" s="31">
        <f t="shared" si="227"/>
        <v>20106091.980000004</v>
      </c>
      <c r="R447" s="31">
        <f t="shared" si="227"/>
        <v>26288010.610000003</v>
      </c>
      <c r="S447" s="31">
        <f t="shared" si="227"/>
        <v>19196360.850000001</v>
      </c>
      <c r="T447" s="31">
        <f t="shared" si="226"/>
        <v>3769511.1399999997</v>
      </c>
      <c r="U447" s="31">
        <f t="shared" si="226"/>
        <v>7227866.5</v>
      </c>
      <c r="V447" s="31">
        <f t="shared" si="226"/>
        <v>74002063.969999984</v>
      </c>
      <c r="W447" s="31">
        <f t="shared" si="226"/>
        <v>7376382.7299999986</v>
      </c>
      <c r="X447" s="31">
        <f t="shared" si="226"/>
        <v>0</v>
      </c>
      <c r="Y447" s="31">
        <f t="shared" si="226"/>
        <v>0</v>
      </c>
      <c r="Z447" s="31">
        <f t="shared" ref="Z447:Z449" si="228">SUM(M447:Y447)</f>
        <v>560498731.35000002</v>
      </c>
      <c r="AA447" s="31">
        <f>D447-Z447</f>
        <v>198155268.64999986</v>
      </c>
      <c r="AB447" s="37">
        <f>Z447/D447</f>
        <v>0.73880679644475622</v>
      </c>
      <c r="AC447" s="32"/>
    </row>
    <row r="448" spans="1:29" s="33" customFormat="1" ht="18" customHeight="1" x14ac:dyDescent="0.2">
      <c r="A448" s="36" t="s">
        <v>35</v>
      </c>
      <c r="B448" s="31">
        <f t="shared" si="225"/>
        <v>0</v>
      </c>
      <c r="C448" s="31">
        <f t="shared" si="225"/>
        <v>0</v>
      </c>
      <c r="D448" s="31">
        <f t="shared" si="227"/>
        <v>0</v>
      </c>
      <c r="E448" s="31">
        <f t="shared" si="226"/>
        <v>0</v>
      </c>
      <c r="F448" s="31">
        <f t="shared" si="226"/>
        <v>0</v>
      </c>
      <c r="G448" s="31">
        <f t="shared" si="226"/>
        <v>0</v>
      </c>
      <c r="H448" s="31">
        <f t="shared" si="226"/>
        <v>0</v>
      </c>
      <c r="I448" s="31">
        <f t="shared" si="226"/>
        <v>0</v>
      </c>
      <c r="J448" s="31">
        <f t="shared" si="226"/>
        <v>0</v>
      </c>
      <c r="K448" s="31">
        <f t="shared" si="226"/>
        <v>0</v>
      </c>
      <c r="L448" s="31">
        <f t="shared" si="226"/>
        <v>0</v>
      </c>
      <c r="M448" s="31">
        <f t="shared" si="226"/>
        <v>0</v>
      </c>
      <c r="N448" s="31">
        <f t="shared" si="226"/>
        <v>0</v>
      </c>
      <c r="O448" s="31">
        <f t="shared" si="226"/>
        <v>0</v>
      </c>
      <c r="P448" s="31">
        <f t="shared" si="226"/>
        <v>0</v>
      </c>
      <c r="Q448" s="31">
        <f t="shared" si="226"/>
        <v>0</v>
      </c>
      <c r="R448" s="31">
        <f t="shared" si="226"/>
        <v>0</v>
      </c>
      <c r="S448" s="31">
        <f t="shared" si="226"/>
        <v>0</v>
      </c>
      <c r="T448" s="31">
        <f t="shared" si="226"/>
        <v>0</v>
      </c>
      <c r="U448" s="31">
        <f t="shared" si="226"/>
        <v>0</v>
      </c>
      <c r="V448" s="31">
        <f t="shared" si="226"/>
        <v>0</v>
      </c>
      <c r="W448" s="31">
        <f t="shared" si="226"/>
        <v>0</v>
      </c>
      <c r="X448" s="31">
        <f t="shared" si="226"/>
        <v>0</v>
      </c>
      <c r="Y448" s="31">
        <f t="shared" si="226"/>
        <v>0</v>
      </c>
      <c r="Z448" s="31">
        <f t="shared" si="228"/>
        <v>0</v>
      </c>
      <c r="AA448" s="31">
        <f>D448-Z448</f>
        <v>0</v>
      </c>
      <c r="AB448" s="37"/>
      <c r="AC448" s="32"/>
    </row>
    <row r="449" spans="1:29" s="33" customFormat="1" ht="18" customHeight="1" x14ac:dyDescent="0.2">
      <c r="A449" s="36" t="s">
        <v>36</v>
      </c>
      <c r="B449" s="31">
        <f t="shared" si="225"/>
        <v>0</v>
      </c>
      <c r="C449" s="31">
        <f t="shared" si="225"/>
        <v>182705000</v>
      </c>
      <c r="D449" s="31">
        <f t="shared" si="227"/>
        <v>182705000</v>
      </c>
      <c r="E449" s="31">
        <f t="shared" si="226"/>
        <v>0</v>
      </c>
      <c r="F449" s="31">
        <f t="shared" si="226"/>
        <v>5537623.6600000001</v>
      </c>
      <c r="G449" s="31">
        <f t="shared" si="226"/>
        <v>17773528.859999999</v>
      </c>
      <c r="H449" s="31">
        <f t="shared" si="226"/>
        <v>10405566.5</v>
      </c>
      <c r="I449" s="31">
        <f t="shared" si="226"/>
        <v>0</v>
      </c>
      <c r="J449" s="31">
        <f t="shared" si="226"/>
        <v>5537623.6600000001</v>
      </c>
      <c r="K449" s="31">
        <f t="shared" si="226"/>
        <v>11576538.91</v>
      </c>
      <c r="L449" s="31">
        <f t="shared" si="226"/>
        <v>0</v>
      </c>
      <c r="M449" s="31">
        <f t="shared" si="226"/>
        <v>22125886.07</v>
      </c>
      <c r="N449" s="31">
        <f t="shared" si="226"/>
        <v>0</v>
      </c>
      <c r="O449" s="31">
        <f t="shared" si="226"/>
        <v>0</v>
      </c>
      <c r="P449" s="31">
        <f t="shared" si="226"/>
        <v>0</v>
      </c>
      <c r="Q449" s="31">
        <f t="shared" si="226"/>
        <v>0</v>
      </c>
      <c r="R449" s="31">
        <f t="shared" si="226"/>
        <v>0</v>
      </c>
      <c r="S449" s="31">
        <f t="shared" si="226"/>
        <v>0</v>
      </c>
      <c r="T449" s="31">
        <f t="shared" si="226"/>
        <v>0</v>
      </c>
      <c r="U449" s="31">
        <f t="shared" si="226"/>
        <v>0</v>
      </c>
      <c r="V449" s="31">
        <f t="shared" si="226"/>
        <v>6196989.9500000002</v>
      </c>
      <c r="W449" s="31">
        <f t="shared" si="226"/>
        <v>10405566.5</v>
      </c>
      <c r="X449" s="31">
        <f t="shared" si="226"/>
        <v>0</v>
      </c>
      <c r="Y449" s="31">
        <f t="shared" si="226"/>
        <v>0</v>
      </c>
      <c r="Z449" s="31">
        <f t="shared" si="228"/>
        <v>38728442.519999996</v>
      </c>
      <c r="AA449" s="31">
        <f>D449-Z449</f>
        <v>143976557.48000002</v>
      </c>
      <c r="AB449" s="37">
        <f>Z449/D449</f>
        <v>0.21197253780684708</v>
      </c>
      <c r="AC449" s="32"/>
    </row>
    <row r="450" spans="1:29" s="33" customFormat="1" ht="18" customHeight="1" x14ac:dyDescent="0.25">
      <c r="A450" s="38" t="s">
        <v>37</v>
      </c>
      <c r="B450" s="39">
        <f t="shared" ref="B450:AA450" si="229">SUM(B446:B449)</f>
        <v>1076079000</v>
      </c>
      <c r="C450" s="39">
        <f t="shared" si="229"/>
        <v>0</v>
      </c>
      <c r="D450" s="39">
        <f t="shared" si="229"/>
        <v>1145239000</v>
      </c>
      <c r="E450" s="39">
        <f t="shared" si="229"/>
        <v>317745915.49000001</v>
      </c>
      <c r="F450" s="39">
        <f t="shared" si="229"/>
        <v>182879171.44</v>
      </c>
      <c r="G450" s="39">
        <f t="shared" si="229"/>
        <v>210400072.87</v>
      </c>
      <c r="H450" s="39">
        <f t="shared" si="229"/>
        <v>30379638.329999998</v>
      </c>
      <c r="I450" s="39">
        <f t="shared" si="229"/>
        <v>28935410.710000001</v>
      </c>
      <c r="J450" s="39">
        <f t="shared" si="229"/>
        <v>63186639.319999993</v>
      </c>
      <c r="K450" s="39">
        <f t="shared" si="229"/>
        <v>70780394.469999999</v>
      </c>
      <c r="L450" s="39">
        <f t="shared" si="229"/>
        <v>0</v>
      </c>
      <c r="M450" s="39">
        <f t="shared" si="229"/>
        <v>186422695.02999997</v>
      </c>
      <c r="N450" s="39">
        <f t="shared" si="229"/>
        <v>63595575.470000006</v>
      </c>
      <c r="O450" s="39">
        <f t="shared" si="229"/>
        <v>14902241.029999999</v>
      </c>
      <c r="P450" s="39">
        <f t="shared" si="229"/>
        <v>210312688.27999997</v>
      </c>
      <c r="Q450" s="39">
        <f t="shared" si="229"/>
        <v>32753461.440000005</v>
      </c>
      <c r="R450" s="39">
        <f t="shared" si="229"/>
        <v>51992383.580000006</v>
      </c>
      <c r="S450" s="39">
        <f t="shared" si="229"/>
        <v>34946687.100000001</v>
      </c>
      <c r="T450" s="39">
        <f t="shared" si="229"/>
        <v>23576336.25</v>
      </c>
      <c r="U450" s="39">
        <f t="shared" si="229"/>
        <v>22097422.630000003</v>
      </c>
      <c r="V450" s="39">
        <f t="shared" si="229"/>
        <v>93945919.519999981</v>
      </c>
      <c r="W450" s="39">
        <f t="shared" si="229"/>
        <v>30379638.329999998</v>
      </c>
      <c r="X450" s="39">
        <f t="shared" si="229"/>
        <v>0</v>
      </c>
      <c r="Y450" s="39">
        <f t="shared" si="229"/>
        <v>0</v>
      </c>
      <c r="Z450" s="39">
        <f t="shared" si="229"/>
        <v>764925048.65999997</v>
      </c>
      <c r="AA450" s="39">
        <f t="shared" si="229"/>
        <v>380313951.33999991</v>
      </c>
      <c r="AB450" s="40">
        <f>Z450/D450</f>
        <v>0.66791739423823326</v>
      </c>
      <c r="AC450" s="32"/>
    </row>
    <row r="451" spans="1:29" s="33" customFormat="1" ht="18" customHeight="1" x14ac:dyDescent="0.25">
      <c r="A451" s="41" t="s">
        <v>38</v>
      </c>
      <c r="B451" s="31">
        <f>B271+B251+B241+B231+B221</f>
        <v>8399000</v>
      </c>
      <c r="C451" s="31">
        <f>C271+C251+C241+C231+C221</f>
        <v>0</v>
      </c>
      <c r="D451" s="31">
        <f t="shared" si="227"/>
        <v>8399000</v>
      </c>
      <c r="E451" s="31">
        <f t="shared" si="226"/>
        <v>2114702.52</v>
      </c>
      <c r="F451" s="31">
        <f t="shared" si="226"/>
        <v>1267829.1599999999</v>
      </c>
      <c r="G451" s="31">
        <f t="shared" si="226"/>
        <v>2239500.8499999996</v>
      </c>
      <c r="H451" s="31">
        <f t="shared" si="226"/>
        <v>700170.6</v>
      </c>
      <c r="I451" s="31">
        <f t="shared" si="226"/>
        <v>0</v>
      </c>
      <c r="J451" s="31">
        <f t="shared" si="226"/>
        <v>0</v>
      </c>
      <c r="K451" s="31">
        <f t="shared" si="226"/>
        <v>0</v>
      </c>
      <c r="L451" s="31">
        <f t="shared" si="226"/>
        <v>0</v>
      </c>
      <c r="M451" s="31">
        <f t="shared" si="226"/>
        <v>0</v>
      </c>
      <c r="N451" s="31">
        <f t="shared" si="226"/>
        <v>0</v>
      </c>
      <c r="O451" s="31">
        <f t="shared" si="226"/>
        <v>674351.05999999994</v>
      </c>
      <c r="P451" s="31">
        <f t="shared" si="226"/>
        <v>1440351.46</v>
      </c>
      <c r="Q451" s="31">
        <f t="shared" si="226"/>
        <v>0</v>
      </c>
      <c r="R451" s="31">
        <f t="shared" si="226"/>
        <v>576664.43999999994</v>
      </c>
      <c r="S451" s="31">
        <f t="shared" si="226"/>
        <v>691164.72</v>
      </c>
      <c r="T451" s="31">
        <f t="shared" si="226"/>
        <v>807954.82</v>
      </c>
      <c r="U451" s="31">
        <f t="shared" si="226"/>
        <v>1431546.03</v>
      </c>
      <c r="V451" s="31">
        <f t="shared" si="226"/>
        <v>0</v>
      </c>
      <c r="W451" s="31">
        <f t="shared" si="226"/>
        <v>700170.6</v>
      </c>
      <c r="X451" s="31">
        <f t="shared" si="226"/>
        <v>0</v>
      </c>
      <c r="Y451" s="31">
        <f t="shared" si="226"/>
        <v>0</v>
      </c>
      <c r="Z451" s="31">
        <f t="shared" ref="Z451" si="230">SUM(M451:Y451)</f>
        <v>6322203.129999999</v>
      </c>
      <c r="AA451" s="31">
        <f>D451-Z451</f>
        <v>2076796.870000001</v>
      </c>
      <c r="AB451" s="37">
        <f>Z451/D451</f>
        <v>0.75273284081438252</v>
      </c>
      <c r="AC451" s="32"/>
    </row>
    <row r="452" spans="1:29" s="33" customFormat="1" ht="18" customHeight="1" x14ac:dyDescent="0.25">
      <c r="A452" s="38" t="s">
        <v>39</v>
      </c>
      <c r="B452" s="39">
        <f t="shared" ref="B452:AA452" si="231">B451+B450</f>
        <v>1084478000</v>
      </c>
      <c r="C452" s="39">
        <f t="shared" si="231"/>
        <v>0</v>
      </c>
      <c r="D452" s="39">
        <f t="shared" si="231"/>
        <v>1153638000</v>
      </c>
      <c r="E452" s="39">
        <f t="shared" si="231"/>
        <v>319860618.00999999</v>
      </c>
      <c r="F452" s="39">
        <f t="shared" si="231"/>
        <v>184147000.59999999</v>
      </c>
      <c r="G452" s="39">
        <f t="shared" si="231"/>
        <v>212639573.72</v>
      </c>
      <c r="H452" s="39">
        <f t="shared" si="231"/>
        <v>31079808.93</v>
      </c>
      <c r="I452" s="39">
        <f t="shared" si="231"/>
        <v>28935410.710000001</v>
      </c>
      <c r="J452" s="39">
        <f t="shared" si="231"/>
        <v>63186639.319999993</v>
      </c>
      <c r="K452" s="39">
        <f t="shared" si="231"/>
        <v>70780394.469999999</v>
      </c>
      <c r="L452" s="39">
        <f t="shared" si="231"/>
        <v>0</v>
      </c>
      <c r="M452" s="39">
        <f t="shared" si="231"/>
        <v>186422695.02999997</v>
      </c>
      <c r="N452" s="39">
        <f t="shared" si="231"/>
        <v>63595575.470000006</v>
      </c>
      <c r="O452" s="39">
        <f t="shared" si="231"/>
        <v>15576592.09</v>
      </c>
      <c r="P452" s="39">
        <f t="shared" si="231"/>
        <v>211753039.73999998</v>
      </c>
      <c r="Q452" s="39">
        <f t="shared" si="231"/>
        <v>32753461.440000005</v>
      </c>
      <c r="R452" s="39">
        <f t="shared" si="231"/>
        <v>52569048.020000003</v>
      </c>
      <c r="S452" s="39">
        <f t="shared" si="231"/>
        <v>35637851.82</v>
      </c>
      <c r="T452" s="39">
        <f t="shared" si="231"/>
        <v>24384291.07</v>
      </c>
      <c r="U452" s="39">
        <f t="shared" si="231"/>
        <v>23528968.660000004</v>
      </c>
      <c r="V452" s="39">
        <f t="shared" si="231"/>
        <v>93945919.519999981</v>
      </c>
      <c r="W452" s="39">
        <f t="shared" si="231"/>
        <v>31079808.93</v>
      </c>
      <c r="X452" s="39">
        <f t="shared" si="231"/>
        <v>0</v>
      </c>
      <c r="Y452" s="39">
        <f t="shared" si="231"/>
        <v>0</v>
      </c>
      <c r="Z452" s="39">
        <f t="shared" si="231"/>
        <v>771247251.78999996</v>
      </c>
      <c r="AA452" s="39">
        <f t="shared" si="231"/>
        <v>382390748.20999992</v>
      </c>
      <c r="AB452" s="40">
        <f>Z452/D452</f>
        <v>0.66853488857856624</v>
      </c>
      <c r="AC452" s="42"/>
    </row>
    <row r="453" spans="1:29" s="33" customFormat="1" ht="15" customHeight="1" x14ac:dyDescent="0.25">
      <c r="A453" s="34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2"/>
    </row>
    <row r="454" spans="1:29" s="33" customFormat="1" ht="15" customHeight="1" thickBot="1" x14ac:dyDescent="0.3">
      <c r="A454" s="57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9"/>
    </row>
    <row r="455" spans="1:29" s="33" customFormat="1" ht="15" customHeight="1" x14ac:dyDescent="0.25">
      <c r="A455" s="54" t="s">
        <v>68</v>
      </c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2"/>
    </row>
    <row r="456" spans="1:29" s="33" customFormat="1" ht="15" customHeight="1" x14ac:dyDescent="0.2">
      <c r="A456" s="55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2"/>
    </row>
    <row r="457" spans="1:29" s="33" customFormat="1" ht="15" customHeight="1" x14ac:dyDescent="0.25">
      <c r="A457" s="46" t="s">
        <v>69</v>
      </c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2"/>
    </row>
    <row r="458" spans="1:29" s="33" customFormat="1" ht="18" customHeight="1" x14ac:dyDescent="0.2">
      <c r="A458" s="36" t="s">
        <v>33</v>
      </c>
      <c r="B458" s="31">
        <f>B468</f>
        <v>5025642000</v>
      </c>
      <c r="C458" s="31">
        <f t="shared" ref="C458:Y461" si="232">C468</f>
        <v>57745920</v>
      </c>
      <c r="D458" s="31">
        <f t="shared" si="232"/>
        <v>5866593343</v>
      </c>
      <c r="E458" s="31">
        <f t="shared" si="232"/>
        <v>1370380033.2300003</v>
      </c>
      <c r="F458" s="31">
        <f t="shared" si="232"/>
        <v>1372587936.1499999</v>
      </c>
      <c r="G458" s="31">
        <f t="shared" si="232"/>
        <v>1332178525.28</v>
      </c>
      <c r="H458" s="31">
        <f t="shared" si="232"/>
        <v>49505060.810000002</v>
      </c>
      <c r="I458" s="31">
        <f t="shared" si="232"/>
        <v>1250924862.4400003</v>
      </c>
      <c r="J458" s="31">
        <f t="shared" si="232"/>
        <v>1255358886.5799999</v>
      </c>
      <c r="K458" s="31">
        <f t="shared" si="232"/>
        <v>1229355166.8000004</v>
      </c>
      <c r="L458" s="31">
        <f t="shared" si="232"/>
        <v>0</v>
      </c>
      <c r="M458" s="31">
        <f t="shared" si="232"/>
        <v>4020622072.6000004</v>
      </c>
      <c r="N458" s="31">
        <f t="shared" si="232"/>
        <v>48855706.240000002</v>
      </c>
      <c r="O458" s="31">
        <f t="shared" si="232"/>
        <v>33686414.550000004</v>
      </c>
      <c r="P458" s="31">
        <f t="shared" si="232"/>
        <v>36913050</v>
      </c>
      <c r="Q458" s="31">
        <f t="shared" si="232"/>
        <v>27461512.780000001</v>
      </c>
      <c r="R458" s="31">
        <f t="shared" si="232"/>
        <v>54640136.449999996</v>
      </c>
      <c r="S458" s="31">
        <f t="shared" si="232"/>
        <v>35127400.339999996</v>
      </c>
      <c r="T458" s="31">
        <f t="shared" si="232"/>
        <v>33825205.240000002</v>
      </c>
      <c r="U458" s="31">
        <f t="shared" si="232"/>
        <v>34173206</v>
      </c>
      <c r="V458" s="31">
        <f t="shared" si="232"/>
        <v>34824947.239999995</v>
      </c>
      <c r="W458" s="31">
        <f t="shared" si="232"/>
        <v>49505060.810000002</v>
      </c>
      <c r="X458" s="31">
        <f t="shared" si="232"/>
        <v>0</v>
      </c>
      <c r="Y458" s="31">
        <f t="shared" si="232"/>
        <v>0</v>
      </c>
      <c r="Z458" s="31">
        <f>SUM(M458:Y458)</f>
        <v>4409634712.250001</v>
      </c>
      <c r="AA458" s="31">
        <f>D458-Z458</f>
        <v>1456958630.749999</v>
      </c>
      <c r="AB458" s="37">
        <f>Z458/D458</f>
        <v>0.75165167490457863</v>
      </c>
      <c r="AC458" s="32"/>
    </row>
    <row r="459" spans="1:29" s="33" customFormat="1" ht="18" customHeight="1" x14ac:dyDescent="0.2">
      <c r="A459" s="36" t="s">
        <v>34</v>
      </c>
      <c r="B459" s="31">
        <f t="shared" ref="B459:Q463" si="233">B469</f>
        <v>107970447000</v>
      </c>
      <c r="C459" s="31">
        <f t="shared" si="232"/>
        <v>-57745920.000000022</v>
      </c>
      <c r="D459" s="31">
        <f t="shared" si="232"/>
        <v>107418495657</v>
      </c>
      <c r="E459" s="31">
        <f t="shared" si="232"/>
        <v>9139922802.9999981</v>
      </c>
      <c r="F459" s="31">
        <f t="shared" si="232"/>
        <v>28084826290.209995</v>
      </c>
      <c r="G459" s="31">
        <f t="shared" si="232"/>
        <v>18403792747.779995</v>
      </c>
      <c r="H459" s="31">
        <f t="shared" si="232"/>
        <v>13619759037.01</v>
      </c>
      <c r="I459" s="31">
        <f t="shared" si="232"/>
        <v>308672230.01000005</v>
      </c>
      <c r="J459" s="31">
        <f t="shared" si="232"/>
        <v>537291534.23000002</v>
      </c>
      <c r="K459" s="31">
        <f t="shared" si="232"/>
        <v>758168337.54000008</v>
      </c>
      <c r="L459" s="31">
        <f t="shared" si="232"/>
        <v>0</v>
      </c>
      <c r="M459" s="31">
        <f t="shared" si="232"/>
        <v>1781563216.1300001</v>
      </c>
      <c r="N459" s="31">
        <f t="shared" si="232"/>
        <v>113708070.34</v>
      </c>
      <c r="O459" s="31">
        <f t="shared" si="232"/>
        <v>8652870480.6200008</v>
      </c>
      <c r="P459" s="31">
        <f t="shared" si="232"/>
        <v>64672022.030000009</v>
      </c>
      <c r="Q459" s="31">
        <f t="shared" si="232"/>
        <v>9141473083.3899994</v>
      </c>
      <c r="R459" s="31">
        <f t="shared" si="232"/>
        <v>452649850.51999992</v>
      </c>
      <c r="S459" s="31">
        <f t="shared" si="232"/>
        <v>17953411822.070004</v>
      </c>
      <c r="T459" s="31">
        <f t="shared" si="232"/>
        <v>185070359.87999997</v>
      </c>
      <c r="U459" s="31">
        <f t="shared" si="232"/>
        <v>17219471838.73</v>
      </c>
      <c r="V459" s="31">
        <f t="shared" si="232"/>
        <v>241082211.63</v>
      </c>
      <c r="W459" s="31">
        <f t="shared" si="232"/>
        <v>13619759037.01</v>
      </c>
      <c r="X459" s="31">
        <f t="shared" si="232"/>
        <v>0</v>
      </c>
      <c r="Y459" s="31">
        <f t="shared" si="232"/>
        <v>0</v>
      </c>
      <c r="Z459" s="31">
        <f t="shared" ref="Z459:Z461" si="234">SUM(M459:Y459)</f>
        <v>69425731992.350006</v>
      </c>
      <c r="AA459" s="31">
        <f>D459-Z459</f>
        <v>37992763664.649994</v>
      </c>
      <c r="AB459" s="37">
        <f>Z459/D459</f>
        <v>0.64631078258659114</v>
      </c>
      <c r="AC459" s="32"/>
    </row>
    <row r="460" spans="1:29" s="33" customFormat="1" ht="18" customHeight="1" x14ac:dyDescent="0.2">
      <c r="A460" s="36" t="s">
        <v>35</v>
      </c>
      <c r="B460" s="31">
        <f t="shared" si="233"/>
        <v>289000000</v>
      </c>
      <c r="C460" s="31">
        <f t="shared" si="232"/>
        <v>0</v>
      </c>
      <c r="D460" s="31">
        <f t="shared" si="232"/>
        <v>0</v>
      </c>
      <c r="E460" s="31">
        <f t="shared" si="232"/>
        <v>0</v>
      </c>
      <c r="F460" s="31">
        <f t="shared" si="232"/>
        <v>0</v>
      </c>
      <c r="G460" s="31">
        <f t="shared" si="232"/>
        <v>0</v>
      </c>
      <c r="H460" s="31">
        <f t="shared" si="232"/>
        <v>0</v>
      </c>
      <c r="I460" s="31">
        <f t="shared" si="232"/>
        <v>0</v>
      </c>
      <c r="J460" s="31">
        <f t="shared" si="232"/>
        <v>0</v>
      </c>
      <c r="K460" s="31">
        <f t="shared" si="232"/>
        <v>0</v>
      </c>
      <c r="L460" s="31">
        <f t="shared" si="232"/>
        <v>0</v>
      </c>
      <c r="M460" s="31">
        <f t="shared" si="232"/>
        <v>0</v>
      </c>
      <c r="N460" s="31">
        <f t="shared" si="232"/>
        <v>0</v>
      </c>
      <c r="O460" s="31">
        <f t="shared" si="232"/>
        <v>0</v>
      </c>
      <c r="P460" s="31">
        <f t="shared" si="232"/>
        <v>0</v>
      </c>
      <c r="Q460" s="31">
        <f t="shared" si="232"/>
        <v>0</v>
      </c>
      <c r="R460" s="31">
        <f t="shared" si="232"/>
        <v>0</v>
      </c>
      <c r="S460" s="31">
        <f t="shared" si="232"/>
        <v>0</v>
      </c>
      <c r="T460" s="31">
        <f t="shared" si="232"/>
        <v>0</v>
      </c>
      <c r="U460" s="31">
        <f t="shared" si="232"/>
        <v>0</v>
      </c>
      <c r="V460" s="31">
        <f t="shared" si="232"/>
        <v>0</v>
      </c>
      <c r="W460" s="31">
        <f t="shared" si="232"/>
        <v>0</v>
      </c>
      <c r="X460" s="31">
        <f t="shared" si="232"/>
        <v>0</v>
      </c>
      <c r="Y460" s="31">
        <f t="shared" si="232"/>
        <v>0</v>
      </c>
      <c r="Z460" s="31">
        <f t="shared" si="234"/>
        <v>0</v>
      </c>
      <c r="AA460" s="31">
        <f>D460-Z460</f>
        <v>0</v>
      </c>
      <c r="AB460" s="56" t="e">
        <f>Z460/D460</f>
        <v>#DIV/0!</v>
      </c>
      <c r="AC460" s="32"/>
    </row>
    <row r="461" spans="1:29" s="33" customFormat="1" ht="18" customHeight="1" x14ac:dyDescent="0.2">
      <c r="A461" s="36" t="s">
        <v>36</v>
      </c>
      <c r="B461" s="31">
        <f t="shared" si="233"/>
        <v>0</v>
      </c>
      <c r="C461" s="31">
        <f t="shared" si="232"/>
        <v>0</v>
      </c>
      <c r="D461" s="31">
        <f t="shared" si="232"/>
        <v>0</v>
      </c>
      <c r="E461" s="31">
        <f t="shared" si="232"/>
        <v>0</v>
      </c>
      <c r="F461" s="31">
        <f t="shared" si="232"/>
        <v>0</v>
      </c>
      <c r="G461" s="31">
        <f t="shared" si="232"/>
        <v>0</v>
      </c>
      <c r="H461" s="31">
        <f t="shared" si="232"/>
        <v>0</v>
      </c>
      <c r="I461" s="31">
        <f t="shared" si="232"/>
        <v>0</v>
      </c>
      <c r="J461" s="31">
        <f t="shared" si="232"/>
        <v>0</v>
      </c>
      <c r="K461" s="31">
        <f t="shared" si="232"/>
        <v>0</v>
      </c>
      <c r="L461" s="31">
        <f t="shared" si="232"/>
        <v>0</v>
      </c>
      <c r="M461" s="31">
        <f t="shared" si="232"/>
        <v>0</v>
      </c>
      <c r="N461" s="31">
        <f t="shared" si="232"/>
        <v>0</v>
      </c>
      <c r="O461" s="31">
        <f t="shared" si="232"/>
        <v>0</v>
      </c>
      <c r="P461" s="31">
        <f t="shared" si="232"/>
        <v>0</v>
      </c>
      <c r="Q461" s="31">
        <f t="shared" si="232"/>
        <v>0</v>
      </c>
      <c r="R461" s="31">
        <f t="shared" si="232"/>
        <v>0</v>
      </c>
      <c r="S461" s="31">
        <f t="shared" si="232"/>
        <v>0</v>
      </c>
      <c r="T461" s="31">
        <f t="shared" si="232"/>
        <v>0</v>
      </c>
      <c r="U461" s="31">
        <f t="shared" si="232"/>
        <v>0</v>
      </c>
      <c r="V461" s="31">
        <f t="shared" si="232"/>
        <v>0</v>
      </c>
      <c r="W461" s="31">
        <f t="shared" si="232"/>
        <v>0</v>
      </c>
      <c r="X461" s="31">
        <f t="shared" si="232"/>
        <v>0</v>
      </c>
      <c r="Y461" s="31">
        <f t="shared" si="232"/>
        <v>0</v>
      </c>
      <c r="Z461" s="31">
        <f t="shared" si="234"/>
        <v>0</v>
      </c>
      <c r="AA461" s="31">
        <f>D461-Z461</f>
        <v>0</v>
      </c>
      <c r="AB461" s="37"/>
      <c r="AC461" s="32"/>
    </row>
    <row r="462" spans="1:29" s="33" customFormat="1" ht="18" customHeight="1" x14ac:dyDescent="0.25">
      <c r="A462" s="38" t="s">
        <v>37</v>
      </c>
      <c r="B462" s="39">
        <f t="shared" ref="B462:AA462" si="235">SUM(B458:B461)</f>
        <v>113285089000</v>
      </c>
      <c r="C462" s="39">
        <f t="shared" si="235"/>
        <v>-2.2351741790771484E-8</v>
      </c>
      <c r="D462" s="39">
        <f t="shared" si="235"/>
        <v>113285089000</v>
      </c>
      <c r="E462" s="39">
        <f t="shared" si="235"/>
        <v>10510302836.229998</v>
      </c>
      <c r="F462" s="39">
        <f t="shared" si="235"/>
        <v>29457414226.359997</v>
      </c>
      <c r="G462" s="39">
        <f t="shared" si="235"/>
        <v>19735971273.059994</v>
      </c>
      <c r="H462" s="39">
        <f t="shared" si="235"/>
        <v>13669264097.82</v>
      </c>
      <c r="I462" s="39">
        <f t="shared" si="235"/>
        <v>1559597092.4500003</v>
      </c>
      <c r="J462" s="39">
        <f t="shared" si="235"/>
        <v>1792650420.8099999</v>
      </c>
      <c r="K462" s="39">
        <f t="shared" si="235"/>
        <v>1987523504.3400006</v>
      </c>
      <c r="L462" s="39">
        <f t="shared" si="235"/>
        <v>0</v>
      </c>
      <c r="M462" s="39">
        <f t="shared" si="235"/>
        <v>5802185288.7300005</v>
      </c>
      <c r="N462" s="39">
        <f t="shared" si="235"/>
        <v>162563776.58000001</v>
      </c>
      <c r="O462" s="39">
        <f t="shared" si="235"/>
        <v>8686556895.1700001</v>
      </c>
      <c r="P462" s="39">
        <f t="shared" si="235"/>
        <v>101585072.03</v>
      </c>
      <c r="Q462" s="39">
        <f t="shared" si="235"/>
        <v>9168934596.1700001</v>
      </c>
      <c r="R462" s="39">
        <f t="shared" si="235"/>
        <v>507289986.96999991</v>
      </c>
      <c r="S462" s="39">
        <f t="shared" si="235"/>
        <v>17988539222.410004</v>
      </c>
      <c r="T462" s="39">
        <f t="shared" si="235"/>
        <v>218895565.11999997</v>
      </c>
      <c r="U462" s="39">
        <f t="shared" si="235"/>
        <v>17253645044.73</v>
      </c>
      <c r="V462" s="39">
        <f t="shared" si="235"/>
        <v>275907158.87</v>
      </c>
      <c r="W462" s="39">
        <f t="shared" si="235"/>
        <v>13669264097.82</v>
      </c>
      <c r="X462" s="39">
        <f t="shared" si="235"/>
        <v>0</v>
      </c>
      <c r="Y462" s="39">
        <f t="shared" si="235"/>
        <v>0</v>
      </c>
      <c r="Z462" s="39">
        <f t="shared" si="235"/>
        <v>73835366704.600006</v>
      </c>
      <c r="AA462" s="39">
        <f t="shared" si="235"/>
        <v>39449722295.399994</v>
      </c>
      <c r="AB462" s="40">
        <f>Z462/D462</f>
        <v>0.65176597693805938</v>
      </c>
      <c r="AC462" s="32"/>
    </row>
    <row r="463" spans="1:29" s="33" customFormat="1" ht="18" customHeight="1" x14ac:dyDescent="0.25">
      <c r="A463" s="41" t="s">
        <v>38</v>
      </c>
      <c r="B463" s="31">
        <f t="shared" si="233"/>
        <v>0</v>
      </c>
      <c r="C463" s="31">
        <f t="shared" si="233"/>
        <v>0</v>
      </c>
      <c r="D463" s="31">
        <f t="shared" si="233"/>
        <v>0</v>
      </c>
      <c r="E463" s="31">
        <f t="shared" si="233"/>
        <v>0</v>
      </c>
      <c r="F463" s="31">
        <f t="shared" si="233"/>
        <v>0</v>
      </c>
      <c r="G463" s="31">
        <f t="shared" si="233"/>
        <v>0</v>
      </c>
      <c r="H463" s="31">
        <f t="shared" si="233"/>
        <v>0</v>
      </c>
      <c r="I463" s="31">
        <f t="shared" si="233"/>
        <v>0</v>
      </c>
      <c r="J463" s="31">
        <f t="shared" si="233"/>
        <v>0</v>
      </c>
      <c r="K463" s="31">
        <f t="shared" si="233"/>
        <v>0</v>
      </c>
      <c r="L463" s="31">
        <f t="shared" si="233"/>
        <v>0</v>
      </c>
      <c r="M463" s="31">
        <f t="shared" si="233"/>
        <v>0</v>
      </c>
      <c r="N463" s="31">
        <f t="shared" si="233"/>
        <v>0</v>
      </c>
      <c r="O463" s="31">
        <f t="shared" si="233"/>
        <v>0</v>
      </c>
      <c r="P463" s="31">
        <f t="shared" si="233"/>
        <v>0</v>
      </c>
      <c r="Q463" s="31">
        <f t="shared" si="233"/>
        <v>0</v>
      </c>
      <c r="R463" s="31">
        <f t="shared" ref="R463:Y463" si="236">R473</f>
        <v>0</v>
      </c>
      <c r="S463" s="31">
        <f t="shared" si="236"/>
        <v>0</v>
      </c>
      <c r="T463" s="31">
        <f t="shared" si="236"/>
        <v>0</v>
      </c>
      <c r="U463" s="31">
        <f t="shared" si="236"/>
        <v>0</v>
      </c>
      <c r="V463" s="31">
        <f t="shared" si="236"/>
        <v>0</v>
      </c>
      <c r="W463" s="31">
        <f t="shared" si="236"/>
        <v>0</v>
      </c>
      <c r="X463" s="31">
        <f t="shared" si="236"/>
        <v>0</v>
      </c>
      <c r="Y463" s="31">
        <f t="shared" si="236"/>
        <v>0</v>
      </c>
      <c r="Z463" s="31">
        <f t="shared" ref="Z463" si="237">SUM(M463:Y463)</f>
        <v>0</v>
      </c>
      <c r="AA463" s="31">
        <f>D463-Z463</f>
        <v>0</v>
      </c>
      <c r="AB463" s="37"/>
      <c r="AC463" s="32"/>
    </row>
    <row r="464" spans="1:29" s="33" customFormat="1" ht="18" customHeight="1" x14ac:dyDescent="0.25">
      <c r="A464" s="38" t="s">
        <v>39</v>
      </c>
      <c r="B464" s="39">
        <f t="shared" ref="B464:AA464" si="238">B463+B462</f>
        <v>113285089000</v>
      </c>
      <c r="C464" s="39">
        <f t="shared" si="238"/>
        <v>-2.2351741790771484E-8</v>
      </c>
      <c r="D464" s="39">
        <f t="shared" si="238"/>
        <v>113285089000</v>
      </c>
      <c r="E464" s="39">
        <f t="shared" si="238"/>
        <v>10510302836.229998</v>
      </c>
      <c r="F464" s="39">
        <f t="shared" si="238"/>
        <v>29457414226.359997</v>
      </c>
      <c r="G464" s="39">
        <f t="shared" si="238"/>
        <v>19735971273.059994</v>
      </c>
      <c r="H464" s="39">
        <f t="shared" si="238"/>
        <v>13669264097.82</v>
      </c>
      <c r="I464" s="39">
        <f t="shared" si="238"/>
        <v>1559597092.4500003</v>
      </c>
      <c r="J464" s="39">
        <f t="shared" si="238"/>
        <v>1792650420.8099999</v>
      </c>
      <c r="K464" s="39">
        <f t="shared" si="238"/>
        <v>1987523504.3400006</v>
      </c>
      <c r="L464" s="39">
        <f t="shared" si="238"/>
        <v>0</v>
      </c>
      <c r="M464" s="39">
        <f t="shared" si="238"/>
        <v>5802185288.7300005</v>
      </c>
      <c r="N464" s="39">
        <f t="shared" si="238"/>
        <v>162563776.58000001</v>
      </c>
      <c r="O464" s="39">
        <f t="shared" si="238"/>
        <v>8686556895.1700001</v>
      </c>
      <c r="P464" s="39">
        <f t="shared" si="238"/>
        <v>101585072.03</v>
      </c>
      <c r="Q464" s="39">
        <f t="shared" si="238"/>
        <v>9168934596.1700001</v>
      </c>
      <c r="R464" s="39">
        <f t="shared" si="238"/>
        <v>507289986.96999991</v>
      </c>
      <c r="S464" s="39">
        <f t="shared" si="238"/>
        <v>17988539222.410004</v>
      </c>
      <c r="T464" s="39">
        <f t="shared" si="238"/>
        <v>218895565.11999997</v>
      </c>
      <c r="U464" s="39">
        <f t="shared" si="238"/>
        <v>17253645044.73</v>
      </c>
      <c r="V464" s="39">
        <f t="shared" si="238"/>
        <v>275907158.87</v>
      </c>
      <c r="W464" s="39">
        <f t="shared" si="238"/>
        <v>13669264097.82</v>
      </c>
      <c r="X464" s="39">
        <f t="shared" si="238"/>
        <v>0</v>
      </c>
      <c r="Y464" s="39">
        <f t="shared" si="238"/>
        <v>0</v>
      </c>
      <c r="Z464" s="39">
        <f t="shared" si="238"/>
        <v>73835366704.600006</v>
      </c>
      <c r="AA464" s="39">
        <f t="shared" si="238"/>
        <v>39449722295.399994</v>
      </c>
      <c r="AB464" s="40">
        <f>Z464/D464</f>
        <v>0.65176597693805938</v>
      </c>
      <c r="AC464" s="42"/>
    </row>
    <row r="465" spans="1:29" s="33" customFormat="1" ht="15" customHeight="1" x14ac:dyDescent="0.25">
      <c r="A465" s="34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2"/>
    </row>
    <row r="466" spans="1:29" s="33" customFormat="1" ht="15" customHeight="1" x14ac:dyDescent="0.25">
      <c r="A466" s="34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2"/>
    </row>
    <row r="467" spans="1:29" s="33" customFormat="1" ht="15" customHeight="1" x14ac:dyDescent="0.25">
      <c r="A467" s="46" t="s">
        <v>70</v>
      </c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2"/>
    </row>
    <row r="468" spans="1:29" s="33" customFormat="1" ht="18" customHeight="1" x14ac:dyDescent="0.2">
      <c r="A468" s="36" t="s">
        <v>33</v>
      </c>
      <c r="B468" s="31">
        <f>B478+B488+B671+B684</f>
        <v>5025642000</v>
      </c>
      <c r="C468" s="31">
        <f t="shared" ref="C468:Y473" si="239">C478+C488+C671+C684</f>
        <v>57745920</v>
      </c>
      <c r="D468" s="31">
        <f t="shared" si="239"/>
        <v>5866593343</v>
      </c>
      <c r="E468" s="31">
        <f t="shared" si="239"/>
        <v>1370380033.2300003</v>
      </c>
      <c r="F468" s="31">
        <f t="shared" si="239"/>
        <v>1372587936.1499999</v>
      </c>
      <c r="G468" s="31">
        <f t="shared" si="239"/>
        <v>1332178525.28</v>
      </c>
      <c r="H468" s="31">
        <f t="shared" si="239"/>
        <v>49505060.810000002</v>
      </c>
      <c r="I468" s="31">
        <f t="shared" si="239"/>
        <v>1250924862.4400003</v>
      </c>
      <c r="J468" s="31">
        <f t="shared" si="239"/>
        <v>1255358886.5799999</v>
      </c>
      <c r="K468" s="31">
        <f t="shared" si="239"/>
        <v>1229355166.8000004</v>
      </c>
      <c r="L468" s="31">
        <f t="shared" si="239"/>
        <v>0</v>
      </c>
      <c r="M468" s="31">
        <f t="shared" si="239"/>
        <v>4020622072.6000004</v>
      </c>
      <c r="N468" s="31">
        <f t="shared" si="239"/>
        <v>48855706.240000002</v>
      </c>
      <c r="O468" s="31">
        <f t="shared" si="239"/>
        <v>33686414.550000004</v>
      </c>
      <c r="P468" s="31">
        <f t="shared" si="239"/>
        <v>36913050</v>
      </c>
      <c r="Q468" s="31">
        <f t="shared" si="239"/>
        <v>27461512.780000001</v>
      </c>
      <c r="R468" s="31">
        <f t="shared" si="239"/>
        <v>54640136.449999996</v>
      </c>
      <c r="S468" s="31">
        <f t="shared" si="239"/>
        <v>35127400.339999996</v>
      </c>
      <c r="T468" s="31">
        <f t="shared" si="239"/>
        <v>33825205.240000002</v>
      </c>
      <c r="U468" s="31">
        <f t="shared" si="239"/>
        <v>34173206</v>
      </c>
      <c r="V468" s="31">
        <f t="shared" si="239"/>
        <v>34824947.239999995</v>
      </c>
      <c r="W468" s="31">
        <f t="shared" si="239"/>
        <v>49505060.810000002</v>
      </c>
      <c r="X468" s="31">
        <f t="shared" si="239"/>
        <v>0</v>
      </c>
      <c r="Y468" s="31">
        <f t="shared" si="239"/>
        <v>0</v>
      </c>
      <c r="Z468" s="31">
        <f>SUM(M468:Y468)</f>
        <v>4409634712.250001</v>
      </c>
      <c r="AA468" s="31">
        <f>D468-Z468</f>
        <v>1456958630.749999</v>
      </c>
      <c r="AB468" s="37">
        <f>Z468/D468</f>
        <v>0.75165167490457863</v>
      </c>
      <c r="AC468" s="32"/>
    </row>
    <row r="469" spans="1:29" s="33" customFormat="1" ht="18" customHeight="1" x14ac:dyDescent="0.2">
      <c r="A469" s="36" t="s">
        <v>34</v>
      </c>
      <c r="B469" s="31">
        <f t="shared" ref="B469:Q473" si="240">B479+B489+B672+B685</f>
        <v>107970447000</v>
      </c>
      <c r="C469" s="31">
        <f t="shared" si="240"/>
        <v>-57745920.000000022</v>
      </c>
      <c r="D469" s="31">
        <f t="shared" si="240"/>
        <v>107418495657</v>
      </c>
      <c r="E469" s="31">
        <f t="shared" si="240"/>
        <v>9139922802.9999981</v>
      </c>
      <c r="F469" s="31">
        <f t="shared" si="240"/>
        <v>28084826290.209995</v>
      </c>
      <c r="G469" s="31">
        <f t="shared" si="240"/>
        <v>18403792747.779995</v>
      </c>
      <c r="H469" s="31">
        <f t="shared" si="240"/>
        <v>13619759037.01</v>
      </c>
      <c r="I469" s="31">
        <f t="shared" si="240"/>
        <v>308672230.01000005</v>
      </c>
      <c r="J469" s="31">
        <f t="shared" si="240"/>
        <v>537291534.23000002</v>
      </c>
      <c r="K469" s="31">
        <f t="shared" si="240"/>
        <v>758168337.54000008</v>
      </c>
      <c r="L469" s="31">
        <f t="shared" si="240"/>
        <v>0</v>
      </c>
      <c r="M469" s="31">
        <f t="shared" si="240"/>
        <v>1781563216.1300001</v>
      </c>
      <c r="N469" s="31">
        <f t="shared" si="240"/>
        <v>113708070.34</v>
      </c>
      <c r="O469" s="31">
        <f t="shared" si="240"/>
        <v>8652870480.6200008</v>
      </c>
      <c r="P469" s="31">
        <f t="shared" si="240"/>
        <v>64672022.030000009</v>
      </c>
      <c r="Q469" s="31">
        <f t="shared" si="240"/>
        <v>9141473083.3899994</v>
      </c>
      <c r="R469" s="31">
        <f t="shared" si="239"/>
        <v>452649850.51999992</v>
      </c>
      <c r="S469" s="31">
        <f t="shared" si="239"/>
        <v>17953411822.070004</v>
      </c>
      <c r="T469" s="31">
        <f t="shared" si="239"/>
        <v>185070359.87999997</v>
      </c>
      <c r="U469" s="31">
        <f t="shared" si="239"/>
        <v>17219471838.73</v>
      </c>
      <c r="V469" s="31">
        <f t="shared" si="239"/>
        <v>241082211.63</v>
      </c>
      <c r="W469" s="31">
        <f t="shared" si="239"/>
        <v>13619759037.01</v>
      </c>
      <c r="X469" s="31">
        <f t="shared" si="239"/>
        <v>0</v>
      </c>
      <c r="Y469" s="31">
        <f t="shared" si="239"/>
        <v>0</v>
      </c>
      <c r="Z469" s="31">
        <f t="shared" ref="Z469:Z471" si="241">SUM(M469:Y469)</f>
        <v>69425731992.350006</v>
      </c>
      <c r="AA469" s="31">
        <f>D469-Z469</f>
        <v>37992763664.649994</v>
      </c>
      <c r="AB469" s="37">
        <f>Z469/D469</f>
        <v>0.64631078258659114</v>
      </c>
      <c r="AC469" s="32"/>
    </row>
    <row r="470" spans="1:29" s="33" customFormat="1" ht="18" customHeight="1" x14ac:dyDescent="0.2">
      <c r="A470" s="36" t="s">
        <v>35</v>
      </c>
      <c r="B470" s="31">
        <f t="shared" si="240"/>
        <v>289000000</v>
      </c>
      <c r="C470" s="31">
        <f t="shared" si="239"/>
        <v>0</v>
      </c>
      <c r="D470" s="31">
        <f t="shared" si="239"/>
        <v>0</v>
      </c>
      <c r="E470" s="31">
        <f t="shared" si="239"/>
        <v>0</v>
      </c>
      <c r="F470" s="31">
        <f t="shared" si="239"/>
        <v>0</v>
      </c>
      <c r="G470" s="31">
        <f t="shared" si="239"/>
        <v>0</v>
      </c>
      <c r="H470" s="31">
        <f t="shared" si="239"/>
        <v>0</v>
      </c>
      <c r="I470" s="31">
        <f t="shared" si="239"/>
        <v>0</v>
      </c>
      <c r="J470" s="31">
        <f t="shared" si="239"/>
        <v>0</v>
      </c>
      <c r="K470" s="31">
        <f t="shared" si="239"/>
        <v>0</v>
      </c>
      <c r="L470" s="31">
        <f t="shared" si="239"/>
        <v>0</v>
      </c>
      <c r="M470" s="31">
        <f t="shared" si="239"/>
        <v>0</v>
      </c>
      <c r="N470" s="31">
        <f t="shared" si="239"/>
        <v>0</v>
      </c>
      <c r="O470" s="31">
        <f t="shared" si="239"/>
        <v>0</v>
      </c>
      <c r="P470" s="31">
        <f t="shared" si="239"/>
        <v>0</v>
      </c>
      <c r="Q470" s="31">
        <f t="shared" si="239"/>
        <v>0</v>
      </c>
      <c r="R470" s="31">
        <f t="shared" si="239"/>
        <v>0</v>
      </c>
      <c r="S470" s="31">
        <f t="shared" si="239"/>
        <v>0</v>
      </c>
      <c r="T470" s="31">
        <f t="shared" si="239"/>
        <v>0</v>
      </c>
      <c r="U470" s="31">
        <f t="shared" si="239"/>
        <v>0</v>
      </c>
      <c r="V470" s="31">
        <f t="shared" si="239"/>
        <v>0</v>
      </c>
      <c r="W470" s="31">
        <f t="shared" si="239"/>
        <v>0</v>
      </c>
      <c r="X470" s="31">
        <f t="shared" si="239"/>
        <v>0</v>
      </c>
      <c r="Y470" s="31">
        <f t="shared" si="239"/>
        <v>0</v>
      </c>
      <c r="Z470" s="31">
        <f t="shared" si="241"/>
        <v>0</v>
      </c>
      <c r="AA470" s="31">
        <f>D470-Z470</f>
        <v>0</v>
      </c>
      <c r="AB470" s="56" t="e">
        <f>Z470/D470</f>
        <v>#DIV/0!</v>
      </c>
      <c r="AC470" s="32"/>
    </row>
    <row r="471" spans="1:29" s="33" customFormat="1" ht="18" customHeight="1" x14ac:dyDescent="0.2">
      <c r="A471" s="36" t="s">
        <v>36</v>
      </c>
      <c r="B471" s="31">
        <f t="shared" si="240"/>
        <v>0</v>
      </c>
      <c r="C471" s="31">
        <f t="shared" si="239"/>
        <v>0</v>
      </c>
      <c r="D471" s="31">
        <f t="shared" si="239"/>
        <v>0</v>
      </c>
      <c r="E471" s="31">
        <f t="shared" si="239"/>
        <v>0</v>
      </c>
      <c r="F471" s="31">
        <f t="shared" si="239"/>
        <v>0</v>
      </c>
      <c r="G471" s="31">
        <f t="shared" si="239"/>
        <v>0</v>
      </c>
      <c r="H471" s="31">
        <f t="shared" si="239"/>
        <v>0</v>
      </c>
      <c r="I471" s="31">
        <f t="shared" si="239"/>
        <v>0</v>
      </c>
      <c r="J471" s="31">
        <f t="shared" si="239"/>
        <v>0</v>
      </c>
      <c r="K471" s="31">
        <f t="shared" si="239"/>
        <v>0</v>
      </c>
      <c r="L471" s="31">
        <f t="shared" si="239"/>
        <v>0</v>
      </c>
      <c r="M471" s="31">
        <f t="shared" si="239"/>
        <v>0</v>
      </c>
      <c r="N471" s="31">
        <f t="shared" si="239"/>
        <v>0</v>
      </c>
      <c r="O471" s="31">
        <f t="shared" si="239"/>
        <v>0</v>
      </c>
      <c r="P471" s="31">
        <f t="shared" si="239"/>
        <v>0</v>
      </c>
      <c r="Q471" s="31">
        <f t="shared" si="239"/>
        <v>0</v>
      </c>
      <c r="R471" s="31">
        <f t="shared" si="239"/>
        <v>0</v>
      </c>
      <c r="S471" s="31">
        <f t="shared" si="239"/>
        <v>0</v>
      </c>
      <c r="T471" s="31">
        <f t="shared" si="239"/>
        <v>0</v>
      </c>
      <c r="U471" s="31">
        <f t="shared" si="239"/>
        <v>0</v>
      </c>
      <c r="V471" s="31">
        <f t="shared" si="239"/>
        <v>0</v>
      </c>
      <c r="W471" s="31">
        <f t="shared" si="239"/>
        <v>0</v>
      </c>
      <c r="X471" s="31">
        <f t="shared" si="239"/>
        <v>0</v>
      </c>
      <c r="Y471" s="31">
        <f t="shared" si="239"/>
        <v>0</v>
      </c>
      <c r="Z471" s="31">
        <f t="shared" si="241"/>
        <v>0</v>
      </c>
      <c r="AA471" s="31">
        <f>D471-Z471</f>
        <v>0</v>
      </c>
      <c r="AB471" s="37"/>
      <c r="AC471" s="32"/>
    </row>
    <row r="472" spans="1:29" s="33" customFormat="1" ht="18" customHeight="1" x14ac:dyDescent="0.25">
      <c r="A472" s="38" t="s">
        <v>37</v>
      </c>
      <c r="B472" s="39">
        <f t="shared" ref="B472:AA472" si="242">SUM(B468:B471)</f>
        <v>113285089000</v>
      </c>
      <c r="C472" s="39">
        <f t="shared" si="242"/>
        <v>-2.2351741790771484E-8</v>
      </c>
      <c r="D472" s="39">
        <f t="shared" si="242"/>
        <v>113285089000</v>
      </c>
      <c r="E472" s="39">
        <f t="shared" si="242"/>
        <v>10510302836.229998</v>
      </c>
      <c r="F472" s="39">
        <f t="shared" si="242"/>
        <v>29457414226.359997</v>
      </c>
      <c r="G472" s="39">
        <f t="shared" si="242"/>
        <v>19735971273.059994</v>
      </c>
      <c r="H472" s="39">
        <f t="shared" si="242"/>
        <v>13669264097.82</v>
      </c>
      <c r="I472" s="39">
        <f t="shared" si="242"/>
        <v>1559597092.4500003</v>
      </c>
      <c r="J472" s="39">
        <f t="shared" si="242"/>
        <v>1792650420.8099999</v>
      </c>
      <c r="K472" s="39">
        <f t="shared" si="242"/>
        <v>1987523504.3400006</v>
      </c>
      <c r="L472" s="39">
        <f t="shared" si="242"/>
        <v>0</v>
      </c>
      <c r="M472" s="39">
        <f t="shared" si="242"/>
        <v>5802185288.7300005</v>
      </c>
      <c r="N472" s="39">
        <f t="shared" si="242"/>
        <v>162563776.58000001</v>
      </c>
      <c r="O472" s="39">
        <f t="shared" si="242"/>
        <v>8686556895.1700001</v>
      </c>
      <c r="P472" s="39">
        <f t="shared" si="242"/>
        <v>101585072.03</v>
      </c>
      <c r="Q472" s="39">
        <f t="shared" si="242"/>
        <v>9168934596.1700001</v>
      </c>
      <c r="R472" s="39">
        <f t="shared" si="242"/>
        <v>507289986.96999991</v>
      </c>
      <c r="S472" s="39">
        <f t="shared" si="242"/>
        <v>17988539222.410004</v>
      </c>
      <c r="T472" s="39">
        <f t="shared" si="242"/>
        <v>218895565.11999997</v>
      </c>
      <c r="U472" s="39">
        <f t="shared" si="242"/>
        <v>17253645044.73</v>
      </c>
      <c r="V472" s="39">
        <f t="shared" si="242"/>
        <v>275907158.87</v>
      </c>
      <c r="W472" s="39">
        <f t="shared" si="242"/>
        <v>13669264097.82</v>
      </c>
      <c r="X472" s="39">
        <f t="shared" si="242"/>
        <v>0</v>
      </c>
      <c r="Y472" s="39">
        <f t="shared" si="242"/>
        <v>0</v>
      </c>
      <c r="Z472" s="39">
        <f t="shared" si="242"/>
        <v>73835366704.600006</v>
      </c>
      <c r="AA472" s="39">
        <f t="shared" si="242"/>
        <v>39449722295.399994</v>
      </c>
      <c r="AB472" s="40">
        <f>Z472/D472</f>
        <v>0.65176597693805938</v>
      </c>
      <c r="AC472" s="32"/>
    </row>
    <row r="473" spans="1:29" s="33" customFormat="1" ht="18" customHeight="1" x14ac:dyDescent="0.25">
      <c r="A473" s="41" t="s">
        <v>38</v>
      </c>
      <c r="B473" s="31">
        <f t="shared" si="240"/>
        <v>0</v>
      </c>
      <c r="C473" s="31">
        <f t="shared" si="239"/>
        <v>0</v>
      </c>
      <c r="D473" s="31">
        <f t="shared" si="239"/>
        <v>0</v>
      </c>
      <c r="E473" s="31">
        <f t="shared" si="239"/>
        <v>0</v>
      </c>
      <c r="F473" s="31">
        <f t="shared" si="239"/>
        <v>0</v>
      </c>
      <c r="G473" s="31">
        <f t="shared" si="239"/>
        <v>0</v>
      </c>
      <c r="H473" s="31">
        <f t="shared" si="239"/>
        <v>0</v>
      </c>
      <c r="I473" s="31">
        <f t="shared" si="239"/>
        <v>0</v>
      </c>
      <c r="J473" s="31">
        <f t="shared" si="239"/>
        <v>0</v>
      </c>
      <c r="K473" s="31">
        <f t="shared" si="239"/>
        <v>0</v>
      </c>
      <c r="L473" s="31">
        <f t="shared" si="239"/>
        <v>0</v>
      </c>
      <c r="M473" s="31">
        <f t="shared" si="239"/>
        <v>0</v>
      </c>
      <c r="N473" s="31">
        <f t="shared" si="239"/>
        <v>0</v>
      </c>
      <c r="O473" s="31">
        <f t="shared" si="239"/>
        <v>0</v>
      </c>
      <c r="P473" s="31">
        <f t="shared" si="239"/>
        <v>0</v>
      </c>
      <c r="Q473" s="31">
        <f t="shared" si="239"/>
        <v>0</v>
      </c>
      <c r="R473" s="31">
        <f t="shared" si="239"/>
        <v>0</v>
      </c>
      <c r="S473" s="31">
        <f t="shared" si="239"/>
        <v>0</v>
      </c>
      <c r="T473" s="31">
        <f t="shared" si="239"/>
        <v>0</v>
      </c>
      <c r="U473" s="31">
        <f t="shared" si="239"/>
        <v>0</v>
      </c>
      <c r="V473" s="31">
        <f t="shared" si="239"/>
        <v>0</v>
      </c>
      <c r="W473" s="31">
        <f t="shared" si="239"/>
        <v>0</v>
      </c>
      <c r="X473" s="31">
        <f t="shared" si="239"/>
        <v>0</v>
      </c>
      <c r="Y473" s="31">
        <f t="shared" si="239"/>
        <v>0</v>
      </c>
      <c r="Z473" s="31">
        <f t="shared" ref="Z473" si="243">SUM(M473:Y473)</f>
        <v>0</v>
      </c>
      <c r="AA473" s="31">
        <f>D473-Z473</f>
        <v>0</v>
      </c>
      <c r="AB473" s="37"/>
      <c r="AC473" s="32"/>
    </row>
    <row r="474" spans="1:29" s="33" customFormat="1" ht="18" customHeight="1" x14ac:dyDescent="0.25">
      <c r="A474" s="38" t="s">
        <v>39</v>
      </c>
      <c r="B474" s="39">
        <f t="shared" ref="B474:AA474" si="244">B473+B472</f>
        <v>113285089000</v>
      </c>
      <c r="C474" s="39">
        <f t="shared" si="244"/>
        <v>-2.2351741790771484E-8</v>
      </c>
      <c r="D474" s="39">
        <f t="shared" si="244"/>
        <v>113285089000</v>
      </c>
      <c r="E474" s="39">
        <f t="shared" si="244"/>
        <v>10510302836.229998</v>
      </c>
      <c r="F474" s="39">
        <f t="shared" si="244"/>
        <v>29457414226.359997</v>
      </c>
      <c r="G474" s="39">
        <f t="shared" si="244"/>
        <v>19735971273.059994</v>
      </c>
      <c r="H474" s="39">
        <f t="shared" si="244"/>
        <v>13669264097.82</v>
      </c>
      <c r="I474" s="39">
        <f t="shared" si="244"/>
        <v>1559597092.4500003</v>
      </c>
      <c r="J474" s="39">
        <f t="shared" si="244"/>
        <v>1792650420.8099999</v>
      </c>
      <c r="K474" s="39">
        <f t="shared" si="244"/>
        <v>1987523504.3400006</v>
      </c>
      <c r="L474" s="39">
        <f t="shared" si="244"/>
        <v>0</v>
      </c>
      <c r="M474" s="39">
        <f t="shared" si="244"/>
        <v>5802185288.7300005</v>
      </c>
      <c r="N474" s="39">
        <f t="shared" si="244"/>
        <v>162563776.58000001</v>
      </c>
      <c r="O474" s="39">
        <f t="shared" si="244"/>
        <v>8686556895.1700001</v>
      </c>
      <c r="P474" s="39">
        <f t="shared" si="244"/>
        <v>101585072.03</v>
      </c>
      <c r="Q474" s="39">
        <f t="shared" si="244"/>
        <v>9168934596.1700001</v>
      </c>
      <c r="R474" s="39">
        <f t="shared" si="244"/>
        <v>507289986.96999991</v>
      </c>
      <c r="S474" s="39">
        <f t="shared" si="244"/>
        <v>17988539222.410004</v>
      </c>
      <c r="T474" s="39">
        <f t="shared" si="244"/>
        <v>218895565.11999997</v>
      </c>
      <c r="U474" s="39">
        <f t="shared" si="244"/>
        <v>17253645044.73</v>
      </c>
      <c r="V474" s="39">
        <f t="shared" si="244"/>
        <v>275907158.87</v>
      </c>
      <c r="W474" s="39">
        <f t="shared" si="244"/>
        <v>13669264097.82</v>
      </c>
      <c r="X474" s="39">
        <f t="shared" si="244"/>
        <v>0</v>
      </c>
      <c r="Y474" s="39">
        <f t="shared" si="244"/>
        <v>0</v>
      </c>
      <c r="Z474" s="39">
        <f t="shared" si="244"/>
        <v>73835366704.600006</v>
      </c>
      <c r="AA474" s="39">
        <f t="shared" si="244"/>
        <v>39449722295.399994</v>
      </c>
      <c r="AB474" s="40">
        <f>Z474/D474</f>
        <v>0.65176597693805938</v>
      </c>
      <c r="AC474" s="42"/>
    </row>
    <row r="475" spans="1:29" s="33" customFormat="1" ht="15" customHeight="1" x14ac:dyDescent="0.25">
      <c r="A475" s="34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2"/>
    </row>
    <row r="476" spans="1:29" s="33" customFormat="1" ht="15" customHeight="1" x14ac:dyDescent="0.25">
      <c r="A476" s="34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2"/>
    </row>
    <row r="477" spans="1:29" s="33" customFormat="1" ht="15" customHeight="1" x14ac:dyDescent="0.25">
      <c r="A477" s="35" t="s">
        <v>71</v>
      </c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2"/>
    </row>
    <row r="478" spans="1:29" s="33" customFormat="1" ht="18" customHeight="1" x14ac:dyDescent="0.2">
      <c r="A478" s="36" t="s">
        <v>33</v>
      </c>
      <c r="B478" s="31">
        <f>[1]consoCURRENT!E9879</f>
        <v>4762658000</v>
      </c>
      <c r="C478" s="31">
        <f>[1]consoCURRENT!F9879</f>
        <v>0</v>
      </c>
      <c r="D478" s="31">
        <f>[1]consoCURRENT!G9879</f>
        <v>5545863423</v>
      </c>
      <c r="E478" s="31">
        <f>[1]consoCURRENT!H9879</f>
        <v>1302113713.2500002</v>
      </c>
      <c r="F478" s="31">
        <f>[1]consoCURRENT!I9879</f>
        <v>1302858456.4299998</v>
      </c>
      <c r="G478" s="31">
        <f>[1]consoCURRENT!J9879</f>
        <v>1265849980.1900001</v>
      </c>
      <c r="H478" s="31">
        <f>[1]consoCURRENT!K9879</f>
        <v>32959932.770000003</v>
      </c>
      <c r="I478" s="31">
        <f>[1]consoCURRENT!L9879</f>
        <v>1250924862.4400003</v>
      </c>
      <c r="J478" s="31">
        <f>[1]consoCURRENT!M9879</f>
        <v>1255358886.5799999</v>
      </c>
      <c r="K478" s="31">
        <f>[1]consoCURRENT!N9879</f>
        <v>1224434007.1500003</v>
      </c>
      <c r="L478" s="31">
        <f>[1]consoCURRENT!O9879</f>
        <v>0</v>
      </c>
      <c r="M478" s="31">
        <f>[1]consoCURRENT!P9879</f>
        <v>4015225656.4600005</v>
      </c>
      <c r="N478" s="31">
        <f>[1]consoCURRENT!Q9879</f>
        <v>22111363.010000002</v>
      </c>
      <c r="O478" s="31">
        <f>[1]consoCURRENT!R9879</f>
        <v>12984535.100000001</v>
      </c>
      <c r="P478" s="31">
        <f>[1]consoCURRENT!S9879</f>
        <v>16092952.699999999</v>
      </c>
      <c r="Q478" s="31">
        <f>[1]consoCURRENT!T9879</f>
        <v>10337061</v>
      </c>
      <c r="R478" s="31">
        <f>[1]consoCURRENT!U9879</f>
        <v>22594169.549999997</v>
      </c>
      <c r="S478" s="31">
        <f>[1]consoCURRENT!V9879</f>
        <v>14568339.299999997</v>
      </c>
      <c r="T478" s="31">
        <f>[1]consoCURRENT!W9879</f>
        <v>13845618.600000001</v>
      </c>
      <c r="U478" s="31">
        <f>[1]consoCURRENT!X9879</f>
        <v>13923336.590000002</v>
      </c>
      <c r="V478" s="31">
        <f>[1]consoCURRENT!Y9879</f>
        <v>13647017.85</v>
      </c>
      <c r="W478" s="31">
        <f>[1]consoCURRENT!Z9879</f>
        <v>32959932.770000003</v>
      </c>
      <c r="X478" s="31">
        <f>[1]consoCURRENT!AA9879</f>
        <v>0</v>
      </c>
      <c r="Y478" s="31">
        <f>[1]consoCURRENT!AB9879</f>
        <v>0</v>
      </c>
      <c r="Z478" s="31">
        <f>SUM(M478:Y478)</f>
        <v>4188289982.9300008</v>
      </c>
      <c r="AA478" s="31">
        <f>D478-Z478</f>
        <v>1357573440.0699992</v>
      </c>
      <c r="AB478" s="37">
        <f>Z478/D478</f>
        <v>0.75520972362214644</v>
      </c>
      <c r="AC478" s="32"/>
    </row>
    <row r="479" spans="1:29" s="33" customFormat="1" ht="18" customHeight="1" x14ac:dyDescent="0.2">
      <c r="A479" s="36" t="s">
        <v>34</v>
      </c>
      <c r="B479" s="31">
        <f>[1]consoCURRENT!E9992</f>
        <v>101748911000</v>
      </c>
      <c r="C479" s="31">
        <f>[1]consoCURRENT!F9992</f>
        <v>1.862645149230957E-9</v>
      </c>
      <c r="D479" s="31">
        <f>[1]consoCURRENT!G9992</f>
        <v>101254705577</v>
      </c>
      <c r="E479" s="31">
        <f>[1]consoCURRENT!H9992</f>
        <v>8908714027.3499985</v>
      </c>
      <c r="F479" s="31">
        <f>[1]consoCURRENT!I9992</f>
        <v>26332654651.379997</v>
      </c>
      <c r="G479" s="31">
        <f>[1]consoCURRENT!J9992</f>
        <v>17302029753.589996</v>
      </c>
      <c r="H479" s="31">
        <f>[1]consoCURRENT!K9992</f>
        <v>13552010590.42</v>
      </c>
      <c r="I479" s="31">
        <f>[1]consoCURRENT!L9992</f>
        <v>289699564.85000002</v>
      </c>
      <c r="J479" s="31">
        <f>[1]consoCURRENT!M9992</f>
        <v>209183895.16000003</v>
      </c>
      <c r="K479" s="31">
        <f>[1]consoCURRENT!N9992</f>
        <v>187050161.94999999</v>
      </c>
      <c r="L479" s="31">
        <f>[1]consoCURRENT!O9992</f>
        <v>0</v>
      </c>
      <c r="M479" s="31">
        <f>[1]consoCURRENT!P9992</f>
        <v>739703328.67999995</v>
      </c>
      <c r="N479" s="31">
        <f>[1]consoCURRENT!Q9992</f>
        <v>38875971.349999994</v>
      </c>
      <c r="O479" s="31">
        <f>[1]consoCURRENT!R9992</f>
        <v>8579356267.8299999</v>
      </c>
      <c r="P479" s="31">
        <f>[1]consoCURRENT!S9992</f>
        <v>782223.32000000007</v>
      </c>
      <c r="Q479" s="31">
        <f>[1]consoCURRENT!T9992</f>
        <v>8977687014.039999</v>
      </c>
      <c r="R479" s="31">
        <f>[1]consoCURRENT!U9992</f>
        <v>3027231.3600000003</v>
      </c>
      <c r="S479" s="31">
        <f>[1]consoCURRENT!V9992</f>
        <v>17142756510.820002</v>
      </c>
      <c r="T479" s="31">
        <f>[1]consoCURRENT!W9992</f>
        <v>1046546.1399999999</v>
      </c>
      <c r="U479" s="31">
        <f>[1]consoCURRENT!X9992</f>
        <v>17003630189.480001</v>
      </c>
      <c r="V479" s="31">
        <f>[1]consoCURRENT!Y9992</f>
        <v>110302856.02</v>
      </c>
      <c r="W479" s="31">
        <f>[1]consoCURRENT!Z9992</f>
        <v>13552010590.42</v>
      </c>
      <c r="X479" s="31">
        <f>[1]consoCURRENT!AA9992</f>
        <v>0</v>
      </c>
      <c r="Y479" s="31">
        <f>[1]consoCURRENT!AB9992</f>
        <v>0</v>
      </c>
      <c r="Z479" s="31">
        <f t="shared" ref="Z479:Z481" si="245">SUM(M479:Y479)</f>
        <v>66149178729.459999</v>
      </c>
      <c r="AA479" s="31">
        <f>D479-Z479</f>
        <v>35105526847.540001</v>
      </c>
      <c r="AB479" s="37">
        <f>Z479/D479</f>
        <v>0.6532948602488039</v>
      </c>
      <c r="AC479" s="32"/>
    </row>
    <row r="480" spans="1:29" s="33" customFormat="1" ht="18" customHeight="1" x14ac:dyDescent="0.2">
      <c r="A480" s="36" t="s">
        <v>35</v>
      </c>
      <c r="B480" s="31">
        <f>[1]consoCURRENT!E9998</f>
        <v>289000000</v>
      </c>
      <c r="C480" s="31">
        <f>[1]consoCURRENT!F9998</f>
        <v>0</v>
      </c>
      <c r="D480" s="31">
        <f>[1]consoCURRENT!G9998</f>
        <v>0</v>
      </c>
      <c r="E480" s="31">
        <f>[1]consoCURRENT!H9998</f>
        <v>0</v>
      </c>
      <c r="F480" s="31">
        <f>[1]consoCURRENT!I9998</f>
        <v>0</v>
      </c>
      <c r="G480" s="31">
        <f>[1]consoCURRENT!J9998</f>
        <v>0</v>
      </c>
      <c r="H480" s="31">
        <f>[1]consoCURRENT!K9998</f>
        <v>0</v>
      </c>
      <c r="I480" s="31">
        <f>[1]consoCURRENT!L9998</f>
        <v>0</v>
      </c>
      <c r="J480" s="31">
        <f>[1]consoCURRENT!M9998</f>
        <v>0</v>
      </c>
      <c r="K480" s="31">
        <f>[1]consoCURRENT!N9998</f>
        <v>0</v>
      </c>
      <c r="L480" s="31">
        <f>[1]consoCURRENT!O9998</f>
        <v>0</v>
      </c>
      <c r="M480" s="31">
        <f>[1]consoCURRENT!P9998</f>
        <v>0</v>
      </c>
      <c r="N480" s="31">
        <f>[1]consoCURRENT!Q9998</f>
        <v>0</v>
      </c>
      <c r="O480" s="31">
        <f>[1]consoCURRENT!R9998</f>
        <v>0</v>
      </c>
      <c r="P480" s="31">
        <f>[1]consoCURRENT!S9998</f>
        <v>0</v>
      </c>
      <c r="Q480" s="31">
        <f>[1]consoCURRENT!T9998</f>
        <v>0</v>
      </c>
      <c r="R480" s="31">
        <f>[1]consoCURRENT!U9998</f>
        <v>0</v>
      </c>
      <c r="S480" s="31">
        <f>[1]consoCURRENT!V9998</f>
        <v>0</v>
      </c>
      <c r="T480" s="31">
        <f>[1]consoCURRENT!W9998</f>
        <v>0</v>
      </c>
      <c r="U480" s="31">
        <f>[1]consoCURRENT!X9998</f>
        <v>0</v>
      </c>
      <c r="V480" s="31">
        <f>[1]consoCURRENT!Y9998</f>
        <v>0</v>
      </c>
      <c r="W480" s="31">
        <f>[1]consoCURRENT!Z9998</f>
        <v>0</v>
      </c>
      <c r="X480" s="31">
        <f>[1]consoCURRENT!AA9998</f>
        <v>0</v>
      </c>
      <c r="Y480" s="31">
        <f>[1]consoCURRENT!AB9998</f>
        <v>0</v>
      </c>
      <c r="Z480" s="31">
        <f t="shared" si="245"/>
        <v>0</v>
      </c>
      <c r="AA480" s="31">
        <f>D480-Z480</f>
        <v>0</v>
      </c>
      <c r="AB480" s="56" t="e">
        <f>Z480/D480</f>
        <v>#DIV/0!</v>
      </c>
      <c r="AC480" s="32"/>
    </row>
    <row r="481" spans="1:29" s="33" customFormat="1" ht="18" customHeight="1" x14ac:dyDescent="0.2">
      <c r="A481" s="36" t="s">
        <v>36</v>
      </c>
      <c r="B481" s="31">
        <f>[1]consoCURRENT!E10027</f>
        <v>0</v>
      </c>
      <c r="C481" s="31">
        <f>[1]consoCURRENT!F10027</f>
        <v>0</v>
      </c>
      <c r="D481" s="31">
        <f>[1]consoCURRENT!G10027</f>
        <v>0</v>
      </c>
      <c r="E481" s="31">
        <f>[1]consoCURRENT!H10027</f>
        <v>0</v>
      </c>
      <c r="F481" s="31">
        <f>[1]consoCURRENT!I10027</f>
        <v>0</v>
      </c>
      <c r="G481" s="31">
        <f>[1]consoCURRENT!J10027</f>
        <v>0</v>
      </c>
      <c r="H481" s="31">
        <f>[1]consoCURRENT!K10027</f>
        <v>0</v>
      </c>
      <c r="I481" s="31">
        <f>[1]consoCURRENT!L10027</f>
        <v>0</v>
      </c>
      <c r="J481" s="31">
        <f>[1]consoCURRENT!M10027</f>
        <v>0</v>
      </c>
      <c r="K481" s="31">
        <f>[1]consoCURRENT!N10027</f>
        <v>0</v>
      </c>
      <c r="L481" s="31">
        <f>[1]consoCURRENT!O10027</f>
        <v>0</v>
      </c>
      <c r="M481" s="31">
        <f>[1]consoCURRENT!P10027</f>
        <v>0</v>
      </c>
      <c r="N481" s="31">
        <f>[1]consoCURRENT!Q10027</f>
        <v>0</v>
      </c>
      <c r="O481" s="31">
        <f>[1]consoCURRENT!R10027</f>
        <v>0</v>
      </c>
      <c r="P481" s="31">
        <f>[1]consoCURRENT!S10027</f>
        <v>0</v>
      </c>
      <c r="Q481" s="31">
        <f>[1]consoCURRENT!T10027</f>
        <v>0</v>
      </c>
      <c r="R481" s="31">
        <f>[1]consoCURRENT!U10027</f>
        <v>0</v>
      </c>
      <c r="S481" s="31">
        <f>[1]consoCURRENT!V10027</f>
        <v>0</v>
      </c>
      <c r="T481" s="31">
        <f>[1]consoCURRENT!W10027</f>
        <v>0</v>
      </c>
      <c r="U481" s="31">
        <f>[1]consoCURRENT!X10027</f>
        <v>0</v>
      </c>
      <c r="V481" s="31">
        <f>[1]consoCURRENT!Y10027</f>
        <v>0</v>
      </c>
      <c r="W481" s="31">
        <f>[1]consoCURRENT!Z10027</f>
        <v>0</v>
      </c>
      <c r="X481" s="31">
        <f>[1]consoCURRENT!AA10027</f>
        <v>0</v>
      </c>
      <c r="Y481" s="31">
        <f>[1]consoCURRENT!AB10027</f>
        <v>0</v>
      </c>
      <c r="Z481" s="31">
        <f t="shared" si="245"/>
        <v>0</v>
      </c>
      <c r="AA481" s="31">
        <f>D481-Z481</f>
        <v>0</v>
      </c>
      <c r="AB481" s="37"/>
      <c r="AC481" s="32"/>
    </row>
    <row r="482" spans="1:29" s="33" customFormat="1" ht="18" customHeight="1" x14ac:dyDescent="0.25">
      <c r="A482" s="38" t="s">
        <v>37</v>
      </c>
      <c r="B482" s="39">
        <f t="shared" ref="B482:AA482" si="246">SUM(B478:B481)</f>
        <v>106800569000</v>
      </c>
      <c r="C482" s="39">
        <f t="shared" si="246"/>
        <v>1.862645149230957E-9</v>
      </c>
      <c r="D482" s="39">
        <f t="shared" si="246"/>
        <v>106800569000</v>
      </c>
      <c r="E482" s="39">
        <f t="shared" si="246"/>
        <v>10210827740.599998</v>
      </c>
      <c r="F482" s="39">
        <f t="shared" si="246"/>
        <v>27635513107.809998</v>
      </c>
      <c r="G482" s="39">
        <f t="shared" si="246"/>
        <v>18567879733.779995</v>
      </c>
      <c r="H482" s="39">
        <f t="shared" si="246"/>
        <v>13584970523.190001</v>
      </c>
      <c r="I482" s="39">
        <f t="shared" si="246"/>
        <v>1540624427.2900004</v>
      </c>
      <c r="J482" s="39">
        <f t="shared" si="246"/>
        <v>1464542781.74</v>
      </c>
      <c r="K482" s="39">
        <f t="shared" si="246"/>
        <v>1411484169.1000004</v>
      </c>
      <c r="L482" s="39">
        <f t="shared" si="246"/>
        <v>0</v>
      </c>
      <c r="M482" s="39">
        <f t="shared" si="246"/>
        <v>4754928985.1400003</v>
      </c>
      <c r="N482" s="39">
        <f t="shared" si="246"/>
        <v>60987334.359999999</v>
      </c>
      <c r="O482" s="39">
        <f t="shared" si="246"/>
        <v>8592340802.9300003</v>
      </c>
      <c r="P482" s="39">
        <f t="shared" si="246"/>
        <v>16875176.02</v>
      </c>
      <c r="Q482" s="39">
        <f t="shared" si="246"/>
        <v>8988024075.039999</v>
      </c>
      <c r="R482" s="39">
        <f t="shared" si="246"/>
        <v>25621400.909999996</v>
      </c>
      <c r="S482" s="39">
        <f t="shared" si="246"/>
        <v>17157324850.120001</v>
      </c>
      <c r="T482" s="39">
        <f t="shared" si="246"/>
        <v>14892164.740000002</v>
      </c>
      <c r="U482" s="39">
        <f t="shared" si="246"/>
        <v>17017553526.070002</v>
      </c>
      <c r="V482" s="39">
        <f t="shared" si="246"/>
        <v>123949873.86999999</v>
      </c>
      <c r="W482" s="39">
        <f t="shared" si="246"/>
        <v>13584970523.190001</v>
      </c>
      <c r="X482" s="39">
        <f t="shared" si="246"/>
        <v>0</v>
      </c>
      <c r="Y482" s="39">
        <f t="shared" si="246"/>
        <v>0</v>
      </c>
      <c r="Z482" s="39">
        <f t="shared" si="246"/>
        <v>70337468712.389999</v>
      </c>
      <c r="AA482" s="39">
        <f t="shared" si="246"/>
        <v>36463100287.610001</v>
      </c>
      <c r="AB482" s="40">
        <f>Z482/D482</f>
        <v>0.6585870222506961</v>
      </c>
      <c r="AC482" s="32"/>
    </row>
    <row r="483" spans="1:29" s="33" customFormat="1" ht="18" customHeight="1" x14ac:dyDescent="0.25">
      <c r="A483" s="41" t="s">
        <v>38</v>
      </c>
      <c r="B483" s="31">
        <f>[1]consoCURRENT!E10031</f>
        <v>0</v>
      </c>
      <c r="C483" s="31">
        <f>[1]consoCURRENT!F10031</f>
        <v>0</v>
      </c>
      <c r="D483" s="31">
        <f>[1]consoCURRENT!G10031</f>
        <v>0</v>
      </c>
      <c r="E483" s="31">
        <f>[1]consoCURRENT!H10031</f>
        <v>0</v>
      </c>
      <c r="F483" s="31">
        <f>[1]consoCURRENT!I10031</f>
        <v>0</v>
      </c>
      <c r="G483" s="31">
        <f>[1]consoCURRENT!J10031</f>
        <v>0</v>
      </c>
      <c r="H483" s="31">
        <f>[1]consoCURRENT!K10031</f>
        <v>0</v>
      </c>
      <c r="I483" s="31">
        <f>[1]consoCURRENT!L10031</f>
        <v>0</v>
      </c>
      <c r="J483" s="31">
        <f>[1]consoCURRENT!M10031</f>
        <v>0</v>
      </c>
      <c r="K483" s="31">
        <f>[1]consoCURRENT!N10031</f>
        <v>0</v>
      </c>
      <c r="L483" s="31">
        <f>[1]consoCURRENT!O10031</f>
        <v>0</v>
      </c>
      <c r="M483" s="31">
        <f>[1]consoCURRENT!P10031</f>
        <v>0</v>
      </c>
      <c r="N483" s="31">
        <f>[1]consoCURRENT!Q10031</f>
        <v>0</v>
      </c>
      <c r="O483" s="31">
        <f>[1]consoCURRENT!R10031</f>
        <v>0</v>
      </c>
      <c r="P483" s="31">
        <f>[1]consoCURRENT!S10031</f>
        <v>0</v>
      </c>
      <c r="Q483" s="31">
        <f>[1]consoCURRENT!T10031</f>
        <v>0</v>
      </c>
      <c r="R483" s="31">
        <f>[1]consoCURRENT!U10031</f>
        <v>0</v>
      </c>
      <c r="S483" s="31">
        <f>[1]consoCURRENT!V10031</f>
        <v>0</v>
      </c>
      <c r="T483" s="31">
        <f>[1]consoCURRENT!W10031</f>
        <v>0</v>
      </c>
      <c r="U483" s="31">
        <f>[1]consoCURRENT!X10031</f>
        <v>0</v>
      </c>
      <c r="V483" s="31">
        <f>[1]consoCURRENT!Y10031</f>
        <v>0</v>
      </c>
      <c r="W483" s="31">
        <f>[1]consoCURRENT!Z10031</f>
        <v>0</v>
      </c>
      <c r="X483" s="31">
        <f>[1]consoCURRENT!AA10031</f>
        <v>0</v>
      </c>
      <c r="Y483" s="31">
        <f>[1]consoCURRENT!AB10031</f>
        <v>0</v>
      </c>
      <c r="Z483" s="31">
        <f t="shared" ref="Z483" si="247">SUM(M483:Y483)</f>
        <v>0</v>
      </c>
      <c r="AA483" s="31">
        <f>D483-Z483</f>
        <v>0</v>
      </c>
      <c r="AB483" s="37"/>
      <c r="AC483" s="32"/>
    </row>
    <row r="484" spans="1:29" s="33" customFormat="1" ht="18" customHeight="1" x14ac:dyDescent="0.25">
      <c r="A484" s="38" t="s">
        <v>39</v>
      </c>
      <c r="B484" s="39">
        <f t="shared" ref="B484:AA484" si="248">B483+B482</f>
        <v>106800569000</v>
      </c>
      <c r="C484" s="39">
        <f t="shared" si="248"/>
        <v>1.862645149230957E-9</v>
      </c>
      <c r="D484" s="39">
        <f t="shared" si="248"/>
        <v>106800569000</v>
      </c>
      <c r="E484" s="39">
        <f t="shared" si="248"/>
        <v>10210827740.599998</v>
      </c>
      <c r="F484" s="39">
        <f t="shared" si="248"/>
        <v>27635513107.809998</v>
      </c>
      <c r="G484" s="39">
        <f t="shared" si="248"/>
        <v>18567879733.779995</v>
      </c>
      <c r="H484" s="39">
        <f t="shared" si="248"/>
        <v>13584970523.190001</v>
      </c>
      <c r="I484" s="39">
        <f t="shared" si="248"/>
        <v>1540624427.2900004</v>
      </c>
      <c r="J484" s="39">
        <f t="shared" si="248"/>
        <v>1464542781.74</v>
      </c>
      <c r="K484" s="39">
        <f t="shared" si="248"/>
        <v>1411484169.1000004</v>
      </c>
      <c r="L484" s="39">
        <f t="shared" si="248"/>
        <v>0</v>
      </c>
      <c r="M484" s="39">
        <f t="shared" si="248"/>
        <v>4754928985.1400003</v>
      </c>
      <c r="N484" s="39">
        <f t="shared" si="248"/>
        <v>60987334.359999999</v>
      </c>
      <c r="O484" s="39">
        <f t="shared" si="248"/>
        <v>8592340802.9300003</v>
      </c>
      <c r="P484" s="39">
        <f t="shared" si="248"/>
        <v>16875176.02</v>
      </c>
      <c r="Q484" s="39">
        <f t="shared" si="248"/>
        <v>8988024075.039999</v>
      </c>
      <c r="R484" s="39">
        <f t="shared" si="248"/>
        <v>25621400.909999996</v>
      </c>
      <c r="S484" s="39">
        <f t="shared" si="248"/>
        <v>17157324850.120001</v>
      </c>
      <c r="T484" s="39">
        <f t="shared" si="248"/>
        <v>14892164.740000002</v>
      </c>
      <c r="U484" s="39">
        <f t="shared" si="248"/>
        <v>17017553526.070002</v>
      </c>
      <c r="V484" s="39">
        <f t="shared" si="248"/>
        <v>123949873.86999999</v>
      </c>
      <c r="W484" s="39">
        <f t="shared" si="248"/>
        <v>13584970523.190001</v>
      </c>
      <c r="X484" s="39">
        <f t="shared" si="248"/>
        <v>0</v>
      </c>
      <c r="Y484" s="39">
        <f t="shared" si="248"/>
        <v>0</v>
      </c>
      <c r="Z484" s="39">
        <f t="shared" si="248"/>
        <v>70337468712.389999</v>
      </c>
      <c r="AA484" s="39">
        <f t="shared" si="248"/>
        <v>36463100287.610001</v>
      </c>
      <c r="AB484" s="40">
        <f>Z484/D484</f>
        <v>0.6585870222506961</v>
      </c>
      <c r="AC484" s="42"/>
    </row>
    <row r="485" spans="1:29" s="33" customFormat="1" ht="15" customHeight="1" x14ac:dyDescent="0.25">
      <c r="A485" s="34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2"/>
    </row>
    <row r="486" spans="1:29" s="33" customFormat="1" ht="15" customHeight="1" x14ac:dyDescent="0.25">
      <c r="A486" s="34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2"/>
    </row>
    <row r="487" spans="1:29" s="33" customFormat="1" ht="15" customHeight="1" x14ac:dyDescent="0.25">
      <c r="A487" s="35" t="s">
        <v>72</v>
      </c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2"/>
    </row>
    <row r="488" spans="1:29" s="33" customFormat="1" ht="18" customHeight="1" x14ac:dyDescent="0.2">
      <c r="A488" s="36" t="s">
        <v>33</v>
      </c>
      <c r="B488" s="31">
        <f t="shared" ref="B488:Q491" si="249">B498+B508+B518+B528+B538+B548+B558+B568+B578+B588+B598+B608+B618+B628+B638+B648+B658</f>
        <v>262984000</v>
      </c>
      <c r="C488" s="31">
        <f t="shared" si="249"/>
        <v>57745920</v>
      </c>
      <c r="D488" s="31">
        <f>D498+D508+D518+D528+D538+D548+D558+D568+D578+D588+D598+D608+D618+D628+D638+D648+D658</f>
        <v>320729920</v>
      </c>
      <c r="E488" s="31">
        <f t="shared" ref="E488:Y491" si="250">E498+E508+E518+E528+E538+E548+E558+E568+E578+E588+E598+E608+E618+E628+E638+E648+E658</f>
        <v>68266319.979999989</v>
      </c>
      <c r="F488" s="31">
        <f t="shared" si="250"/>
        <v>69729479.719999999</v>
      </c>
      <c r="G488" s="31">
        <f t="shared" si="250"/>
        <v>66328545.090000004</v>
      </c>
      <c r="H488" s="31">
        <f t="shared" si="250"/>
        <v>16545128.040000003</v>
      </c>
      <c r="I488" s="31">
        <f t="shared" si="250"/>
        <v>0</v>
      </c>
      <c r="J488" s="31">
        <f t="shared" si="250"/>
        <v>0</v>
      </c>
      <c r="K488" s="31">
        <f t="shared" si="250"/>
        <v>4921159.6499999994</v>
      </c>
      <c r="L488" s="31">
        <f t="shared" si="250"/>
        <v>0</v>
      </c>
      <c r="M488" s="31">
        <f t="shared" si="250"/>
        <v>5396416.1399999997</v>
      </c>
      <c r="N488" s="31">
        <f t="shared" si="250"/>
        <v>26744343.23</v>
      </c>
      <c r="O488" s="31">
        <f t="shared" si="250"/>
        <v>20701879.450000003</v>
      </c>
      <c r="P488" s="31">
        <f t="shared" si="250"/>
        <v>20820097.300000004</v>
      </c>
      <c r="Q488" s="31">
        <f t="shared" si="250"/>
        <v>17124451.780000001</v>
      </c>
      <c r="R488" s="31">
        <f t="shared" si="250"/>
        <v>32045966.899999999</v>
      </c>
      <c r="S488" s="31">
        <f t="shared" si="250"/>
        <v>20559061.039999999</v>
      </c>
      <c r="T488" s="31">
        <f t="shared" si="250"/>
        <v>19979586.640000001</v>
      </c>
      <c r="U488" s="31">
        <f t="shared" si="250"/>
        <v>20249869.41</v>
      </c>
      <c r="V488" s="31">
        <f t="shared" si="250"/>
        <v>21177929.389999997</v>
      </c>
      <c r="W488" s="31">
        <f t="shared" si="250"/>
        <v>16545128.040000003</v>
      </c>
      <c r="X488" s="31">
        <f t="shared" si="250"/>
        <v>0</v>
      </c>
      <c r="Y488" s="31">
        <f t="shared" si="250"/>
        <v>0</v>
      </c>
      <c r="Z488" s="31">
        <f>SUM(M488:Y488)</f>
        <v>221344729.31999999</v>
      </c>
      <c r="AA488" s="31">
        <f>D488-Z488</f>
        <v>99385190.680000007</v>
      </c>
      <c r="AB488" s="37">
        <f>Z488/D488</f>
        <v>0.69012809693588917</v>
      </c>
      <c r="AC488" s="32"/>
    </row>
    <row r="489" spans="1:29" s="33" customFormat="1" ht="18" customHeight="1" x14ac:dyDescent="0.2">
      <c r="A489" s="36" t="s">
        <v>34</v>
      </c>
      <c r="B489" s="31">
        <f t="shared" si="249"/>
        <v>4016226000</v>
      </c>
      <c r="C489" s="31">
        <f t="shared" si="249"/>
        <v>-57745920.000000022</v>
      </c>
      <c r="D489" s="31">
        <f t="shared" si="249"/>
        <v>3958480080</v>
      </c>
      <c r="E489" s="31">
        <f t="shared" si="249"/>
        <v>219813392.50000006</v>
      </c>
      <c r="F489" s="31">
        <f t="shared" si="249"/>
        <v>1694872405.1199996</v>
      </c>
      <c r="G489" s="31">
        <f t="shared" si="249"/>
        <v>1037227522.9200001</v>
      </c>
      <c r="H489" s="31">
        <f t="shared" si="249"/>
        <v>67192159.409999996</v>
      </c>
      <c r="I489" s="31">
        <f t="shared" si="249"/>
        <v>18250513.16</v>
      </c>
      <c r="J489" s="31">
        <f t="shared" si="249"/>
        <v>286579844.30999994</v>
      </c>
      <c r="K489" s="31">
        <f t="shared" si="249"/>
        <v>509402637.25000012</v>
      </c>
      <c r="L489" s="31">
        <f t="shared" si="249"/>
        <v>0</v>
      </c>
      <c r="M489" s="31">
        <f t="shared" si="249"/>
        <v>905635299.1400001</v>
      </c>
      <c r="N489" s="31">
        <f t="shared" si="249"/>
        <v>74800405.270000011</v>
      </c>
      <c r="O489" s="31">
        <f t="shared" si="249"/>
        <v>69037688.020000011</v>
      </c>
      <c r="P489" s="31">
        <f t="shared" si="249"/>
        <v>57724786.050000012</v>
      </c>
      <c r="Q489" s="31">
        <f t="shared" si="249"/>
        <v>163626320.35000002</v>
      </c>
      <c r="R489" s="31">
        <f t="shared" si="250"/>
        <v>434504253.01999992</v>
      </c>
      <c r="S489" s="31">
        <f t="shared" si="250"/>
        <v>810161987.44000018</v>
      </c>
      <c r="T489" s="31">
        <f t="shared" si="250"/>
        <v>182136765.13999999</v>
      </c>
      <c r="U489" s="31">
        <f t="shared" si="250"/>
        <v>215335843.48999998</v>
      </c>
      <c r="V489" s="31">
        <f t="shared" si="250"/>
        <v>130352277.04000001</v>
      </c>
      <c r="W489" s="31">
        <f t="shared" si="250"/>
        <v>67192159.409999996</v>
      </c>
      <c r="X489" s="31">
        <f t="shared" si="250"/>
        <v>0</v>
      </c>
      <c r="Y489" s="31">
        <f t="shared" si="250"/>
        <v>0</v>
      </c>
      <c r="Z489" s="31">
        <f t="shared" ref="Z489:Z491" si="251">SUM(M489:Y489)</f>
        <v>3110507784.3699994</v>
      </c>
      <c r="AA489" s="31">
        <f>D489-Z489</f>
        <v>847972295.63000059</v>
      </c>
      <c r="AB489" s="37">
        <f>Z489/D489</f>
        <v>0.7857833616709774</v>
      </c>
      <c r="AC489" s="32"/>
    </row>
    <row r="490" spans="1:29" s="33" customFormat="1" ht="18" customHeight="1" x14ac:dyDescent="0.2">
      <c r="A490" s="36" t="s">
        <v>35</v>
      </c>
      <c r="B490" s="31">
        <f t="shared" si="249"/>
        <v>0</v>
      </c>
      <c r="C490" s="31">
        <f t="shared" si="249"/>
        <v>0</v>
      </c>
      <c r="D490" s="31">
        <f t="shared" si="249"/>
        <v>0</v>
      </c>
      <c r="E490" s="31">
        <f t="shared" si="249"/>
        <v>0</v>
      </c>
      <c r="F490" s="31">
        <f t="shared" si="249"/>
        <v>0</v>
      </c>
      <c r="G490" s="31">
        <f t="shared" si="249"/>
        <v>0</v>
      </c>
      <c r="H490" s="31">
        <f t="shared" si="249"/>
        <v>0</v>
      </c>
      <c r="I490" s="31">
        <f t="shared" si="249"/>
        <v>0</v>
      </c>
      <c r="J490" s="31">
        <f t="shared" si="249"/>
        <v>0</v>
      </c>
      <c r="K490" s="31">
        <f t="shared" si="249"/>
        <v>0</v>
      </c>
      <c r="L490" s="31">
        <f t="shared" si="249"/>
        <v>0</v>
      </c>
      <c r="M490" s="31">
        <f t="shared" si="249"/>
        <v>0</v>
      </c>
      <c r="N490" s="31">
        <f t="shared" si="249"/>
        <v>0</v>
      </c>
      <c r="O490" s="31">
        <f t="shared" si="249"/>
        <v>0</v>
      </c>
      <c r="P490" s="31">
        <f t="shared" si="249"/>
        <v>0</v>
      </c>
      <c r="Q490" s="31">
        <f t="shared" si="249"/>
        <v>0</v>
      </c>
      <c r="R490" s="31">
        <f t="shared" si="250"/>
        <v>0</v>
      </c>
      <c r="S490" s="31">
        <f t="shared" si="250"/>
        <v>0</v>
      </c>
      <c r="T490" s="31">
        <f t="shared" si="250"/>
        <v>0</v>
      </c>
      <c r="U490" s="31">
        <f t="shared" si="250"/>
        <v>0</v>
      </c>
      <c r="V490" s="31">
        <f t="shared" si="250"/>
        <v>0</v>
      </c>
      <c r="W490" s="31">
        <f t="shared" si="250"/>
        <v>0</v>
      </c>
      <c r="X490" s="31">
        <f t="shared" si="250"/>
        <v>0</v>
      </c>
      <c r="Y490" s="31">
        <f t="shared" si="250"/>
        <v>0</v>
      </c>
      <c r="Z490" s="31">
        <f t="shared" si="251"/>
        <v>0</v>
      </c>
      <c r="AA490" s="31">
        <f>D490-Z490</f>
        <v>0</v>
      </c>
      <c r="AB490" s="37"/>
      <c r="AC490" s="32"/>
    </row>
    <row r="491" spans="1:29" s="33" customFormat="1" ht="18" customHeight="1" x14ac:dyDescent="0.2">
      <c r="A491" s="36" t="s">
        <v>36</v>
      </c>
      <c r="B491" s="31">
        <f t="shared" si="249"/>
        <v>0</v>
      </c>
      <c r="C491" s="31">
        <f t="shared" si="249"/>
        <v>0</v>
      </c>
      <c r="D491" s="31">
        <f t="shared" si="249"/>
        <v>0</v>
      </c>
      <c r="E491" s="31">
        <f t="shared" si="249"/>
        <v>0</v>
      </c>
      <c r="F491" s="31">
        <f t="shared" si="249"/>
        <v>0</v>
      </c>
      <c r="G491" s="31">
        <f t="shared" si="249"/>
        <v>0</v>
      </c>
      <c r="H491" s="31">
        <f t="shared" si="249"/>
        <v>0</v>
      </c>
      <c r="I491" s="31">
        <f t="shared" si="249"/>
        <v>0</v>
      </c>
      <c r="J491" s="31">
        <f t="shared" si="249"/>
        <v>0</v>
      </c>
      <c r="K491" s="31">
        <f t="shared" si="249"/>
        <v>0</v>
      </c>
      <c r="L491" s="31">
        <f t="shared" si="249"/>
        <v>0</v>
      </c>
      <c r="M491" s="31">
        <f t="shared" si="249"/>
        <v>0</v>
      </c>
      <c r="N491" s="31">
        <f t="shared" si="249"/>
        <v>0</v>
      </c>
      <c r="O491" s="31">
        <f t="shared" si="249"/>
        <v>0</v>
      </c>
      <c r="P491" s="31">
        <f t="shared" si="249"/>
        <v>0</v>
      </c>
      <c r="Q491" s="31">
        <f t="shared" si="249"/>
        <v>0</v>
      </c>
      <c r="R491" s="31">
        <f t="shared" si="250"/>
        <v>0</v>
      </c>
      <c r="S491" s="31">
        <f t="shared" si="250"/>
        <v>0</v>
      </c>
      <c r="T491" s="31">
        <f t="shared" si="250"/>
        <v>0</v>
      </c>
      <c r="U491" s="31">
        <f t="shared" si="250"/>
        <v>0</v>
      </c>
      <c r="V491" s="31">
        <f t="shared" si="250"/>
        <v>0</v>
      </c>
      <c r="W491" s="31">
        <f t="shared" si="250"/>
        <v>0</v>
      </c>
      <c r="X491" s="31">
        <f t="shared" si="250"/>
        <v>0</v>
      </c>
      <c r="Y491" s="31">
        <f t="shared" si="250"/>
        <v>0</v>
      </c>
      <c r="Z491" s="31">
        <f t="shared" si="251"/>
        <v>0</v>
      </c>
      <c r="AA491" s="31">
        <f>D491-Z491</f>
        <v>0</v>
      </c>
      <c r="AB491" s="37"/>
      <c r="AC491" s="32"/>
    </row>
    <row r="492" spans="1:29" s="33" customFormat="1" ht="18" hidden="1" customHeight="1" x14ac:dyDescent="0.25">
      <c r="A492" s="38" t="s">
        <v>37</v>
      </c>
      <c r="B492" s="39">
        <f t="shared" ref="B492:C492" si="252">SUM(B488:B491)</f>
        <v>4279210000</v>
      </c>
      <c r="C492" s="39">
        <f t="shared" si="252"/>
        <v>-2.2351741790771484E-8</v>
      </c>
      <c r="D492" s="39">
        <f>SUM(D488:D491)</f>
        <v>4279210000</v>
      </c>
      <c r="E492" s="39">
        <f t="shared" ref="E492:AA492" si="253">SUM(E488:E491)</f>
        <v>288079712.48000002</v>
      </c>
      <c r="F492" s="39">
        <f t="shared" si="253"/>
        <v>1764601884.8399997</v>
      </c>
      <c r="G492" s="39">
        <f t="shared" si="253"/>
        <v>1103556068.01</v>
      </c>
      <c r="H492" s="39">
        <f t="shared" si="253"/>
        <v>83737287.450000003</v>
      </c>
      <c r="I492" s="39">
        <f t="shared" si="253"/>
        <v>18250513.16</v>
      </c>
      <c r="J492" s="39">
        <f t="shared" si="253"/>
        <v>286579844.30999994</v>
      </c>
      <c r="K492" s="39">
        <f t="shared" si="253"/>
        <v>514323796.9000001</v>
      </c>
      <c r="L492" s="39">
        <f t="shared" si="253"/>
        <v>0</v>
      </c>
      <c r="M492" s="39">
        <f t="shared" si="253"/>
        <v>911031715.28000009</v>
      </c>
      <c r="N492" s="39">
        <f t="shared" si="253"/>
        <v>101544748.50000001</v>
      </c>
      <c r="O492" s="39">
        <f t="shared" si="253"/>
        <v>89739567.470000014</v>
      </c>
      <c r="P492" s="39">
        <f t="shared" si="253"/>
        <v>78544883.350000024</v>
      </c>
      <c r="Q492" s="39">
        <f t="shared" si="253"/>
        <v>180750772.13000003</v>
      </c>
      <c r="R492" s="39">
        <f t="shared" si="253"/>
        <v>466550219.9199999</v>
      </c>
      <c r="S492" s="39">
        <f t="shared" si="253"/>
        <v>830721048.48000014</v>
      </c>
      <c r="T492" s="39">
        <f t="shared" si="253"/>
        <v>202116351.77999997</v>
      </c>
      <c r="U492" s="39">
        <f t="shared" si="253"/>
        <v>235585712.89999998</v>
      </c>
      <c r="V492" s="39">
        <f t="shared" si="253"/>
        <v>151530206.43000001</v>
      </c>
      <c r="W492" s="39">
        <f t="shared" si="253"/>
        <v>83737287.450000003</v>
      </c>
      <c r="X492" s="39">
        <f t="shared" si="253"/>
        <v>0</v>
      </c>
      <c r="Y492" s="39">
        <f t="shared" si="253"/>
        <v>0</v>
      </c>
      <c r="Z492" s="39">
        <f t="shared" si="253"/>
        <v>3331852513.6899996</v>
      </c>
      <c r="AA492" s="39">
        <f t="shared" si="253"/>
        <v>947357486.31000066</v>
      </c>
      <c r="AB492" s="40">
        <f>Z492/D492</f>
        <v>0.77861392960149178</v>
      </c>
      <c r="AC492" s="32"/>
    </row>
    <row r="493" spans="1:29" s="33" customFormat="1" ht="18" hidden="1" customHeight="1" x14ac:dyDescent="0.25">
      <c r="A493" s="41" t="s">
        <v>38</v>
      </c>
      <c r="B493" s="31">
        <f t="shared" ref="B493:Y493" si="254">B503+B513+B523+B533+B543+B553+B563+B573+B583+B593+B603+B613+B623+B633+B643+B653+B663</f>
        <v>0</v>
      </c>
      <c r="C493" s="31">
        <f t="shared" si="254"/>
        <v>0</v>
      </c>
      <c r="D493" s="31">
        <f t="shared" si="254"/>
        <v>0</v>
      </c>
      <c r="E493" s="31">
        <f t="shared" si="254"/>
        <v>0</v>
      </c>
      <c r="F493" s="31">
        <f t="shared" si="254"/>
        <v>0</v>
      </c>
      <c r="G493" s="31">
        <f t="shared" si="254"/>
        <v>0</v>
      </c>
      <c r="H493" s="31">
        <f t="shared" si="254"/>
        <v>0</v>
      </c>
      <c r="I493" s="31">
        <f t="shared" si="254"/>
        <v>0</v>
      </c>
      <c r="J493" s="31">
        <f t="shared" si="254"/>
        <v>0</v>
      </c>
      <c r="K493" s="31">
        <f t="shared" si="254"/>
        <v>0</v>
      </c>
      <c r="L493" s="31">
        <f t="shared" si="254"/>
        <v>0</v>
      </c>
      <c r="M493" s="31">
        <f t="shared" si="254"/>
        <v>0</v>
      </c>
      <c r="N493" s="31">
        <f t="shared" si="254"/>
        <v>0</v>
      </c>
      <c r="O493" s="31">
        <f t="shared" si="254"/>
        <v>0</v>
      </c>
      <c r="P493" s="31">
        <f t="shared" si="254"/>
        <v>0</v>
      </c>
      <c r="Q493" s="31">
        <f t="shared" si="254"/>
        <v>0</v>
      </c>
      <c r="R493" s="31">
        <f t="shared" si="254"/>
        <v>0</v>
      </c>
      <c r="S493" s="31">
        <f t="shared" si="254"/>
        <v>0</v>
      </c>
      <c r="T493" s="31">
        <f t="shared" si="254"/>
        <v>0</v>
      </c>
      <c r="U493" s="31">
        <f t="shared" si="254"/>
        <v>0</v>
      </c>
      <c r="V493" s="31">
        <f t="shared" si="254"/>
        <v>0</v>
      </c>
      <c r="W493" s="31">
        <f t="shared" si="254"/>
        <v>0</v>
      </c>
      <c r="X493" s="31">
        <f t="shared" si="254"/>
        <v>0</v>
      </c>
      <c r="Y493" s="31">
        <f t="shared" si="254"/>
        <v>0</v>
      </c>
      <c r="Z493" s="31">
        <f t="shared" ref="Z493" si="255">SUM(M493:Y493)</f>
        <v>0</v>
      </c>
      <c r="AA493" s="31">
        <f>D493-Z493</f>
        <v>0</v>
      </c>
      <c r="AB493" s="37"/>
      <c r="AC493" s="32"/>
    </row>
    <row r="494" spans="1:29" s="33" customFormat="1" ht="18" customHeight="1" x14ac:dyDescent="0.25">
      <c r="A494" s="38" t="s">
        <v>39</v>
      </c>
      <c r="B494" s="39">
        <f t="shared" ref="B494:C494" si="256">B493+B492</f>
        <v>4279210000</v>
      </c>
      <c r="C494" s="39">
        <f t="shared" si="256"/>
        <v>-2.2351741790771484E-8</v>
      </c>
      <c r="D494" s="39">
        <f>D493+D492</f>
        <v>4279210000</v>
      </c>
      <c r="E494" s="39">
        <f t="shared" ref="E494:AA494" si="257">E493+E492</f>
        <v>288079712.48000002</v>
      </c>
      <c r="F494" s="39">
        <f t="shared" si="257"/>
        <v>1764601884.8399997</v>
      </c>
      <c r="G494" s="39">
        <f t="shared" si="257"/>
        <v>1103556068.01</v>
      </c>
      <c r="H494" s="39">
        <f t="shared" si="257"/>
        <v>83737287.450000003</v>
      </c>
      <c r="I494" s="39">
        <f t="shared" si="257"/>
        <v>18250513.16</v>
      </c>
      <c r="J494" s="39">
        <f t="shared" si="257"/>
        <v>286579844.30999994</v>
      </c>
      <c r="K494" s="39">
        <f t="shared" si="257"/>
        <v>514323796.9000001</v>
      </c>
      <c r="L494" s="39">
        <f t="shared" si="257"/>
        <v>0</v>
      </c>
      <c r="M494" s="39">
        <f t="shared" si="257"/>
        <v>911031715.28000009</v>
      </c>
      <c r="N494" s="39">
        <f t="shared" si="257"/>
        <v>101544748.50000001</v>
      </c>
      <c r="O494" s="39">
        <f t="shared" si="257"/>
        <v>89739567.470000014</v>
      </c>
      <c r="P494" s="39">
        <f t="shared" si="257"/>
        <v>78544883.350000024</v>
      </c>
      <c r="Q494" s="39">
        <f t="shared" si="257"/>
        <v>180750772.13000003</v>
      </c>
      <c r="R494" s="39">
        <f t="shared" si="257"/>
        <v>466550219.9199999</v>
      </c>
      <c r="S494" s="39">
        <f t="shared" si="257"/>
        <v>830721048.48000014</v>
      </c>
      <c r="T494" s="39">
        <f t="shared" si="257"/>
        <v>202116351.77999997</v>
      </c>
      <c r="U494" s="39">
        <f t="shared" si="257"/>
        <v>235585712.89999998</v>
      </c>
      <c r="V494" s="39">
        <f t="shared" si="257"/>
        <v>151530206.43000001</v>
      </c>
      <c r="W494" s="39">
        <f t="shared" si="257"/>
        <v>83737287.450000003</v>
      </c>
      <c r="X494" s="39">
        <f t="shared" si="257"/>
        <v>0</v>
      </c>
      <c r="Y494" s="39">
        <f t="shared" si="257"/>
        <v>0</v>
      </c>
      <c r="Z494" s="39">
        <f t="shared" si="257"/>
        <v>3331852513.6899996</v>
      </c>
      <c r="AA494" s="39">
        <f t="shared" si="257"/>
        <v>947357486.31000066</v>
      </c>
      <c r="AB494" s="40">
        <f>Z494/D494</f>
        <v>0.77861392960149178</v>
      </c>
      <c r="AC494" s="42"/>
    </row>
    <row r="495" spans="1:29" s="45" customFormat="1" ht="15" customHeight="1" x14ac:dyDescent="0.25">
      <c r="A495" s="43"/>
      <c r="B495" s="44"/>
      <c r="C495" s="44"/>
      <c r="D495" s="44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2"/>
    </row>
    <row r="496" spans="1:29" s="33" customFormat="1" ht="15" customHeight="1" x14ac:dyDescent="0.25">
      <c r="A496" s="34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2"/>
    </row>
    <row r="497" spans="1:29" s="33" customFormat="1" ht="15" customHeight="1" x14ac:dyDescent="0.25">
      <c r="A497" s="46" t="s">
        <v>40</v>
      </c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2"/>
    </row>
    <row r="498" spans="1:29" s="33" customFormat="1" ht="18" customHeight="1" x14ac:dyDescent="0.2">
      <c r="A498" s="36" t="s">
        <v>33</v>
      </c>
      <c r="B498" s="31">
        <f>[1]consoCURRENT!E10305</f>
        <v>15557000</v>
      </c>
      <c r="C498" s="31">
        <f>[1]consoCURRENT!F10305</f>
        <v>57745920</v>
      </c>
      <c r="D498" s="31">
        <f>[1]consoCURRENT!G10305</f>
        <v>73302920</v>
      </c>
      <c r="E498" s="31">
        <f>[1]consoCURRENT!H10305</f>
        <v>4436234.6300000008</v>
      </c>
      <c r="F498" s="31">
        <f>[1]consoCURRENT!I10305</f>
        <v>4099707.37</v>
      </c>
      <c r="G498" s="31">
        <f>[1]consoCURRENT!J10305</f>
        <v>7785787.4999999991</v>
      </c>
      <c r="H498" s="31">
        <f>[1]consoCURRENT!K10305</f>
        <v>798258.25</v>
      </c>
      <c r="I498" s="31">
        <f>[1]consoCURRENT!L10305</f>
        <v>0</v>
      </c>
      <c r="J498" s="31">
        <f>[1]consoCURRENT!M10305</f>
        <v>0</v>
      </c>
      <c r="K498" s="31">
        <f>[1]consoCURRENT!N10305</f>
        <v>4921159.6499999994</v>
      </c>
      <c r="L498" s="31">
        <f>[1]consoCURRENT!O10305</f>
        <v>0</v>
      </c>
      <c r="M498" s="31">
        <f>[1]consoCURRENT!P10305</f>
        <v>5396416.1399999997</v>
      </c>
      <c r="N498" s="31">
        <f>[1]consoCURRENT!Q10305</f>
        <v>1969191.9300000002</v>
      </c>
      <c r="O498" s="31">
        <f>[1]consoCURRENT!R10305</f>
        <v>317510.10000000003</v>
      </c>
      <c r="P498" s="31">
        <f>[1]consoCURRENT!S10305</f>
        <v>2149532.6</v>
      </c>
      <c r="Q498" s="31">
        <f>[1]consoCURRENT!T10305</f>
        <v>975832.73</v>
      </c>
      <c r="R498" s="31">
        <f>[1]consoCURRENT!U10305</f>
        <v>2047147.93</v>
      </c>
      <c r="S498" s="31">
        <f>[1]consoCURRENT!V10305</f>
        <v>1076726.71</v>
      </c>
      <c r="T498" s="31">
        <f>[1]consoCURRENT!W10305</f>
        <v>1036384.99</v>
      </c>
      <c r="U498" s="31">
        <f>[1]consoCURRENT!X10305</f>
        <v>1051365.47</v>
      </c>
      <c r="V498" s="31">
        <f>[1]consoCURRENT!Y10305</f>
        <v>776877.39</v>
      </c>
      <c r="W498" s="31">
        <f>[1]consoCURRENT!Z10305</f>
        <v>798258.25</v>
      </c>
      <c r="X498" s="31">
        <f>[1]consoCURRENT!AA10305</f>
        <v>0</v>
      </c>
      <c r="Y498" s="31">
        <f>[1]consoCURRENT!AB10305</f>
        <v>0</v>
      </c>
      <c r="Z498" s="31">
        <f>SUM(M498:Y498)</f>
        <v>17595244.240000002</v>
      </c>
      <c r="AA498" s="31">
        <f>D498-Z498</f>
        <v>55707675.759999998</v>
      </c>
      <c r="AB498" s="37">
        <f>Z498/D498</f>
        <v>0.24003469766279437</v>
      </c>
      <c r="AC498" s="32"/>
    </row>
    <row r="499" spans="1:29" s="33" customFormat="1" ht="18" customHeight="1" x14ac:dyDescent="0.2">
      <c r="A499" s="36" t="s">
        <v>34</v>
      </c>
      <c r="B499" s="31">
        <f>[1]consoCURRENT!E10418</f>
        <v>1938552000</v>
      </c>
      <c r="C499" s="31">
        <f>[1]consoCURRENT!F10418</f>
        <v>-57745920.000000022</v>
      </c>
      <c r="D499" s="31">
        <f>[1]consoCURRENT!G10418</f>
        <v>1880806080</v>
      </c>
      <c r="E499" s="31">
        <f>[1]consoCURRENT!H10418</f>
        <v>41469505.469999999</v>
      </c>
      <c r="F499" s="31">
        <f>[1]consoCURRENT!I10418</f>
        <v>620743418.41999996</v>
      </c>
      <c r="G499" s="31">
        <f>[1]consoCURRENT!J10418</f>
        <v>510217346.07000005</v>
      </c>
      <c r="H499" s="31">
        <f>[1]consoCURRENT!K10418</f>
        <v>859222.44</v>
      </c>
      <c r="I499" s="31">
        <f>[1]consoCURRENT!L10418</f>
        <v>18250513.16</v>
      </c>
      <c r="J499" s="31">
        <f>[1]consoCURRENT!M10418</f>
        <v>286579844.30999994</v>
      </c>
      <c r="K499" s="31">
        <f>[1]consoCURRENT!N10418</f>
        <v>509402637.25000012</v>
      </c>
      <c r="L499" s="31">
        <f>[1]consoCURRENT!O10418</f>
        <v>0</v>
      </c>
      <c r="M499" s="31">
        <f>[1]consoCURRENT!P10418</f>
        <v>905635299.1400001</v>
      </c>
      <c r="N499" s="31">
        <f>[1]consoCURRENT!Q10418</f>
        <v>23214769.960000001</v>
      </c>
      <c r="O499" s="31">
        <f>[1]consoCURRENT!R10418</f>
        <v>840</v>
      </c>
      <c r="P499" s="31">
        <f>[1]consoCURRENT!S10418</f>
        <v>3382.3500000000004</v>
      </c>
      <c r="Q499" s="31">
        <f>[1]consoCURRENT!T10418</f>
        <v>38526.720000000001</v>
      </c>
      <c r="R499" s="31">
        <f>[1]consoCURRENT!U10418</f>
        <v>137167.31</v>
      </c>
      <c r="S499" s="31">
        <f>[1]consoCURRENT!V10418</f>
        <v>333987880.08000004</v>
      </c>
      <c r="T499" s="31">
        <f>[1]consoCURRENT!W10418</f>
        <v>315064.08999999997</v>
      </c>
      <c r="U499" s="31">
        <f>[1]consoCURRENT!X10418</f>
        <v>249678.69</v>
      </c>
      <c r="V499" s="31">
        <f>[1]consoCURRENT!Y10418</f>
        <v>249966.03999999998</v>
      </c>
      <c r="W499" s="31">
        <f>[1]consoCURRENT!Z10418</f>
        <v>859222.44</v>
      </c>
      <c r="X499" s="31">
        <f>[1]consoCURRENT!AA10418</f>
        <v>0</v>
      </c>
      <c r="Y499" s="31">
        <f>[1]consoCURRENT!AB10418</f>
        <v>0</v>
      </c>
      <c r="Z499" s="31">
        <f t="shared" ref="Z499:Z501" si="258">SUM(M499:Y499)</f>
        <v>1264691796.8200002</v>
      </c>
      <c r="AA499" s="31">
        <f>D499-Z499</f>
        <v>616114283.17999983</v>
      </c>
      <c r="AB499" s="37">
        <f>Z499/D499</f>
        <v>0.67242009171939732</v>
      </c>
      <c r="AC499" s="32"/>
    </row>
    <row r="500" spans="1:29" s="33" customFormat="1" ht="18" customHeight="1" x14ac:dyDescent="0.2">
      <c r="A500" s="36" t="s">
        <v>35</v>
      </c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>
        <f t="shared" si="258"/>
        <v>0</v>
      </c>
      <c r="AA500" s="31">
        <f>D500-Z500</f>
        <v>0</v>
      </c>
      <c r="AB500" s="37"/>
      <c r="AC500" s="32"/>
    </row>
    <row r="501" spans="1:29" s="33" customFormat="1" ht="18" customHeight="1" x14ac:dyDescent="0.2">
      <c r="A501" s="36" t="s">
        <v>36</v>
      </c>
      <c r="B501" s="31">
        <f>[1]consoCURRENT!E10453</f>
        <v>0</v>
      </c>
      <c r="C501" s="31">
        <f>[1]consoCURRENT!F10453</f>
        <v>0</v>
      </c>
      <c r="D501" s="31">
        <f>[1]consoCURRENT!G10453</f>
        <v>0</v>
      </c>
      <c r="E501" s="31">
        <f>[1]consoCURRENT!H10453</f>
        <v>0</v>
      </c>
      <c r="F501" s="31">
        <f>[1]consoCURRENT!I10453</f>
        <v>0</v>
      </c>
      <c r="G501" s="31">
        <f>[1]consoCURRENT!J10453</f>
        <v>0</v>
      </c>
      <c r="H501" s="31">
        <f>[1]consoCURRENT!K10453</f>
        <v>0</v>
      </c>
      <c r="I501" s="31">
        <f>[1]consoCURRENT!L10453</f>
        <v>0</v>
      </c>
      <c r="J501" s="31">
        <f>[1]consoCURRENT!M10453</f>
        <v>0</v>
      </c>
      <c r="K501" s="31">
        <f>[1]consoCURRENT!N10453</f>
        <v>0</v>
      </c>
      <c r="L501" s="31">
        <f>[1]consoCURRENT!O10453</f>
        <v>0</v>
      </c>
      <c r="M501" s="31">
        <f>[1]consoCURRENT!P10453</f>
        <v>0</v>
      </c>
      <c r="N501" s="31">
        <f>[1]consoCURRENT!Q10453</f>
        <v>0</v>
      </c>
      <c r="O501" s="31">
        <f>[1]consoCURRENT!R10453</f>
        <v>0</v>
      </c>
      <c r="P501" s="31">
        <f>[1]consoCURRENT!S10453</f>
        <v>0</v>
      </c>
      <c r="Q501" s="31">
        <f>[1]consoCURRENT!T10453</f>
        <v>0</v>
      </c>
      <c r="R501" s="31">
        <f>[1]consoCURRENT!U10453</f>
        <v>0</v>
      </c>
      <c r="S501" s="31">
        <f>[1]consoCURRENT!V10453</f>
        <v>0</v>
      </c>
      <c r="T501" s="31">
        <f>[1]consoCURRENT!W10453</f>
        <v>0</v>
      </c>
      <c r="U501" s="31">
        <f>[1]consoCURRENT!X10453</f>
        <v>0</v>
      </c>
      <c r="V501" s="31">
        <f>[1]consoCURRENT!Y10453</f>
        <v>0</v>
      </c>
      <c r="W501" s="31">
        <f>[1]consoCURRENT!Z10453</f>
        <v>0</v>
      </c>
      <c r="X501" s="31">
        <f>[1]consoCURRENT!AA10453</f>
        <v>0</v>
      </c>
      <c r="Y501" s="31">
        <f>[1]consoCURRENT!AB10453</f>
        <v>0</v>
      </c>
      <c r="Z501" s="31">
        <f t="shared" si="258"/>
        <v>0</v>
      </c>
      <c r="AA501" s="31">
        <f>D501-Z501</f>
        <v>0</v>
      </c>
      <c r="AB501" s="37"/>
      <c r="AC501" s="32"/>
    </row>
    <row r="502" spans="1:29" s="33" customFormat="1" ht="18" hidden="1" customHeight="1" x14ac:dyDescent="0.25">
      <c r="A502" s="38" t="s">
        <v>37</v>
      </c>
      <c r="B502" s="39">
        <f t="shared" ref="B502:AA502" si="259">SUM(B498:B501)</f>
        <v>1954109000</v>
      </c>
      <c r="C502" s="39">
        <f t="shared" si="259"/>
        <v>-2.2351741790771484E-8</v>
      </c>
      <c r="D502" s="39">
        <f t="shared" si="259"/>
        <v>1954109000</v>
      </c>
      <c r="E502" s="39">
        <f t="shared" si="259"/>
        <v>45905740.100000001</v>
      </c>
      <c r="F502" s="39">
        <f t="shared" si="259"/>
        <v>624843125.78999996</v>
      </c>
      <c r="G502" s="39">
        <f t="shared" si="259"/>
        <v>518003133.57000005</v>
      </c>
      <c r="H502" s="39">
        <f t="shared" si="259"/>
        <v>1657480.69</v>
      </c>
      <c r="I502" s="39">
        <f t="shared" si="259"/>
        <v>18250513.16</v>
      </c>
      <c r="J502" s="39">
        <f t="shared" si="259"/>
        <v>286579844.30999994</v>
      </c>
      <c r="K502" s="39">
        <f t="shared" si="259"/>
        <v>514323796.9000001</v>
      </c>
      <c r="L502" s="39">
        <f t="shared" si="259"/>
        <v>0</v>
      </c>
      <c r="M502" s="39">
        <f t="shared" si="259"/>
        <v>911031715.28000009</v>
      </c>
      <c r="N502" s="39">
        <f t="shared" si="259"/>
        <v>25183961.890000001</v>
      </c>
      <c r="O502" s="39">
        <f t="shared" si="259"/>
        <v>318350.10000000003</v>
      </c>
      <c r="P502" s="39">
        <f t="shared" si="259"/>
        <v>2152914.9500000002</v>
      </c>
      <c r="Q502" s="39">
        <f t="shared" si="259"/>
        <v>1014359.45</v>
      </c>
      <c r="R502" s="39">
        <f t="shared" si="259"/>
        <v>2184315.2399999998</v>
      </c>
      <c r="S502" s="39">
        <f t="shared" si="259"/>
        <v>335064606.79000002</v>
      </c>
      <c r="T502" s="39">
        <f t="shared" si="259"/>
        <v>1351449.08</v>
      </c>
      <c r="U502" s="39">
        <f t="shared" si="259"/>
        <v>1301044.1599999999</v>
      </c>
      <c r="V502" s="39">
        <f t="shared" si="259"/>
        <v>1026843.4299999999</v>
      </c>
      <c r="W502" s="39">
        <f t="shared" si="259"/>
        <v>1657480.69</v>
      </c>
      <c r="X502" s="39">
        <f t="shared" si="259"/>
        <v>0</v>
      </c>
      <c r="Y502" s="39">
        <f t="shared" si="259"/>
        <v>0</v>
      </c>
      <c r="Z502" s="39">
        <f t="shared" si="259"/>
        <v>1282287041.0600002</v>
      </c>
      <c r="AA502" s="39">
        <f t="shared" si="259"/>
        <v>671821958.93999982</v>
      </c>
      <c r="AB502" s="40">
        <f>Z502/D502</f>
        <v>0.6562003660287119</v>
      </c>
      <c r="AC502" s="32"/>
    </row>
    <row r="503" spans="1:29" s="33" customFormat="1" ht="18" hidden="1" customHeight="1" x14ac:dyDescent="0.25">
      <c r="A503" s="41" t="s">
        <v>38</v>
      </c>
      <c r="B503" s="31">
        <f>[1]consoCURRENT!E10457</f>
        <v>0</v>
      </c>
      <c r="C503" s="31">
        <f>[1]consoCURRENT!F10457</f>
        <v>0</v>
      </c>
      <c r="D503" s="31">
        <f>[1]consoCURRENT!G10457</f>
        <v>0</v>
      </c>
      <c r="E503" s="31">
        <f>[1]consoCURRENT!H10457</f>
        <v>0</v>
      </c>
      <c r="F503" s="31">
        <f>[1]consoCURRENT!I10457</f>
        <v>0</v>
      </c>
      <c r="G503" s="31">
        <f>[1]consoCURRENT!J10457</f>
        <v>0</v>
      </c>
      <c r="H503" s="31">
        <f>[1]consoCURRENT!K10457</f>
        <v>0</v>
      </c>
      <c r="I503" s="31">
        <f>[1]consoCURRENT!L10457</f>
        <v>0</v>
      </c>
      <c r="J503" s="31">
        <f>[1]consoCURRENT!M10457</f>
        <v>0</v>
      </c>
      <c r="K503" s="31">
        <f>[1]consoCURRENT!N10457</f>
        <v>0</v>
      </c>
      <c r="L503" s="31">
        <f>[1]consoCURRENT!O10457</f>
        <v>0</v>
      </c>
      <c r="M503" s="31">
        <f>[1]consoCURRENT!P10457</f>
        <v>0</v>
      </c>
      <c r="N503" s="31">
        <f>[1]consoCURRENT!Q10457</f>
        <v>0</v>
      </c>
      <c r="O503" s="31">
        <f>[1]consoCURRENT!R10457</f>
        <v>0</v>
      </c>
      <c r="P503" s="31">
        <f>[1]consoCURRENT!S10457</f>
        <v>0</v>
      </c>
      <c r="Q503" s="31">
        <f>[1]consoCURRENT!T10457</f>
        <v>0</v>
      </c>
      <c r="R503" s="31">
        <f>[1]consoCURRENT!U10457</f>
        <v>0</v>
      </c>
      <c r="S503" s="31">
        <f>[1]consoCURRENT!V10457</f>
        <v>0</v>
      </c>
      <c r="T503" s="31">
        <f>[1]consoCURRENT!W10457</f>
        <v>0</v>
      </c>
      <c r="U503" s="31">
        <f>[1]consoCURRENT!X10457</f>
        <v>0</v>
      </c>
      <c r="V503" s="31">
        <f>[1]consoCURRENT!Y10457</f>
        <v>0</v>
      </c>
      <c r="W503" s="31">
        <f>[1]consoCURRENT!Z10457</f>
        <v>0</v>
      </c>
      <c r="X503" s="31">
        <f>[1]consoCURRENT!AA10457</f>
        <v>0</v>
      </c>
      <c r="Y503" s="31">
        <f>[1]consoCURRENT!AB10457</f>
        <v>0</v>
      </c>
      <c r="Z503" s="31">
        <f t="shared" ref="Z503" si="260">SUM(M503:Y503)</f>
        <v>0</v>
      </c>
      <c r="AA503" s="31">
        <f>D503-Z503</f>
        <v>0</v>
      </c>
      <c r="AB503" s="37"/>
      <c r="AC503" s="32"/>
    </row>
    <row r="504" spans="1:29" s="33" customFormat="1" ht="18" customHeight="1" x14ac:dyDescent="0.25">
      <c r="A504" s="38" t="s">
        <v>39</v>
      </c>
      <c r="B504" s="39">
        <f t="shared" ref="B504:AA504" si="261">B503+B502</f>
        <v>1954109000</v>
      </c>
      <c r="C504" s="39">
        <f t="shared" si="261"/>
        <v>-2.2351741790771484E-8</v>
      </c>
      <c r="D504" s="39">
        <f t="shared" si="261"/>
        <v>1954109000</v>
      </c>
      <c r="E504" s="39">
        <f t="shared" si="261"/>
        <v>45905740.100000001</v>
      </c>
      <c r="F504" s="39">
        <f t="shared" si="261"/>
        <v>624843125.78999996</v>
      </c>
      <c r="G504" s="39">
        <f t="shared" si="261"/>
        <v>518003133.57000005</v>
      </c>
      <c r="H504" s="39">
        <f t="shared" si="261"/>
        <v>1657480.69</v>
      </c>
      <c r="I504" s="39">
        <f t="shared" si="261"/>
        <v>18250513.16</v>
      </c>
      <c r="J504" s="39">
        <f t="shared" si="261"/>
        <v>286579844.30999994</v>
      </c>
      <c r="K504" s="39">
        <f t="shared" si="261"/>
        <v>514323796.9000001</v>
      </c>
      <c r="L504" s="39">
        <f t="shared" si="261"/>
        <v>0</v>
      </c>
      <c r="M504" s="39">
        <f t="shared" si="261"/>
        <v>911031715.28000009</v>
      </c>
      <c r="N504" s="39">
        <f t="shared" si="261"/>
        <v>25183961.890000001</v>
      </c>
      <c r="O504" s="39">
        <f t="shared" si="261"/>
        <v>318350.10000000003</v>
      </c>
      <c r="P504" s="39">
        <f t="shared" si="261"/>
        <v>2152914.9500000002</v>
      </c>
      <c r="Q504" s="39">
        <f t="shared" si="261"/>
        <v>1014359.45</v>
      </c>
      <c r="R504" s="39">
        <f t="shared" si="261"/>
        <v>2184315.2399999998</v>
      </c>
      <c r="S504" s="39">
        <f t="shared" si="261"/>
        <v>335064606.79000002</v>
      </c>
      <c r="T504" s="39">
        <f t="shared" si="261"/>
        <v>1351449.08</v>
      </c>
      <c r="U504" s="39">
        <f t="shared" si="261"/>
        <v>1301044.1599999999</v>
      </c>
      <c r="V504" s="39">
        <f t="shared" si="261"/>
        <v>1026843.4299999999</v>
      </c>
      <c r="W504" s="39">
        <f t="shared" si="261"/>
        <v>1657480.69</v>
      </c>
      <c r="X504" s="39">
        <f t="shared" si="261"/>
        <v>0</v>
      </c>
      <c r="Y504" s="39">
        <f t="shared" si="261"/>
        <v>0</v>
      </c>
      <c r="Z504" s="39">
        <f t="shared" si="261"/>
        <v>1282287041.0600002</v>
      </c>
      <c r="AA504" s="39">
        <f t="shared" si="261"/>
        <v>671821958.93999982</v>
      </c>
      <c r="AB504" s="40">
        <f>Z504/D504</f>
        <v>0.6562003660287119</v>
      </c>
      <c r="AC504" s="42"/>
    </row>
    <row r="505" spans="1:29" s="33" customFormat="1" ht="15" customHeight="1" x14ac:dyDescent="0.25">
      <c r="A505" s="34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2"/>
    </row>
    <row r="506" spans="1:29" s="33" customFormat="1" ht="15" customHeight="1" x14ac:dyDescent="0.25">
      <c r="A506" s="34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2"/>
    </row>
    <row r="507" spans="1:29" s="33" customFormat="1" ht="15" customHeight="1" x14ac:dyDescent="0.25">
      <c r="A507" s="46" t="s">
        <v>41</v>
      </c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2"/>
    </row>
    <row r="508" spans="1:29" s="33" customFormat="1" ht="18" customHeight="1" x14ac:dyDescent="0.2">
      <c r="A508" s="36" t="s">
        <v>33</v>
      </c>
      <c r="B508" s="31">
        <f>[1]consoCURRENT!E10518</f>
        <v>9219000</v>
      </c>
      <c r="C508" s="31">
        <f>[1]consoCURRENT!F10518</f>
        <v>0</v>
      </c>
      <c r="D508" s="31">
        <f>[1]consoCURRENT!G10518</f>
        <v>9219000</v>
      </c>
      <c r="E508" s="31">
        <f>[1]consoCURRENT!H10518</f>
        <v>1850918.9500000002</v>
      </c>
      <c r="F508" s="31">
        <f>[1]consoCURRENT!I10518</f>
        <v>2146735.61</v>
      </c>
      <c r="G508" s="31">
        <f>[1]consoCURRENT!J10518</f>
        <v>1667084.45</v>
      </c>
      <c r="H508" s="31">
        <f>[1]consoCURRENT!K10518</f>
        <v>1040144.38</v>
      </c>
      <c r="I508" s="31">
        <f>[1]consoCURRENT!L10518</f>
        <v>0</v>
      </c>
      <c r="J508" s="31">
        <f>[1]consoCURRENT!M10518</f>
        <v>0</v>
      </c>
      <c r="K508" s="31">
        <f>[1]consoCURRENT!N10518</f>
        <v>0</v>
      </c>
      <c r="L508" s="31">
        <f>[1]consoCURRENT!O10518</f>
        <v>0</v>
      </c>
      <c r="M508" s="31">
        <f>[1]consoCURRENT!P10518</f>
        <v>0</v>
      </c>
      <c r="N508" s="31">
        <f>[1]consoCURRENT!Q10518</f>
        <v>549728.81999999995</v>
      </c>
      <c r="O508" s="31">
        <f>[1]consoCURRENT!R10518</f>
        <v>602926.05000000005</v>
      </c>
      <c r="P508" s="31">
        <f>[1]consoCURRENT!S10518</f>
        <v>698264.08</v>
      </c>
      <c r="Q508" s="31">
        <f>[1]consoCURRENT!T10518</f>
        <v>546914.07999999996</v>
      </c>
      <c r="R508" s="31">
        <f>[1]consoCURRENT!U10518</f>
        <v>1001640.08</v>
      </c>
      <c r="S508" s="31">
        <f>[1]consoCURRENT!V10518</f>
        <v>598181.44999999995</v>
      </c>
      <c r="T508" s="31">
        <f>[1]consoCURRENT!W10518</f>
        <v>493670.07</v>
      </c>
      <c r="U508" s="31">
        <f>[1]consoCURRENT!X10518</f>
        <v>699832.93</v>
      </c>
      <c r="V508" s="31">
        <f>[1]consoCURRENT!Y10518</f>
        <v>473581.45</v>
      </c>
      <c r="W508" s="31">
        <f>[1]consoCURRENT!Z10518</f>
        <v>1040144.38</v>
      </c>
      <c r="X508" s="31">
        <f>[1]consoCURRENT!AA10518</f>
        <v>0</v>
      </c>
      <c r="Y508" s="31">
        <f>[1]consoCURRENT!AB10518</f>
        <v>0</v>
      </c>
      <c r="Z508" s="31">
        <f>SUM(M508:Y508)</f>
        <v>6704883.3900000006</v>
      </c>
      <c r="AA508" s="31">
        <f>D508-Z508</f>
        <v>2514116.6099999994</v>
      </c>
      <c r="AB508" s="37">
        <f>Z508/D508</f>
        <v>0.72728966156849995</v>
      </c>
      <c r="AC508" s="32"/>
    </row>
    <row r="509" spans="1:29" s="33" customFormat="1" ht="18" customHeight="1" x14ac:dyDescent="0.2">
      <c r="A509" s="48" t="s">
        <v>34</v>
      </c>
      <c r="B509" s="49">
        <f>[1]consoCURRENT!E10631</f>
        <v>59904000</v>
      </c>
      <c r="C509" s="49">
        <f>[1]consoCURRENT!F10631</f>
        <v>0</v>
      </c>
      <c r="D509" s="49">
        <f>[1]consoCURRENT!G10631</f>
        <v>59904000</v>
      </c>
      <c r="E509" s="49">
        <f>[1]consoCURRENT!H10631</f>
        <v>2044318</v>
      </c>
      <c r="F509" s="49">
        <f>[1]consoCURRENT!I10631</f>
        <v>361520</v>
      </c>
      <c r="G509" s="49">
        <f>[1]consoCURRENT!J10631</f>
        <v>28934296.100000001</v>
      </c>
      <c r="H509" s="49">
        <f>[1]consoCURRENT!K10631</f>
        <v>21952000</v>
      </c>
      <c r="I509" s="49">
        <f>[1]consoCURRENT!L10631</f>
        <v>0</v>
      </c>
      <c r="J509" s="49">
        <f>[1]consoCURRENT!M10631</f>
        <v>0</v>
      </c>
      <c r="K509" s="49">
        <f>[1]consoCURRENT!N10631</f>
        <v>0</v>
      </c>
      <c r="L509" s="49">
        <f>[1]consoCURRENT!O10631</f>
        <v>0</v>
      </c>
      <c r="M509" s="49">
        <f>[1]consoCURRENT!P10631</f>
        <v>0</v>
      </c>
      <c r="N509" s="49">
        <f>[1]consoCURRENT!Q10631</f>
        <v>1204920</v>
      </c>
      <c r="O509" s="49">
        <f>[1]consoCURRENT!R10631</f>
        <v>347206</v>
      </c>
      <c r="P509" s="49">
        <f>[1]consoCURRENT!S10631</f>
        <v>492192</v>
      </c>
      <c r="Q509" s="49">
        <f>[1]consoCURRENT!T10631</f>
        <v>0</v>
      </c>
      <c r="R509" s="49">
        <f>[1]consoCURRENT!U10631</f>
        <v>101520</v>
      </c>
      <c r="S509" s="49">
        <f>[1]consoCURRENT!V10631</f>
        <v>260000</v>
      </c>
      <c r="T509" s="49">
        <f>[1]consoCURRENT!W10631</f>
        <v>9172666</v>
      </c>
      <c r="U509" s="49">
        <f>[1]consoCURRENT!X10631</f>
        <v>261630.1</v>
      </c>
      <c r="V509" s="49">
        <f>[1]consoCURRENT!Y10631</f>
        <v>19500000</v>
      </c>
      <c r="W509" s="49">
        <f>[1]consoCURRENT!Z10631</f>
        <v>21952000</v>
      </c>
      <c r="X509" s="49">
        <f>[1]consoCURRENT!AA10631</f>
        <v>0</v>
      </c>
      <c r="Y509" s="49">
        <f>[1]consoCURRENT!AB10631</f>
        <v>0</v>
      </c>
      <c r="Z509" s="49">
        <f t="shared" ref="Z509:Z511" si="262">SUM(M509:Y509)</f>
        <v>53292134.100000001</v>
      </c>
      <c r="AA509" s="49">
        <f>D509-Z509</f>
        <v>6611865.8999999985</v>
      </c>
      <c r="AB509" s="50">
        <f>Z509/D509</f>
        <v>0.88962563601762823</v>
      </c>
      <c r="AC509" s="42"/>
    </row>
    <row r="510" spans="1:29" s="33" customFormat="1" ht="18" customHeight="1" x14ac:dyDescent="0.2">
      <c r="A510" s="36" t="s">
        <v>35</v>
      </c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>
        <f t="shared" si="262"/>
        <v>0</v>
      </c>
      <c r="AA510" s="31">
        <f>D510-Z510</f>
        <v>0</v>
      </c>
      <c r="AB510" s="37"/>
      <c r="AC510" s="32"/>
    </row>
    <row r="511" spans="1:29" s="33" customFormat="1" ht="18" customHeight="1" x14ac:dyDescent="0.2">
      <c r="A511" s="36" t="s">
        <v>36</v>
      </c>
      <c r="B511" s="31">
        <f>[1]consoCURRENT!E10666</f>
        <v>0</v>
      </c>
      <c r="C511" s="31">
        <f>[1]consoCURRENT!F10666</f>
        <v>0</v>
      </c>
      <c r="D511" s="31">
        <f>[1]consoCURRENT!G10666</f>
        <v>0</v>
      </c>
      <c r="E511" s="31">
        <f>[1]consoCURRENT!H10666</f>
        <v>0</v>
      </c>
      <c r="F511" s="31">
        <f>[1]consoCURRENT!I10666</f>
        <v>0</v>
      </c>
      <c r="G511" s="31">
        <f>[1]consoCURRENT!J10666</f>
        <v>0</v>
      </c>
      <c r="H511" s="31">
        <f>[1]consoCURRENT!K10666</f>
        <v>0</v>
      </c>
      <c r="I511" s="31">
        <f>[1]consoCURRENT!L10666</f>
        <v>0</v>
      </c>
      <c r="J511" s="31">
        <f>[1]consoCURRENT!M10666</f>
        <v>0</v>
      </c>
      <c r="K511" s="31">
        <f>[1]consoCURRENT!N10666</f>
        <v>0</v>
      </c>
      <c r="L511" s="31">
        <f>[1]consoCURRENT!O10666</f>
        <v>0</v>
      </c>
      <c r="M511" s="31">
        <f>[1]consoCURRENT!P10666</f>
        <v>0</v>
      </c>
      <c r="N511" s="31">
        <f>[1]consoCURRENT!Q10666</f>
        <v>0</v>
      </c>
      <c r="O511" s="31">
        <f>[1]consoCURRENT!R10666</f>
        <v>0</v>
      </c>
      <c r="P511" s="31">
        <f>[1]consoCURRENT!S10666</f>
        <v>0</v>
      </c>
      <c r="Q511" s="31">
        <f>[1]consoCURRENT!T10666</f>
        <v>0</v>
      </c>
      <c r="R511" s="31">
        <f>[1]consoCURRENT!U10666</f>
        <v>0</v>
      </c>
      <c r="S511" s="31">
        <f>[1]consoCURRENT!V10666</f>
        <v>0</v>
      </c>
      <c r="T511" s="31">
        <f>[1]consoCURRENT!W10666</f>
        <v>0</v>
      </c>
      <c r="U511" s="31">
        <f>[1]consoCURRENT!X10666</f>
        <v>0</v>
      </c>
      <c r="V511" s="31">
        <f>[1]consoCURRENT!Y10666</f>
        <v>0</v>
      </c>
      <c r="W511" s="31">
        <f>[1]consoCURRENT!Z10666</f>
        <v>0</v>
      </c>
      <c r="X511" s="31">
        <f>[1]consoCURRENT!AA10666</f>
        <v>0</v>
      </c>
      <c r="Y511" s="31">
        <f>[1]consoCURRENT!AB10666</f>
        <v>0</v>
      </c>
      <c r="Z511" s="31">
        <f t="shared" si="262"/>
        <v>0</v>
      </c>
      <c r="AA511" s="31">
        <f>D511-Z511</f>
        <v>0</v>
      </c>
      <c r="AB511" s="37"/>
      <c r="AC511" s="32"/>
    </row>
    <row r="512" spans="1:29" s="33" customFormat="1" ht="18" hidden="1" customHeight="1" x14ac:dyDescent="0.25">
      <c r="A512" s="38" t="s">
        <v>37</v>
      </c>
      <c r="B512" s="39">
        <f t="shared" ref="B512:AA512" si="263">SUM(B508:B511)</f>
        <v>69123000</v>
      </c>
      <c r="C512" s="39">
        <f t="shared" si="263"/>
        <v>0</v>
      </c>
      <c r="D512" s="39">
        <f t="shared" si="263"/>
        <v>69123000</v>
      </c>
      <c r="E512" s="39">
        <f t="shared" si="263"/>
        <v>3895236.95</v>
      </c>
      <c r="F512" s="39">
        <f t="shared" si="263"/>
        <v>2508255.61</v>
      </c>
      <c r="G512" s="39">
        <f t="shared" si="263"/>
        <v>30601380.550000001</v>
      </c>
      <c r="H512" s="39">
        <f t="shared" si="263"/>
        <v>22992144.379999999</v>
      </c>
      <c r="I512" s="39">
        <f t="shared" si="263"/>
        <v>0</v>
      </c>
      <c r="J512" s="39">
        <f t="shared" si="263"/>
        <v>0</v>
      </c>
      <c r="K512" s="39">
        <f t="shared" si="263"/>
        <v>0</v>
      </c>
      <c r="L512" s="39">
        <f t="shared" si="263"/>
        <v>0</v>
      </c>
      <c r="M512" s="39">
        <f t="shared" si="263"/>
        <v>0</v>
      </c>
      <c r="N512" s="39">
        <f t="shared" si="263"/>
        <v>1754648.8199999998</v>
      </c>
      <c r="O512" s="39">
        <f t="shared" si="263"/>
        <v>950132.05</v>
      </c>
      <c r="P512" s="39">
        <f t="shared" si="263"/>
        <v>1190456.08</v>
      </c>
      <c r="Q512" s="39">
        <f t="shared" si="263"/>
        <v>546914.07999999996</v>
      </c>
      <c r="R512" s="39">
        <f t="shared" si="263"/>
        <v>1103160.08</v>
      </c>
      <c r="S512" s="39">
        <f t="shared" si="263"/>
        <v>858181.45</v>
      </c>
      <c r="T512" s="39">
        <f t="shared" si="263"/>
        <v>9666336.0700000003</v>
      </c>
      <c r="U512" s="39">
        <f t="shared" si="263"/>
        <v>961463.03</v>
      </c>
      <c r="V512" s="39">
        <f t="shared" si="263"/>
        <v>19973581.449999999</v>
      </c>
      <c r="W512" s="39">
        <f t="shared" si="263"/>
        <v>22992144.379999999</v>
      </c>
      <c r="X512" s="39">
        <f t="shared" si="263"/>
        <v>0</v>
      </c>
      <c r="Y512" s="39">
        <f t="shared" si="263"/>
        <v>0</v>
      </c>
      <c r="Z512" s="39">
        <f t="shared" si="263"/>
        <v>59997017.490000002</v>
      </c>
      <c r="AA512" s="39">
        <f t="shared" si="263"/>
        <v>9125982.5099999979</v>
      </c>
      <c r="AB512" s="40">
        <f>Z512/D512</f>
        <v>0.8679747333015061</v>
      </c>
      <c r="AC512" s="32"/>
    </row>
    <row r="513" spans="1:29" s="33" customFormat="1" ht="18" hidden="1" customHeight="1" x14ac:dyDescent="0.25">
      <c r="A513" s="41" t="s">
        <v>38</v>
      </c>
      <c r="B513" s="31">
        <f>[1]consoCURRENT!E10670</f>
        <v>0</v>
      </c>
      <c r="C513" s="31">
        <f>[1]consoCURRENT!F10670</f>
        <v>0</v>
      </c>
      <c r="D513" s="31">
        <f>[1]consoCURRENT!G10670</f>
        <v>0</v>
      </c>
      <c r="E513" s="31">
        <f>[1]consoCURRENT!H10670</f>
        <v>0</v>
      </c>
      <c r="F513" s="31">
        <f>[1]consoCURRENT!I10670</f>
        <v>0</v>
      </c>
      <c r="G513" s="31">
        <f>[1]consoCURRENT!J10670</f>
        <v>0</v>
      </c>
      <c r="H513" s="31">
        <f>[1]consoCURRENT!K10670</f>
        <v>0</v>
      </c>
      <c r="I513" s="31">
        <f>[1]consoCURRENT!L10670</f>
        <v>0</v>
      </c>
      <c r="J513" s="31">
        <f>[1]consoCURRENT!M10670</f>
        <v>0</v>
      </c>
      <c r="K513" s="31">
        <f>[1]consoCURRENT!N10670</f>
        <v>0</v>
      </c>
      <c r="L513" s="31">
        <f>[1]consoCURRENT!O10670</f>
        <v>0</v>
      </c>
      <c r="M513" s="31">
        <f>[1]consoCURRENT!P10670</f>
        <v>0</v>
      </c>
      <c r="N513" s="31">
        <f>[1]consoCURRENT!Q10670</f>
        <v>0</v>
      </c>
      <c r="O513" s="31">
        <f>[1]consoCURRENT!R10670</f>
        <v>0</v>
      </c>
      <c r="P513" s="31">
        <f>[1]consoCURRENT!S10670</f>
        <v>0</v>
      </c>
      <c r="Q513" s="31">
        <f>[1]consoCURRENT!T10670</f>
        <v>0</v>
      </c>
      <c r="R513" s="31">
        <f>[1]consoCURRENT!U10670</f>
        <v>0</v>
      </c>
      <c r="S513" s="31">
        <f>[1]consoCURRENT!V10670</f>
        <v>0</v>
      </c>
      <c r="T513" s="31">
        <f>[1]consoCURRENT!W10670</f>
        <v>0</v>
      </c>
      <c r="U513" s="31">
        <f>[1]consoCURRENT!X10670</f>
        <v>0</v>
      </c>
      <c r="V513" s="31">
        <f>[1]consoCURRENT!Y10670</f>
        <v>0</v>
      </c>
      <c r="W513" s="31">
        <f>[1]consoCURRENT!Z10670</f>
        <v>0</v>
      </c>
      <c r="X513" s="31">
        <f>[1]consoCURRENT!AA10670</f>
        <v>0</v>
      </c>
      <c r="Y513" s="31">
        <f>[1]consoCURRENT!AB10670</f>
        <v>0</v>
      </c>
      <c r="Z513" s="31">
        <f t="shared" ref="Z513" si="264">SUM(M513:Y513)</f>
        <v>0</v>
      </c>
      <c r="AA513" s="31">
        <f>D513-Z513</f>
        <v>0</v>
      </c>
      <c r="AB513" s="37"/>
      <c r="AC513" s="32"/>
    </row>
    <row r="514" spans="1:29" s="33" customFormat="1" ht="18" customHeight="1" x14ac:dyDescent="0.25">
      <c r="A514" s="38" t="s">
        <v>39</v>
      </c>
      <c r="B514" s="39">
        <f t="shared" ref="B514:AA514" si="265">B513+B512</f>
        <v>69123000</v>
      </c>
      <c r="C514" s="39">
        <f t="shared" si="265"/>
        <v>0</v>
      </c>
      <c r="D514" s="39">
        <f t="shared" si="265"/>
        <v>69123000</v>
      </c>
      <c r="E514" s="39">
        <f t="shared" si="265"/>
        <v>3895236.95</v>
      </c>
      <c r="F514" s="39">
        <f t="shared" si="265"/>
        <v>2508255.61</v>
      </c>
      <c r="G514" s="39">
        <f t="shared" si="265"/>
        <v>30601380.550000001</v>
      </c>
      <c r="H514" s="39">
        <f t="shared" si="265"/>
        <v>22992144.379999999</v>
      </c>
      <c r="I514" s="39">
        <f t="shared" si="265"/>
        <v>0</v>
      </c>
      <c r="J514" s="39">
        <f t="shared" si="265"/>
        <v>0</v>
      </c>
      <c r="K514" s="39">
        <f t="shared" si="265"/>
        <v>0</v>
      </c>
      <c r="L514" s="39">
        <f t="shared" si="265"/>
        <v>0</v>
      </c>
      <c r="M514" s="39">
        <f t="shared" si="265"/>
        <v>0</v>
      </c>
      <c r="N514" s="39">
        <f t="shared" si="265"/>
        <v>1754648.8199999998</v>
      </c>
      <c r="O514" s="39">
        <f t="shared" si="265"/>
        <v>950132.05</v>
      </c>
      <c r="P514" s="39">
        <f t="shared" si="265"/>
        <v>1190456.08</v>
      </c>
      <c r="Q514" s="39">
        <f t="shared" si="265"/>
        <v>546914.07999999996</v>
      </c>
      <c r="R514" s="39">
        <f t="shared" si="265"/>
        <v>1103160.08</v>
      </c>
      <c r="S514" s="39">
        <f t="shared" si="265"/>
        <v>858181.45</v>
      </c>
      <c r="T514" s="39">
        <f t="shared" si="265"/>
        <v>9666336.0700000003</v>
      </c>
      <c r="U514" s="39">
        <f t="shared" si="265"/>
        <v>961463.03</v>
      </c>
      <c r="V514" s="39">
        <f t="shared" si="265"/>
        <v>19973581.449999999</v>
      </c>
      <c r="W514" s="39">
        <f t="shared" si="265"/>
        <v>22992144.379999999</v>
      </c>
      <c r="X514" s="39">
        <f t="shared" si="265"/>
        <v>0</v>
      </c>
      <c r="Y514" s="39">
        <f t="shared" si="265"/>
        <v>0</v>
      </c>
      <c r="Z514" s="39">
        <f t="shared" si="265"/>
        <v>59997017.490000002</v>
      </c>
      <c r="AA514" s="39">
        <f t="shared" si="265"/>
        <v>9125982.5099999979</v>
      </c>
      <c r="AB514" s="40">
        <f>Z514/D514</f>
        <v>0.8679747333015061</v>
      </c>
      <c r="AC514" s="42"/>
    </row>
    <row r="515" spans="1:29" s="33" customFormat="1" ht="15" customHeight="1" x14ac:dyDescent="0.25">
      <c r="A515" s="34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2"/>
    </row>
    <row r="516" spans="1:29" s="33" customFormat="1" ht="15" customHeight="1" x14ac:dyDescent="0.25">
      <c r="A516" s="34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>
        <f>612890.05+10000000+500000+3417120+350000+500000</f>
        <v>15380010.050000001</v>
      </c>
      <c r="AA516" s="31"/>
      <c r="AB516" s="31"/>
      <c r="AC516" s="32"/>
    </row>
    <row r="517" spans="1:29" s="33" customFormat="1" ht="15" customHeight="1" x14ac:dyDescent="0.25">
      <c r="A517" s="46" t="s">
        <v>42</v>
      </c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2"/>
    </row>
    <row r="518" spans="1:29" s="33" customFormat="1" ht="18" customHeight="1" x14ac:dyDescent="0.2">
      <c r="A518" s="36" t="s">
        <v>33</v>
      </c>
      <c r="B518" s="31">
        <f>[1]consoCURRENT!E10731</f>
        <v>8901000</v>
      </c>
      <c r="C518" s="31">
        <f>[1]consoCURRENT!F10731</f>
        <v>0</v>
      </c>
      <c r="D518" s="31">
        <f>[1]consoCURRENT!G10731</f>
        <v>8901000</v>
      </c>
      <c r="E518" s="31">
        <f>[1]consoCURRENT!H10731</f>
        <v>1992368.53</v>
      </c>
      <c r="F518" s="31">
        <f>[1]consoCURRENT!I10731</f>
        <v>2350297.4699999997</v>
      </c>
      <c r="G518" s="31">
        <f>[1]consoCURRENT!J10731</f>
        <v>2409410.02</v>
      </c>
      <c r="H518" s="31">
        <f>[1]consoCURRENT!K10731</f>
        <v>800078.58</v>
      </c>
      <c r="I518" s="31">
        <f>[1]consoCURRENT!L10731</f>
        <v>0</v>
      </c>
      <c r="J518" s="31">
        <f>[1]consoCURRENT!M10731</f>
        <v>0</v>
      </c>
      <c r="K518" s="31">
        <f>[1]consoCURRENT!N10731</f>
        <v>0</v>
      </c>
      <c r="L518" s="31">
        <f>[1]consoCURRENT!O10731</f>
        <v>0</v>
      </c>
      <c r="M518" s="31">
        <f>[1]consoCURRENT!P10731</f>
        <v>0</v>
      </c>
      <c r="N518" s="31">
        <f>[1]consoCURRENT!Q10731</f>
        <v>648770.57999999996</v>
      </c>
      <c r="O518" s="31">
        <f>[1]consoCURRENT!R10731</f>
        <v>648983.5</v>
      </c>
      <c r="P518" s="31">
        <f>[1]consoCURRENT!S10731</f>
        <v>694614.45</v>
      </c>
      <c r="Q518" s="31">
        <f>[1]consoCURRENT!T10731</f>
        <v>604614.44999999995</v>
      </c>
      <c r="R518" s="31">
        <f>[1]consoCURRENT!U10731</f>
        <v>1141068.57</v>
      </c>
      <c r="S518" s="31">
        <f>[1]consoCURRENT!V10731</f>
        <v>604614.44999999995</v>
      </c>
      <c r="T518" s="31">
        <f>[1]consoCURRENT!W10731</f>
        <v>632631.54</v>
      </c>
      <c r="U518" s="31">
        <f>[1]consoCURRENT!X10731</f>
        <v>970699.9</v>
      </c>
      <c r="V518" s="31">
        <f>[1]consoCURRENT!Y10731</f>
        <v>806078.58</v>
      </c>
      <c r="W518" s="31">
        <f>[1]consoCURRENT!Z10731</f>
        <v>800078.58</v>
      </c>
      <c r="X518" s="31">
        <f>[1]consoCURRENT!AA10731</f>
        <v>0</v>
      </c>
      <c r="Y518" s="31">
        <f>[1]consoCURRENT!AB10731</f>
        <v>0</v>
      </c>
      <c r="Z518" s="31">
        <f>SUM(M518:Y518)</f>
        <v>7552154.6000000006</v>
      </c>
      <c r="AA518" s="31">
        <f>D518-Z518</f>
        <v>1348845.3999999994</v>
      </c>
      <c r="AB518" s="37">
        <f>Z518/D518</f>
        <v>0.84846136389169757</v>
      </c>
      <c r="AC518" s="32"/>
    </row>
    <row r="519" spans="1:29" s="33" customFormat="1" ht="18" customHeight="1" x14ac:dyDescent="0.2">
      <c r="A519" s="36" t="s">
        <v>34</v>
      </c>
      <c r="B519" s="31">
        <f>[1]consoCURRENT!E10844</f>
        <v>131560000</v>
      </c>
      <c r="C519" s="31">
        <f>[1]consoCURRENT!F10844</f>
        <v>0</v>
      </c>
      <c r="D519" s="31">
        <f>[1]consoCURRENT!G10844</f>
        <v>131560000</v>
      </c>
      <c r="E519" s="31">
        <f>[1]consoCURRENT!H10844</f>
        <v>6727976.7400000002</v>
      </c>
      <c r="F519" s="31">
        <f>[1]consoCURRENT!I10844</f>
        <v>17026820.920000002</v>
      </c>
      <c r="G519" s="31">
        <f>[1]consoCURRENT!J10844</f>
        <v>86108211.25999999</v>
      </c>
      <c r="H519" s="31">
        <f>[1]consoCURRENT!K10844</f>
        <v>2920545.2</v>
      </c>
      <c r="I519" s="31">
        <f>[1]consoCURRENT!L10844</f>
        <v>0</v>
      </c>
      <c r="J519" s="31">
        <f>[1]consoCURRENT!M10844</f>
        <v>0</v>
      </c>
      <c r="K519" s="31">
        <f>[1]consoCURRENT!N10844</f>
        <v>0</v>
      </c>
      <c r="L519" s="31">
        <f>[1]consoCURRENT!O10844</f>
        <v>0</v>
      </c>
      <c r="M519" s="31">
        <f>[1]consoCURRENT!P10844</f>
        <v>0</v>
      </c>
      <c r="N519" s="31">
        <f>[1]consoCURRENT!Q10844</f>
        <v>1932887.58</v>
      </c>
      <c r="O519" s="31">
        <f>[1]consoCURRENT!R10844</f>
        <v>2159443.87</v>
      </c>
      <c r="P519" s="31">
        <f>[1]consoCURRENT!S10844</f>
        <v>2635645.29</v>
      </c>
      <c r="Q519" s="31">
        <f>[1]consoCURRENT!T10844</f>
        <v>3120908.5900000003</v>
      </c>
      <c r="R519" s="31">
        <f>[1]consoCURRENT!U10844</f>
        <v>5878168.2899999991</v>
      </c>
      <c r="S519" s="31">
        <f>[1]consoCURRENT!V10844</f>
        <v>8027744.04</v>
      </c>
      <c r="T519" s="31">
        <f>[1]consoCURRENT!W10844</f>
        <v>80491731.890000001</v>
      </c>
      <c r="U519" s="31">
        <f>[1]consoCURRENT!X10844</f>
        <v>2474279.12</v>
      </c>
      <c r="V519" s="31">
        <f>[1]consoCURRENT!Y10844</f>
        <v>3142200.2499999995</v>
      </c>
      <c r="W519" s="31">
        <f>[1]consoCURRENT!Z10844</f>
        <v>2920545.2</v>
      </c>
      <c r="X519" s="31">
        <f>[1]consoCURRENT!AA10844</f>
        <v>0</v>
      </c>
      <c r="Y519" s="31">
        <f>[1]consoCURRENT!AB10844</f>
        <v>0</v>
      </c>
      <c r="Z519" s="31">
        <f t="shared" ref="Z519:Z521" si="266">SUM(M519:Y519)</f>
        <v>112783554.12</v>
      </c>
      <c r="AA519" s="31">
        <f>D519-Z519</f>
        <v>18776445.879999995</v>
      </c>
      <c r="AB519" s="37">
        <f>Z519/D519</f>
        <v>0.85727845941015512</v>
      </c>
      <c r="AC519" s="32"/>
    </row>
    <row r="520" spans="1:29" s="33" customFormat="1" ht="18" customHeight="1" x14ac:dyDescent="0.2">
      <c r="A520" s="36" t="s">
        <v>35</v>
      </c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>
        <f t="shared" si="266"/>
        <v>0</v>
      </c>
      <c r="AA520" s="31">
        <f>D520-Z520</f>
        <v>0</v>
      </c>
      <c r="AB520" s="37"/>
      <c r="AC520" s="32"/>
    </row>
    <row r="521" spans="1:29" s="33" customFormat="1" ht="18" customHeight="1" x14ac:dyDescent="0.2">
      <c r="A521" s="36" t="s">
        <v>36</v>
      </c>
      <c r="B521" s="31">
        <f>[1]consoCURRENT!E10879</f>
        <v>0</v>
      </c>
      <c r="C521" s="31">
        <f>[1]consoCURRENT!F10879</f>
        <v>0</v>
      </c>
      <c r="D521" s="31">
        <f>[1]consoCURRENT!G10879</f>
        <v>0</v>
      </c>
      <c r="E521" s="31">
        <f>[1]consoCURRENT!H10879</f>
        <v>0</v>
      </c>
      <c r="F521" s="31">
        <f>[1]consoCURRENT!I10879</f>
        <v>0</v>
      </c>
      <c r="G521" s="31">
        <f>[1]consoCURRENT!J10879</f>
        <v>0</v>
      </c>
      <c r="H521" s="31">
        <f>[1]consoCURRENT!K10879</f>
        <v>0</v>
      </c>
      <c r="I521" s="31">
        <f>[1]consoCURRENT!L10879</f>
        <v>0</v>
      </c>
      <c r="J521" s="31">
        <f>[1]consoCURRENT!M10879</f>
        <v>0</v>
      </c>
      <c r="K521" s="31">
        <f>[1]consoCURRENT!N10879</f>
        <v>0</v>
      </c>
      <c r="L521" s="31">
        <f>[1]consoCURRENT!O10879</f>
        <v>0</v>
      </c>
      <c r="M521" s="31">
        <f>[1]consoCURRENT!P10879</f>
        <v>0</v>
      </c>
      <c r="N521" s="31">
        <f>[1]consoCURRENT!Q10879</f>
        <v>0</v>
      </c>
      <c r="O521" s="31">
        <f>[1]consoCURRENT!R10879</f>
        <v>0</v>
      </c>
      <c r="P521" s="31">
        <f>[1]consoCURRENT!S10879</f>
        <v>0</v>
      </c>
      <c r="Q521" s="31">
        <f>[1]consoCURRENT!T10879</f>
        <v>0</v>
      </c>
      <c r="R521" s="31">
        <f>[1]consoCURRENT!U10879</f>
        <v>0</v>
      </c>
      <c r="S521" s="31">
        <f>[1]consoCURRENT!V10879</f>
        <v>0</v>
      </c>
      <c r="T521" s="31">
        <f>[1]consoCURRENT!W10879</f>
        <v>0</v>
      </c>
      <c r="U521" s="31">
        <f>[1]consoCURRENT!X10879</f>
        <v>0</v>
      </c>
      <c r="V521" s="31">
        <f>[1]consoCURRENT!Y10879</f>
        <v>0</v>
      </c>
      <c r="W521" s="31">
        <f>[1]consoCURRENT!Z10879</f>
        <v>0</v>
      </c>
      <c r="X521" s="31">
        <f>[1]consoCURRENT!AA10879</f>
        <v>0</v>
      </c>
      <c r="Y521" s="31">
        <f>[1]consoCURRENT!AB10879</f>
        <v>0</v>
      </c>
      <c r="Z521" s="31">
        <f t="shared" si="266"/>
        <v>0</v>
      </c>
      <c r="AA521" s="31">
        <f>D521-Z521</f>
        <v>0</v>
      </c>
      <c r="AB521" s="37"/>
      <c r="AC521" s="32"/>
    </row>
    <row r="522" spans="1:29" s="33" customFormat="1" ht="18" hidden="1" customHeight="1" x14ac:dyDescent="0.25">
      <c r="A522" s="38" t="s">
        <v>37</v>
      </c>
      <c r="B522" s="39">
        <f t="shared" ref="B522:AA522" si="267">SUM(B518:B521)</f>
        <v>140461000</v>
      </c>
      <c r="C522" s="39">
        <f t="shared" si="267"/>
        <v>0</v>
      </c>
      <c r="D522" s="39">
        <f t="shared" si="267"/>
        <v>140461000</v>
      </c>
      <c r="E522" s="39">
        <f t="shared" si="267"/>
        <v>8720345.2699999996</v>
      </c>
      <c r="F522" s="39">
        <f t="shared" si="267"/>
        <v>19377118.390000001</v>
      </c>
      <c r="G522" s="39">
        <f t="shared" si="267"/>
        <v>88517621.279999986</v>
      </c>
      <c r="H522" s="39">
        <f t="shared" si="267"/>
        <v>3720623.7800000003</v>
      </c>
      <c r="I522" s="39">
        <f t="shared" si="267"/>
        <v>0</v>
      </c>
      <c r="J522" s="39">
        <f t="shared" si="267"/>
        <v>0</v>
      </c>
      <c r="K522" s="39">
        <f t="shared" si="267"/>
        <v>0</v>
      </c>
      <c r="L522" s="39">
        <f t="shared" si="267"/>
        <v>0</v>
      </c>
      <c r="M522" s="39">
        <f t="shared" si="267"/>
        <v>0</v>
      </c>
      <c r="N522" s="39">
        <f t="shared" si="267"/>
        <v>2581658.16</v>
      </c>
      <c r="O522" s="39">
        <f t="shared" si="267"/>
        <v>2808427.37</v>
      </c>
      <c r="P522" s="39">
        <f t="shared" si="267"/>
        <v>3330259.74</v>
      </c>
      <c r="Q522" s="39">
        <f t="shared" si="267"/>
        <v>3725523.04</v>
      </c>
      <c r="R522" s="39">
        <f t="shared" si="267"/>
        <v>7019236.8599999994</v>
      </c>
      <c r="S522" s="39">
        <f t="shared" si="267"/>
        <v>8632358.4900000002</v>
      </c>
      <c r="T522" s="39">
        <f t="shared" si="267"/>
        <v>81124363.430000007</v>
      </c>
      <c r="U522" s="39">
        <f t="shared" si="267"/>
        <v>3444979.02</v>
      </c>
      <c r="V522" s="39">
        <f t="shared" si="267"/>
        <v>3948278.8299999996</v>
      </c>
      <c r="W522" s="39">
        <f t="shared" si="267"/>
        <v>3720623.7800000003</v>
      </c>
      <c r="X522" s="39">
        <f t="shared" si="267"/>
        <v>0</v>
      </c>
      <c r="Y522" s="39">
        <f t="shared" si="267"/>
        <v>0</v>
      </c>
      <c r="Z522" s="39">
        <f t="shared" si="267"/>
        <v>120335708.72</v>
      </c>
      <c r="AA522" s="39">
        <f t="shared" si="267"/>
        <v>20125291.279999994</v>
      </c>
      <c r="AB522" s="40">
        <f>Z522/D522</f>
        <v>0.85671972091897397</v>
      </c>
      <c r="AC522" s="32"/>
    </row>
    <row r="523" spans="1:29" s="33" customFormat="1" ht="18" hidden="1" customHeight="1" x14ac:dyDescent="0.25">
      <c r="A523" s="41" t="s">
        <v>38</v>
      </c>
      <c r="B523" s="31">
        <f>[1]consoCURRENT!E10883</f>
        <v>0</v>
      </c>
      <c r="C523" s="31">
        <f>[1]consoCURRENT!F10883</f>
        <v>0</v>
      </c>
      <c r="D523" s="31">
        <f>[1]consoCURRENT!G10883</f>
        <v>0</v>
      </c>
      <c r="E523" s="31">
        <f>[1]consoCURRENT!H10883</f>
        <v>0</v>
      </c>
      <c r="F523" s="31">
        <f>[1]consoCURRENT!I10883</f>
        <v>0</v>
      </c>
      <c r="G523" s="31">
        <f>[1]consoCURRENT!J10883</f>
        <v>0</v>
      </c>
      <c r="H523" s="31">
        <f>[1]consoCURRENT!K10883</f>
        <v>0</v>
      </c>
      <c r="I523" s="31">
        <f>[1]consoCURRENT!L10883</f>
        <v>0</v>
      </c>
      <c r="J523" s="31">
        <f>[1]consoCURRENT!M10883</f>
        <v>0</v>
      </c>
      <c r="K523" s="31">
        <f>[1]consoCURRENT!N10883</f>
        <v>0</v>
      </c>
      <c r="L523" s="31">
        <f>[1]consoCURRENT!O10883</f>
        <v>0</v>
      </c>
      <c r="M523" s="31">
        <f>[1]consoCURRENT!P10883</f>
        <v>0</v>
      </c>
      <c r="N523" s="31">
        <f>[1]consoCURRENT!Q10883</f>
        <v>0</v>
      </c>
      <c r="O523" s="31">
        <f>[1]consoCURRENT!R10883</f>
        <v>0</v>
      </c>
      <c r="P523" s="31">
        <f>[1]consoCURRENT!S10883</f>
        <v>0</v>
      </c>
      <c r="Q523" s="31">
        <f>[1]consoCURRENT!T10883</f>
        <v>0</v>
      </c>
      <c r="R523" s="31">
        <f>[1]consoCURRENT!U10883</f>
        <v>0</v>
      </c>
      <c r="S523" s="31">
        <f>[1]consoCURRENT!V10883</f>
        <v>0</v>
      </c>
      <c r="T523" s="31">
        <f>[1]consoCURRENT!W10883</f>
        <v>0</v>
      </c>
      <c r="U523" s="31">
        <f>[1]consoCURRENT!X10883</f>
        <v>0</v>
      </c>
      <c r="V523" s="31">
        <f>[1]consoCURRENT!Y10883</f>
        <v>0</v>
      </c>
      <c r="W523" s="31">
        <f>[1]consoCURRENT!Z10883</f>
        <v>0</v>
      </c>
      <c r="X523" s="31">
        <f>[1]consoCURRENT!AA10883</f>
        <v>0</v>
      </c>
      <c r="Y523" s="31">
        <f>[1]consoCURRENT!AB10883</f>
        <v>0</v>
      </c>
      <c r="Z523" s="31">
        <f t="shared" ref="Z523" si="268">SUM(M523:Y523)</f>
        <v>0</v>
      </c>
      <c r="AA523" s="31">
        <f>D523-Z523</f>
        <v>0</v>
      </c>
      <c r="AB523" s="37"/>
      <c r="AC523" s="32"/>
    </row>
    <row r="524" spans="1:29" s="33" customFormat="1" ht="18" customHeight="1" x14ac:dyDescent="0.25">
      <c r="A524" s="38" t="s">
        <v>39</v>
      </c>
      <c r="B524" s="39">
        <f t="shared" ref="B524:AA524" si="269">B523+B522</f>
        <v>140461000</v>
      </c>
      <c r="C524" s="39">
        <f t="shared" si="269"/>
        <v>0</v>
      </c>
      <c r="D524" s="39">
        <f t="shared" si="269"/>
        <v>140461000</v>
      </c>
      <c r="E524" s="39">
        <f t="shared" si="269"/>
        <v>8720345.2699999996</v>
      </c>
      <c r="F524" s="39">
        <f t="shared" si="269"/>
        <v>19377118.390000001</v>
      </c>
      <c r="G524" s="39">
        <f t="shared" si="269"/>
        <v>88517621.279999986</v>
      </c>
      <c r="H524" s="39">
        <f t="shared" si="269"/>
        <v>3720623.7800000003</v>
      </c>
      <c r="I524" s="39">
        <f t="shared" si="269"/>
        <v>0</v>
      </c>
      <c r="J524" s="39">
        <f t="shared" si="269"/>
        <v>0</v>
      </c>
      <c r="K524" s="39">
        <f t="shared" si="269"/>
        <v>0</v>
      </c>
      <c r="L524" s="39">
        <f t="shared" si="269"/>
        <v>0</v>
      </c>
      <c r="M524" s="39">
        <f t="shared" si="269"/>
        <v>0</v>
      </c>
      <c r="N524" s="39">
        <f t="shared" si="269"/>
        <v>2581658.16</v>
      </c>
      <c r="O524" s="39">
        <f t="shared" si="269"/>
        <v>2808427.37</v>
      </c>
      <c r="P524" s="39">
        <f t="shared" si="269"/>
        <v>3330259.74</v>
      </c>
      <c r="Q524" s="39">
        <f t="shared" si="269"/>
        <v>3725523.04</v>
      </c>
      <c r="R524" s="39">
        <f t="shared" si="269"/>
        <v>7019236.8599999994</v>
      </c>
      <c r="S524" s="39">
        <f t="shared" si="269"/>
        <v>8632358.4900000002</v>
      </c>
      <c r="T524" s="39">
        <f t="shared" si="269"/>
        <v>81124363.430000007</v>
      </c>
      <c r="U524" s="39">
        <f t="shared" si="269"/>
        <v>3444979.02</v>
      </c>
      <c r="V524" s="39">
        <f t="shared" si="269"/>
        <v>3948278.8299999996</v>
      </c>
      <c r="W524" s="39">
        <f t="shared" si="269"/>
        <v>3720623.7800000003</v>
      </c>
      <c r="X524" s="39">
        <f t="shared" si="269"/>
        <v>0</v>
      </c>
      <c r="Y524" s="39">
        <f t="shared" si="269"/>
        <v>0</v>
      </c>
      <c r="Z524" s="39">
        <f t="shared" si="269"/>
        <v>120335708.72</v>
      </c>
      <c r="AA524" s="39">
        <f t="shared" si="269"/>
        <v>20125291.279999994</v>
      </c>
      <c r="AB524" s="40">
        <f>Z524/D524</f>
        <v>0.85671972091897397</v>
      </c>
      <c r="AC524" s="42"/>
    </row>
    <row r="525" spans="1:29" s="33" customFormat="1" ht="15" customHeight="1" x14ac:dyDescent="0.25">
      <c r="A525" s="34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2"/>
    </row>
    <row r="526" spans="1:29" s="33" customFormat="1" ht="15" customHeight="1" x14ac:dyDescent="0.25">
      <c r="A526" s="34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2"/>
    </row>
    <row r="527" spans="1:29" s="33" customFormat="1" ht="15" customHeight="1" x14ac:dyDescent="0.25">
      <c r="A527" s="46" t="s">
        <v>43</v>
      </c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2"/>
    </row>
    <row r="528" spans="1:29" s="33" customFormat="1" ht="18" customHeight="1" x14ac:dyDescent="0.2">
      <c r="A528" s="36" t="s">
        <v>33</v>
      </c>
      <c r="B528" s="31">
        <f>[1]consoCURRENT!E10944</f>
        <v>11251000</v>
      </c>
      <c r="C528" s="31">
        <f>[1]consoCURRENT!F10944</f>
        <v>0</v>
      </c>
      <c r="D528" s="31">
        <f>[1]consoCURRENT!G10944</f>
        <v>11251000</v>
      </c>
      <c r="E528" s="31">
        <f>[1]consoCURRENT!H10944</f>
        <v>2365182.6799999997</v>
      </c>
      <c r="F528" s="31">
        <f>[1]consoCURRENT!I10944</f>
        <v>3229971.56</v>
      </c>
      <c r="G528" s="31">
        <f>[1]consoCURRENT!J10944</f>
        <v>3047997.91</v>
      </c>
      <c r="H528" s="31">
        <f>[1]consoCURRENT!K10944</f>
        <v>1050653.2100000002</v>
      </c>
      <c r="I528" s="31">
        <f>[1]consoCURRENT!L10944</f>
        <v>0</v>
      </c>
      <c r="J528" s="31">
        <f>[1]consoCURRENT!M10944</f>
        <v>0</v>
      </c>
      <c r="K528" s="31">
        <f>[1]consoCURRENT!N10944</f>
        <v>0</v>
      </c>
      <c r="L528" s="31">
        <f>[1]consoCURRENT!O10944</f>
        <v>0</v>
      </c>
      <c r="M528" s="31">
        <f>[1]consoCURRENT!P10944</f>
        <v>0</v>
      </c>
      <c r="N528" s="31">
        <f>[1]consoCURRENT!Q10944</f>
        <v>752433.44</v>
      </c>
      <c r="O528" s="31">
        <f>[1]consoCURRENT!R10944</f>
        <v>728202.67999999993</v>
      </c>
      <c r="P528" s="31">
        <f>[1]consoCURRENT!S10944</f>
        <v>884546.55999999994</v>
      </c>
      <c r="Q528" s="31">
        <f>[1]consoCURRENT!T10944</f>
        <v>757530.57</v>
      </c>
      <c r="R528" s="31">
        <f>[1]consoCURRENT!U10944</f>
        <v>1359558.17</v>
      </c>
      <c r="S528" s="31">
        <f>[1]consoCURRENT!V10944</f>
        <v>1112882.8200000003</v>
      </c>
      <c r="T528" s="31">
        <f>[1]consoCURRENT!W10944</f>
        <v>918495.28</v>
      </c>
      <c r="U528" s="31">
        <f>[1]consoCURRENT!X10944</f>
        <v>1083971.1599999999</v>
      </c>
      <c r="V528" s="31">
        <f>[1]consoCURRENT!Y10944</f>
        <v>1045531.47</v>
      </c>
      <c r="W528" s="31">
        <f>[1]consoCURRENT!Z10944</f>
        <v>1050653.2100000002</v>
      </c>
      <c r="X528" s="31">
        <f>[1]consoCURRENT!AA10944</f>
        <v>0</v>
      </c>
      <c r="Y528" s="31">
        <f>[1]consoCURRENT!AB10944</f>
        <v>0</v>
      </c>
      <c r="Z528" s="31">
        <f>SUM(M528:Y528)</f>
        <v>9693805.3600000013</v>
      </c>
      <c r="AA528" s="31">
        <f>D528-Z528</f>
        <v>1557194.6399999987</v>
      </c>
      <c r="AB528" s="37">
        <f>Z528/D528</f>
        <v>0.86159500133321498</v>
      </c>
      <c r="AC528" s="32"/>
    </row>
    <row r="529" spans="1:29" s="33" customFormat="1" ht="18" customHeight="1" x14ac:dyDescent="0.2">
      <c r="A529" s="36" t="s">
        <v>34</v>
      </c>
      <c r="B529" s="31">
        <f>[1]consoCURRENT!E11057</f>
        <v>64423000</v>
      </c>
      <c r="C529" s="31">
        <f>[1]consoCURRENT!F11057</f>
        <v>0</v>
      </c>
      <c r="D529" s="31">
        <f>[1]consoCURRENT!G11057</f>
        <v>64423000</v>
      </c>
      <c r="E529" s="31">
        <f>[1]consoCURRENT!H11057</f>
        <v>5111296.8999999994</v>
      </c>
      <c r="F529" s="31">
        <f>[1]consoCURRENT!I11057</f>
        <v>50621998.93</v>
      </c>
      <c r="G529" s="31">
        <f>[1]consoCURRENT!J11057</f>
        <v>5969905.7400000002</v>
      </c>
      <c r="H529" s="31">
        <f>[1]consoCURRENT!K11057</f>
        <v>1736502</v>
      </c>
      <c r="I529" s="31">
        <f>[1]consoCURRENT!L11057</f>
        <v>0</v>
      </c>
      <c r="J529" s="31">
        <f>[1]consoCURRENT!M11057</f>
        <v>0</v>
      </c>
      <c r="K529" s="31">
        <f>[1]consoCURRENT!N11057</f>
        <v>0</v>
      </c>
      <c r="L529" s="31">
        <f>[1]consoCURRENT!O11057</f>
        <v>0</v>
      </c>
      <c r="M529" s="31">
        <f>[1]consoCURRENT!P11057</f>
        <v>0</v>
      </c>
      <c r="N529" s="31">
        <f>[1]consoCURRENT!Q11057</f>
        <v>1266597.17</v>
      </c>
      <c r="O529" s="31">
        <f>[1]consoCURRENT!R11057</f>
        <v>1197315.26</v>
      </c>
      <c r="P529" s="31">
        <f>[1]consoCURRENT!S11057</f>
        <v>2647384.4700000002</v>
      </c>
      <c r="Q529" s="31">
        <f>[1]consoCURRENT!T11057</f>
        <v>1887198.2400000002</v>
      </c>
      <c r="R529" s="31">
        <f>[1]consoCURRENT!U11057</f>
        <v>3630242.7899999996</v>
      </c>
      <c r="S529" s="31">
        <f>[1]consoCURRENT!V11057</f>
        <v>45104557.899999999</v>
      </c>
      <c r="T529" s="31">
        <f>[1]consoCURRENT!W11057</f>
        <v>3091454.7900000005</v>
      </c>
      <c r="U529" s="31">
        <f>[1]consoCURRENT!X11057</f>
        <v>2449172.6199999992</v>
      </c>
      <c r="V529" s="31">
        <f>[1]consoCURRENT!Y11057</f>
        <v>429278.32999999996</v>
      </c>
      <c r="W529" s="31">
        <f>[1]consoCURRENT!Z11057</f>
        <v>1736502</v>
      </c>
      <c r="X529" s="31">
        <f>[1]consoCURRENT!AA11057</f>
        <v>0</v>
      </c>
      <c r="Y529" s="31">
        <f>[1]consoCURRENT!AB11057</f>
        <v>0</v>
      </c>
      <c r="Z529" s="31">
        <f t="shared" ref="Z529:Z531" si="270">SUM(M529:Y529)</f>
        <v>63439703.569999993</v>
      </c>
      <c r="AA529" s="31">
        <f>D529-Z529</f>
        <v>983296.43000000715</v>
      </c>
      <c r="AB529" s="37">
        <f>Z529/D529</f>
        <v>0.9847368730111915</v>
      </c>
      <c r="AC529" s="32"/>
    </row>
    <row r="530" spans="1:29" s="33" customFormat="1" ht="18" customHeight="1" x14ac:dyDescent="0.2">
      <c r="A530" s="36" t="s">
        <v>35</v>
      </c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>
        <f t="shared" si="270"/>
        <v>0</v>
      </c>
      <c r="AA530" s="31">
        <f>D530-Z530</f>
        <v>0</v>
      </c>
      <c r="AB530" s="37"/>
      <c r="AC530" s="32"/>
    </row>
    <row r="531" spans="1:29" s="33" customFormat="1" ht="18" customHeight="1" x14ac:dyDescent="0.2">
      <c r="A531" s="36" t="s">
        <v>36</v>
      </c>
      <c r="B531" s="31">
        <f>[1]consoCURRENT!E11092</f>
        <v>0</v>
      </c>
      <c r="C531" s="31">
        <f>[1]consoCURRENT!F11092</f>
        <v>0</v>
      </c>
      <c r="D531" s="31">
        <f>[1]consoCURRENT!G11092</f>
        <v>0</v>
      </c>
      <c r="E531" s="31">
        <f>[1]consoCURRENT!H11092</f>
        <v>0</v>
      </c>
      <c r="F531" s="31">
        <f>[1]consoCURRENT!I11092</f>
        <v>0</v>
      </c>
      <c r="G531" s="31">
        <f>[1]consoCURRENT!J11092</f>
        <v>0</v>
      </c>
      <c r="H531" s="31">
        <f>[1]consoCURRENT!K11092</f>
        <v>0</v>
      </c>
      <c r="I531" s="31">
        <f>[1]consoCURRENT!L11092</f>
        <v>0</v>
      </c>
      <c r="J531" s="31">
        <f>[1]consoCURRENT!M11092</f>
        <v>0</v>
      </c>
      <c r="K531" s="31">
        <f>[1]consoCURRENT!N11092</f>
        <v>0</v>
      </c>
      <c r="L531" s="31">
        <f>[1]consoCURRENT!O11092</f>
        <v>0</v>
      </c>
      <c r="M531" s="31">
        <f>[1]consoCURRENT!P11092</f>
        <v>0</v>
      </c>
      <c r="N531" s="31">
        <f>[1]consoCURRENT!Q11092</f>
        <v>0</v>
      </c>
      <c r="O531" s="31">
        <f>[1]consoCURRENT!R11092</f>
        <v>0</v>
      </c>
      <c r="P531" s="31">
        <f>[1]consoCURRENT!S11092</f>
        <v>0</v>
      </c>
      <c r="Q531" s="31">
        <f>[1]consoCURRENT!T11092</f>
        <v>0</v>
      </c>
      <c r="R531" s="31">
        <f>[1]consoCURRENT!U11092</f>
        <v>0</v>
      </c>
      <c r="S531" s="31">
        <f>[1]consoCURRENT!V11092</f>
        <v>0</v>
      </c>
      <c r="T531" s="31">
        <f>[1]consoCURRENT!W11092</f>
        <v>0</v>
      </c>
      <c r="U531" s="31">
        <f>[1]consoCURRENT!X11092</f>
        <v>0</v>
      </c>
      <c r="V531" s="31">
        <f>[1]consoCURRENT!Y11092</f>
        <v>0</v>
      </c>
      <c r="W531" s="31">
        <f>[1]consoCURRENT!Z11092</f>
        <v>0</v>
      </c>
      <c r="X531" s="31">
        <f>[1]consoCURRENT!AA11092</f>
        <v>0</v>
      </c>
      <c r="Y531" s="31">
        <f>[1]consoCURRENT!AB11092</f>
        <v>0</v>
      </c>
      <c r="Z531" s="31">
        <f t="shared" si="270"/>
        <v>0</v>
      </c>
      <c r="AA531" s="31">
        <f>D531-Z531</f>
        <v>0</v>
      </c>
      <c r="AB531" s="37"/>
      <c r="AC531" s="32"/>
    </row>
    <row r="532" spans="1:29" s="33" customFormat="1" ht="18" hidden="1" customHeight="1" x14ac:dyDescent="0.25">
      <c r="A532" s="38" t="s">
        <v>37</v>
      </c>
      <c r="B532" s="39">
        <f t="shared" ref="B532:AA532" si="271">SUM(B528:B531)</f>
        <v>75674000</v>
      </c>
      <c r="C532" s="39">
        <f t="shared" si="271"/>
        <v>0</v>
      </c>
      <c r="D532" s="39">
        <f t="shared" si="271"/>
        <v>75674000</v>
      </c>
      <c r="E532" s="39">
        <f t="shared" si="271"/>
        <v>7476479.5799999991</v>
      </c>
      <c r="F532" s="39">
        <f t="shared" si="271"/>
        <v>53851970.490000002</v>
      </c>
      <c r="G532" s="39">
        <f t="shared" si="271"/>
        <v>9017903.6500000004</v>
      </c>
      <c r="H532" s="39">
        <f t="shared" si="271"/>
        <v>2787155.21</v>
      </c>
      <c r="I532" s="39">
        <f t="shared" si="271"/>
        <v>0</v>
      </c>
      <c r="J532" s="39">
        <f t="shared" si="271"/>
        <v>0</v>
      </c>
      <c r="K532" s="39">
        <f t="shared" si="271"/>
        <v>0</v>
      </c>
      <c r="L532" s="39">
        <f t="shared" si="271"/>
        <v>0</v>
      </c>
      <c r="M532" s="39">
        <f t="shared" si="271"/>
        <v>0</v>
      </c>
      <c r="N532" s="39">
        <f t="shared" si="271"/>
        <v>2019030.6099999999</v>
      </c>
      <c r="O532" s="39">
        <f t="shared" si="271"/>
        <v>1925517.94</v>
      </c>
      <c r="P532" s="39">
        <f t="shared" si="271"/>
        <v>3531931.0300000003</v>
      </c>
      <c r="Q532" s="39">
        <f t="shared" si="271"/>
        <v>2644728.81</v>
      </c>
      <c r="R532" s="39">
        <f t="shared" si="271"/>
        <v>4989800.959999999</v>
      </c>
      <c r="S532" s="39">
        <f t="shared" si="271"/>
        <v>46217440.719999999</v>
      </c>
      <c r="T532" s="39">
        <f t="shared" si="271"/>
        <v>4009950.0700000003</v>
      </c>
      <c r="U532" s="39">
        <f t="shared" si="271"/>
        <v>3533143.7799999993</v>
      </c>
      <c r="V532" s="39">
        <f t="shared" si="271"/>
        <v>1474809.7999999998</v>
      </c>
      <c r="W532" s="39">
        <f t="shared" si="271"/>
        <v>2787155.21</v>
      </c>
      <c r="X532" s="39">
        <f t="shared" si="271"/>
        <v>0</v>
      </c>
      <c r="Y532" s="39">
        <f t="shared" si="271"/>
        <v>0</v>
      </c>
      <c r="Z532" s="39">
        <f t="shared" si="271"/>
        <v>73133508.929999992</v>
      </c>
      <c r="AA532" s="39">
        <f t="shared" si="271"/>
        <v>2540491.0700000059</v>
      </c>
      <c r="AB532" s="40">
        <f>Z532/D532</f>
        <v>0.96642848177709639</v>
      </c>
      <c r="AC532" s="32"/>
    </row>
    <row r="533" spans="1:29" s="33" customFormat="1" ht="18" hidden="1" customHeight="1" x14ac:dyDescent="0.25">
      <c r="A533" s="41" t="s">
        <v>38</v>
      </c>
      <c r="B533" s="31">
        <f>[1]consoCURRENT!E6839</f>
        <v>0</v>
      </c>
      <c r="C533" s="31">
        <f>[1]consoCURRENT!F6839</f>
        <v>0</v>
      </c>
      <c r="D533" s="31">
        <f>[1]consoCURRENT!G6839</f>
        <v>0</v>
      </c>
      <c r="E533" s="31">
        <f>[1]consoCURRENT!H6839</f>
        <v>0</v>
      </c>
      <c r="F533" s="31">
        <f>[1]consoCURRENT!I6839</f>
        <v>0</v>
      </c>
      <c r="G533" s="31">
        <f>[1]consoCURRENT!J6839</f>
        <v>0</v>
      </c>
      <c r="H533" s="31">
        <f>[1]consoCURRENT!K6839</f>
        <v>0</v>
      </c>
      <c r="I533" s="31">
        <f>[1]consoCURRENT!L6839</f>
        <v>0</v>
      </c>
      <c r="J533" s="31">
        <f>[1]consoCURRENT!M6839</f>
        <v>0</v>
      </c>
      <c r="K533" s="31">
        <f>[1]consoCURRENT!N6839</f>
        <v>0</v>
      </c>
      <c r="L533" s="31">
        <f>[1]consoCURRENT!O6839</f>
        <v>0</v>
      </c>
      <c r="M533" s="31">
        <f>[1]consoCURRENT!P6839</f>
        <v>0</v>
      </c>
      <c r="N533" s="31">
        <f>[1]consoCURRENT!Q6839</f>
        <v>0</v>
      </c>
      <c r="O533" s="31">
        <f>[1]consoCURRENT!R6839</f>
        <v>0</v>
      </c>
      <c r="P533" s="31">
        <f>[1]consoCURRENT!S6839</f>
        <v>0</v>
      </c>
      <c r="Q533" s="31">
        <f>[1]consoCURRENT!T6839</f>
        <v>0</v>
      </c>
      <c r="R533" s="31">
        <f>[1]consoCURRENT!U6839</f>
        <v>0</v>
      </c>
      <c r="S533" s="31">
        <f>[1]consoCURRENT!V6839</f>
        <v>0</v>
      </c>
      <c r="T533" s="31">
        <f>[1]consoCURRENT!W6839</f>
        <v>0</v>
      </c>
      <c r="U533" s="31">
        <f>[1]consoCURRENT!X6839</f>
        <v>0</v>
      </c>
      <c r="V533" s="31">
        <f>[1]consoCURRENT!Y6839</f>
        <v>0</v>
      </c>
      <c r="W533" s="31">
        <f>[1]consoCURRENT!Z6839</f>
        <v>0</v>
      </c>
      <c r="X533" s="31">
        <f>[1]consoCURRENT!AA6839</f>
        <v>0</v>
      </c>
      <c r="Y533" s="31">
        <f>[1]consoCURRENT!AB6839</f>
        <v>0</v>
      </c>
      <c r="Z533" s="31">
        <f t="shared" ref="Z533" si="272">SUM(M533:Y533)</f>
        <v>0</v>
      </c>
      <c r="AA533" s="31">
        <f>D533-Z533</f>
        <v>0</v>
      </c>
      <c r="AB533" s="37"/>
      <c r="AC533" s="32"/>
    </row>
    <row r="534" spans="1:29" s="33" customFormat="1" ht="18" customHeight="1" x14ac:dyDescent="0.25">
      <c r="A534" s="38" t="s">
        <v>39</v>
      </c>
      <c r="B534" s="39">
        <f t="shared" ref="B534:AA534" si="273">B533+B532</f>
        <v>75674000</v>
      </c>
      <c r="C534" s="39">
        <f t="shared" si="273"/>
        <v>0</v>
      </c>
      <c r="D534" s="39">
        <f t="shared" si="273"/>
        <v>75674000</v>
      </c>
      <c r="E534" s="39">
        <f t="shared" si="273"/>
        <v>7476479.5799999991</v>
      </c>
      <c r="F534" s="39">
        <f t="shared" si="273"/>
        <v>53851970.490000002</v>
      </c>
      <c r="G534" s="39">
        <f t="shared" si="273"/>
        <v>9017903.6500000004</v>
      </c>
      <c r="H534" s="39">
        <f t="shared" si="273"/>
        <v>2787155.21</v>
      </c>
      <c r="I534" s="39">
        <f t="shared" si="273"/>
        <v>0</v>
      </c>
      <c r="J534" s="39">
        <f t="shared" si="273"/>
        <v>0</v>
      </c>
      <c r="K534" s="39">
        <f t="shared" si="273"/>
        <v>0</v>
      </c>
      <c r="L534" s="39">
        <f t="shared" si="273"/>
        <v>0</v>
      </c>
      <c r="M534" s="39">
        <f t="shared" si="273"/>
        <v>0</v>
      </c>
      <c r="N534" s="39">
        <f t="shared" si="273"/>
        <v>2019030.6099999999</v>
      </c>
      <c r="O534" s="39">
        <f t="shared" si="273"/>
        <v>1925517.94</v>
      </c>
      <c r="P534" s="39">
        <f t="shared" si="273"/>
        <v>3531931.0300000003</v>
      </c>
      <c r="Q534" s="39">
        <f t="shared" si="273"/>
        <v>2644728.81</v>
      </c>
      <c r="R534" s="39">
        <f t="shared" si="273"/>
        <v>4989800.959999999</v>
      </c>
      <c r="S534" s="39">
        <f t="shared" si="273"/>
        <v>46217440.719999999</v>
      </c>
      <c r="T534" s="39">
        <f t="shared" si="273"/>
        <v>4009950.0700000003</v>
      </c>
      <c r="U534" s="39">
        <f t="shared" si="273"/>
        <v>3533143.7799999993</v>
      </c>
      <c r="V534" s="39">
        <f t="shared" si="273"/>
        <v>1474809.7999999998</v>
      </c>
      <c r="W534" s="39">
        <f t="shared" si="273"/>
        <v>2787155.21</v>
      </c>
      <c r="X534" s="39">
        <f t="shared" si="273"/>
        <v>0</v>
      </c>
      <c r="Y534" s="39">
        <f t="shared" si="273"/>
        <v>0</v>
      </c>
      <c r="Z534" s="39">
        <f t="shared" si="273"/>
        <v>73133508.929999992</v>
      </c>
      <c r="AA534" s="39">
        <f t="shared" si="273"/>
        <v>2540491.0700000059</v>
      </c>
      <c r="AB534" s="40">
        <f>Z534/D534</f>
        <v>0.96642848177709639</v>
      </c>
      <c r="AC534" s="42"/>
    </row>
    <row r="535" spans="1:29" s="33" customFormat="1" ht="10.9" customHeight="1" x14ac:dyDescent="0.25">
      <c r="A535" s="34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2"/>
    </row>
    <row r="536" spans="1:29" s="33" customFormat="1" ht="10.9" customHeight="1" x14ac:dyDescent="0.25">
      <c r="A536" s="46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2"/>
    </row>
    <row r="537" spans="1:29" s="33" customFormat="1" ht="15" customHeight="1" x14ac:dyDescent="0.25">
      <c r="A537" s="46" t="s">
        <v>44</v>
      </c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2"/>
    </row>
    <row r="538" spans="1:29" s="33" customFormat="1" ht="18" customHeight="1" x14ac:dyDescent="0.2">
      <c r="A538" s="36" t="s">
        <v>33</v>
      </c>
      <c r="B538" s="31">
        <f>[1]consoCURRENT!E11157</f>
        <v>6779000</v>
      </c>
      <c r="C538" s="31">
        <f>[1]consoCURRENT!F11157</f>
        <v>0</v>
      </c>
      <c r="D538" s="31">
        <f>[1]consoCURRENT!G11157</f>
        <v>6779000</v>
      </c>
      <c r="E538" s="31">
        <f>[1]consoCURRENT!H11157</f>
        <v>1509134.1400000001</v>
      </c>
      <c r="F538" s="31">
        <f>[1]consoCURRENT!I11157</f>
        <v>1875603.66</v>
      </c>
      <c r="G538" s="31">
        <f>[1]consoCURRENT!J11157</f>
        <v>1394343.23</v>
      </c>
      <c r="H538" s="31">
        <f>[1]consoCURRENT!K11157</f>
        <v>441805.86</v>
      </c>
      <c r="I538" s="31">
        <f>[1]consoCURRENT!L11157</f>
        <v>0</v>
      </c>
      <c r="J538" s="31">
        <f>[1]consoCURRENT!M11157</f>
        <v>0</v>
      </c>
      <c r="K538" s="31">
        <f>[1]consoCURRENT!N11157</f>
        <v>0</v>
      </c>
      <c r="L538" s="31">
        <f>[1]consoCURRENT!O11157</f>
        <v>0</v>
      </c>
      <c r="M538" s="31">
        <f>[1]consoCURRENT!P11157</f>
        <v>0</v>
      </c>
      <c r="N538" s="31">
        <f>[1]consoCURRENT!Q11157</f>
        <v>476898.56</v>
      </c>
      <c r="O538" s="31">
        <f>[1]consoCURRENT!R11157</f>
        <v>483524.5</v>
      </c>
      <c r="P538" s="31">
        <f>[1]consoCURRENT!S11157</f>
        <v>548711.07999999996</v>
      </c>
      <c r="Q538" s="31">
        <f>[1]consoCURRENT!T11157</f>
        <v>466298.82</v>
      </c>
      <c r="R538" s="31">
        <f>[1]consoCURRENT!U11157</f>
        <v>846861.12</v>
      </c>
      <c r="S538" s="31">
        <f>[1]consoCURRENT!V11157</f>
        <v>562443.72</v>
      </c>
      <c r="T538" s="31">
        <f>[1]consoCURRENT!W11157</f>
        <v>467050.41</v>
      </c>
      <c r="U538" s="31">
        <f>[1]consoCURRENT!X11157</f>
        <v>459571.19</v>
      </c>
      <c r="V538" s="31">
        <f>[1]consoCURRENT!Y11157</f>
        <v>467721.62999999995</v>
      </c>
      <c r="W538" s="31">
        <f>[1]consoCURRENT!Z11157</f>
        <v>441805.86</v>
      </c>
      <c r="X538" s="31">
        <f>[1]consoCURRENT!AA11157</f>
        <v>0</v>
      </c>
      <c r="Y538" s="31">
        <f>[1]consoCURRENT!AB11157</f>
        <v>0</v>
      </c>
      <c r="Z538" s="31">
        <f>SUM(M538:Y538)</f>
        <v>5220886.8900000006</v>
      </c>
      <c r="AA538" s="31">
        <f>D538-Z538</f>
        <v>1558113.1099999994</v>
      </c>
      <c r="AB538" s="37">
        <f>Z538/D538</f>
        <v>0.7701559064758815</v>
      </c>
      <c r="AC538" s="32"/>
    </row>
    <row r="539" spans="1:29" s="33" customFormat="1" ht="18" customHeight="1" x14ac:dyDescent="0.2">
      <c r="A539" s="36" t="s">
        <v>34</v>
      </c>
      <c r="B539" s="31">
        <f>[1]consoCURRENT!E11270</f>
        <v>125066000</v>
      </c>
      <c r="C539" s="31">
        <f>[1]consoCURRENT!F11270</f>
        <v>0</v>
      </c>
      <c r="D539" s="31">
        <f>[1]consoCURRENT!G11270</f>
        <v>125066000</v>
      </c>
      <c r="E539" s="31">
        <f>[1]consoCURRENT!H11270</f>
        <v>11797829.590000002</v>
      </c>
      <c r="F539" s="31">
        <f>[1]consoCURRENT!I11270</f>
        <v>79496908.049999997</v>
      </c>
      <c r="G539" s="31">
        <f>[1]consoCURRENT!J11270</f>
        <v>27825417.580000002</v>
      </c>
      <c r="H539" s="31">
        <f>[1]consoCURRENT!K11270</f>
        <v>211312.5</v>
      </c>
      <c r="I539" s="31">
        <f>[1]consoCURRENT!L11270</f>
        <v>0</v>
      </c>
      <c r="J539" s="31">
        <f>[1]consoCURRENT!M11270</f>
        <v>0</v>
      </c>
      <c r="K539" s="31">
        <f>[1]consoCURRENT!N11270</f>
        <v>0</v>
      </c>
      <c r="L539" s="31">
        <f>[1]consoCURRENT!O11270</f>
        <v>0</v>
      </c>
      <c r="M539" s="31">
        <f>[1]consoCURRENT!P11270</f>
        <v>0</v>
      </c>
      <c r="N539" s="31">
        <f>[1]consoCURRENT!Q11270</f>
        <v>7060054.46</v>
      </c>
      <c r="O539" s="31">
        <f>[1]consoCURRENT!R11270</f>
        <v>4863129.1100000003</v>
      </c>
      <c r="P539" s="31">
        <f>[1]consoCURRENT!S11270</f>
        <v>-125353.98000000003</v>
      </c>
      <c r="Q539" s="31">
        <f>[1]consoCURRENT!T11270</f>
        <v>2846936.68</v>
      </c>
      <c r="R539" s="31">
        <f>[1]consoCURRENT!U11270</f>
        <v>53924883.890000001</v>
      </c>
      <c r="S539" s="31">
        <f>[1]consoCURRENT!V11270</f>
        <v>22725087.48</v>
      </c>
      <c r="T539" s="31">
        <f>[1]consoCURRENT!W11270</f>
        <v>26872536.580000002</v>
      </c>
      <c r="U539" s="31">
        <f>[1]consoCURRENT!X11270</f>
        <v>542651</v>
      </c>
      <c r="V539" s="31">
        <f>[1]consoCURRENT!Y11270</f>
        <v>410230</v>
      </c>
      <c r="W539" s="31">
        <f>[1]consoCURRENT!Z11270</f>
        <v>211312.5</v>
      </c>
      <c r="X539" s="31">
        <f>[1]consoCURRENT!AA11270</f>
        <v>0</v>
      </c>
      <c r="Y539" s="31">
        <f>[1]consoCURRENT!AB11270</f>
        <v>0</v>
      </c>
      <c r="Z539" s="31">
        <f t="shared" ref="Z539:Z541" si="274">SUM(M539:Y539)</f>
        <v>119331467.72</v>
      </c>
      <c r="AA539" s="31">
        <f>D539-Z539</f>
        <v>5734532.2800000012</v>
      </c>
      <c r="AB539" s="37">
        <f>Z539/D539</f>
        <v>0.95414795164153321</v>
      </c>
      <c r="AC539" s="32"/>
    </row>
    <row r="540" spans="1:29" s="33" customFormat="1" ht="18" customHeight="1" x14ac:dyDescent="0.2">
      <c r="A540" s="48" t="s">
        <v>35</v>
      </c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>
        <f t="shared" si="274"/>
        <v>0</v>
      </c>
      <c r="AA540" s="49">
        <f>D540-Z540</f>
        <v>0</v>
      </c>
      <c r="AB540" s="50"/>
      <c r="AC540" s="49"/>
    </row>
    <row r="541" spans="1:29" s="33" customFormat="1" ht="18" customHeight="1" x14ac:dyDescent="0.2">
      <c r="A541" s="36" t="s">
        <v>36</v>
      </c>
      <c r="B541" s="31">
        <f>[1]consoCURRENT!E11305</f>
        <v>0</v>
      </c>
      <c r="C541" s="31">
        <f>[1]consoCURRENT!F11305</f>
        <v>0</v>
      </c>
      <c r="D541" s="31">
        <f>[1]consoCURRENT!G11305</f>
        <v>0</v>
      </c>
      <c r="E541" s="31">
        <f>[1]consoCURRENT!H11305</f>
        <v>0</v>
      </c>
      <c r="F541" s="31">
        <f>[1]consoCURRENT!I11305</f>
        <v>0</v>
      </c>
      <c r="G541" s="31">
        <f>[1]consoCURRENT!J11305</f>
        <v>0</v>
      </c>
      <c r="H541" s="31">
        <f>[1]consoCURRENT!K11305</f>
        <v>0</v>
      </c>
      <c r="I541" s="31">
        <f>[1]consoCURRENT!L11305</f>
        <v>0</v>
      </c>
      <c r="J541" s="31">
        <f>[1]consoCURRENT!M11305</f>
        <v>0</v>
      </c>
      <c r="K541" s="31">
        <f>[1]consoCURRENT!N11305</f>
        <v>0</v>
      </c>
      <c r="L541" s="31">
        <f>[1]consoCURRENT!O11305</f>
        <v>0</v>
      </c>
      <c r="M541" s="31">
        <f>[1]consoCURRENT!P11305</f>
        <v>0</v>
      </c>
      <c r="N541" s="31">
        <f>[1]consoCURRENT!Q11305</f>
        <v>0</v>
      </c>
      <c r="O541" s="31">
        <f>[1]consoCURRENT!R11305</f>
        <v>0</v>
      </c>
      <c r="P541" s="31">
        <f>[1]consoCURRENT!S11305</f>
        <v>0</v>
      </c>
      <c r="Q541" s="31">
        <f>[1]consoCURRENT!T11305</f>
        <v>0</v>
      </c>
      <c r="R541" s="31">
        <f>[1]consoCURRENT!U11305</f>
        <v>0</v>
      </c>
      <c r="S541" s="31">
        <f>[1]consoCURRENT!V11305</f>
        <v>0</v>
      </c>
      <c r="T541" s="31">
        <f>[1]consoCURRENT!W11305</f>
        <v>0</v>
      </c>
      <c r="U541" s="31">
        <f>[1]consoCURRENT!X11305</f>
        <v>0</v>
      </c>
      <c r="V541" s="31">
        <f>[1]consoCURRENT!Y11305</f>
        <v>0</v>
      </c>
      <c r="W541" s="31">
        <f>[1]consoCURRENT!Z11305</f>
        <v>0</v>
      </c>
      <c r="X541" s="31">
        <f>[1]consoCURRENT!AA11305</f>
        <v>0</v>
      </c>
      <c r="Y541" s="31">
        <f>[1]consoCURRENT!AB11305</f>
        <v>0</v>
      </c>
      <c r="Z541" s="31">
        <f t="shared" si="274"/>
        <v>0</v>
      </c>
      <c r="AA541" s="31">
        <f>D541-Z541</f>
        <v>0</v>
      </c>
      <c r="AB541" s="37"/>
      <c r="AC541" s="32"/>
    </row>
    <row r="542" spans="1:29" s="33" customFormat="1" ht="18" hidden="1" customHeight="1" x14ac:dyDescent="0.25">
      <c r="A542" s="38" t="s">
        <v>37</v>
      </c>
      <c r="B542" s="39">
        <f t="shared" ref="B542:AA542" si="275">SUM(B538:B541)</f>
        <v>131845000</v>
      </c>
      <c r="C542" s="39">
        <f t="shared" si="275"/>
        <v>0</v>
      </c>
      <c r="D542" s="39">
        <f t="shared" si="275"/>
        <v>131845000</v>
      </c>
      <c r="E542" s="39">
        <f t="shared" si="275"/>
        <v>13306963.730000002</v>
      </c>
      <c r="F542" s="39">
        <f t="shared" si="275"/>
        <v>81372511.709999993</v>
      </c>
      <c r="G542" s="39">
        <f t="shared" si="275"/>
        <v>29219760.810000002</v>
      </c>
      <c r="H542" s="39">
        <f t="shared" si="275"/>
        <v>653118.36</v>
      </c>
      <c r="I542" s="39">
        <f t="shared" si="275"/>
        <v>0</v>
      </c>
      <c r="J542" s="39">
        <f t="shared" si="275"/>
        <v>0</v>
      </c>
      <c r="K542" s="39">
        <f t="shared" si="275"/>
        <v>0</v>
      </c>
      <c r="L542" s="39">
        <f t="shared" si="275"/>
        <v>0</v>
      </c>
      <c r="M542" s="39">
        <f t="shared" si="275"/>
        <v>0</v>
      </c>
      <c r="N542" s="39">
        <f t="shared" si="275"/>
        <v>7536953.0199999996</v>
      </c>
      <c r="O542" s="39">
        <f t="shared" si="275"/>
        <v>5346653.6100000003</v>
      </c>
      <c r="P542" s="39">
        <f t="shared" si="275"/>
        <v>423357.09999999992</v>
      </c>
      <c r="Q542" s="39">
        <f t="shared" si="275"/>
        <v>3313235.5</v>
      </c>
      <c r="R542" s="39">
        <f t="shared" si="275"/>
        <v>54771745.009999998</v>
      </c>
      <c r="S542" s="39">
        <f t="shared" si="275"/>
        <v>23287531.199999999</v>
      </c>
      <c r="T542" s="39">
        <f t="shared" si="275"/>
        <v>27339586.990000002</v>
      </c>
      <c r="U542" s="39">
        <f t="shared" si="275"/>
        <v>1002222.19</v>
      </c>
      <c r="V542" s="39">
        <f t="shared" si="275"/>
        <v>877951.62999999989</v>
      </c>
      <c r="W542" s="39">
        <f t="shared" si="275"/>
        <v>653118.36</v>
      </c>
      <c r="X542" s="39">
        <f t="shared" si="275"/>
        <v>0</v>
      </c>
      <c r="Y542" s="39">
        <f t="shared" si="275"/>
        <v>0</v>
      </c>
      <c r="Z542" s="39">
        <f t="shared" si="275"/>
        <v>124552354.61</v>
      </c>
      <c r="AA542" s="39">
        <f t="shared" si="275"/>
        <v>7292645.3900000006</v>
      </c>
      <c r="AB542" s="40">
        <f>Z542/D542</f>
        <v>0.94468773643293258</v>
      </c>
      <c r="AC542" s="32"/>
    </row>
    <row r="543" spans="1:29" s="33" customFormat="1" ht="14.45" hidden="1" customHeight="1" x14ac:dyDescent="0.25">
      <c r="A543" s="41" t="s">
        <v>38</v>
      </c>
      <c r="B543" s="31">
        <f>[1]consoCURRENT!E11309</f>
        <v>0</v>
      </c>
      <c r="C543" s="31">
        <f>[1]consoCURRENT!F11309</f>
        <v>0</v>
      </c>
      <c r="D543" s="31">
        <f>[1]consoCURRENT!G11309</f>
        <v>0</v>
      </c>
      <c r="E543" s="31">
        <f>[1]consoCURRENT!H11309</f>
        <v>0</v>
      </c>
      <c r="F543" s="31">
        <f>[1]consoCURRENT!I11309</f>
        <v>0</v>
      </c>
      <c r="G543" s="31">
        <f>[1]consoCURRENT!J11309</f>
        <v>0</v>
      </c>
      <c r="H543" s="31">
        <f>[1]consoCURRENT!K11309</f>
        <v>0</v>
      </c>
      <c r="I543" s="31">
        <f>[1]consoCURRENT!L11309</f>
        <v>0</v>
      </c>
      <c r="J543" s="31">
        <f>[1]consoCURRENT!M11309</f>
        <v>0</v>
      </c>
      <c r="K543" s="31">
        <f>[1]consoCURRENT!N11309</f>
        <v>0</v>
      </c>
      <c r="L543" s="31">
        <f>[1]consoCURRENT!O11309</f>
        <v>0</v>
      </c>
      <c r="M543" s="31">
        <f>[1]consoCURRENT!P11309</f>
        <v>0</v>
      </c>
      <c r="N543" s="31">
        <f>[1]consoCURRENT!Q11309</f>
        <v>0</v>
      </c>
      <c r="O543" s="31">
        <f>[1]consoCURRENT!R11309</f>
        <v>0</v>
      </c>
      <c r="P543" s="31">
        <f>[1]consoCURRENT!S11309</f>
        <v>0</v>
      </c>
      <c r="Q543" s="31">
        <f>[1]consoCURRENT!T11309</f>
        <v>0</v>
      </c>
      <c r="R543" s="31">
        <f>[1]consoCURRENT!U11309</f>
        <v>0</v>
      </c>
      <c r="S543" s="31">
        <f>[1]consoCURRENT!V11309</f>
        <v>0</v>
      </c>
      <c r="T543" s="31">
        <f>[1]consoCURRENT!W11309</f>
        <v>0</v>
      </c>
      <c r="U543" s="31">
        <f>[1]consoCURRENT!X11309</f>
        <v>0</v>
      </c>
      <c r="V543" s="31">
        <f>[1]consoCURRENT!Y11309</f>
        <v>0</v>
      </c>
      <c r="W543" s="31">
        <f>[1]consoCURRENT!Z11309</f>
        <v>0</v>
      </c>
      <c r="X543" s="31">
        <f>[1]consoCURRENT!AA11309</f>
        <v>0</v>
      </c>
      <c r="Y543" s="31">
        <f>[1]consoCURRENT!AB11309</f>
        <v>0</v>
      </c>
      <c r="Z543" s="31">
        <f t="shared" ref="Z543" si="276">SUM(M543:Y543)</f>
        <v>0</v>
      </c>
      <c r="AA543" s="31">
        <f>D543-Z543</f>
        <v>0</v>
      </c>
      <c r="AB543" s="37"/>
      <c r="AC543" s="32"/>
    </row>
    <row r="544" spans="1:29" s="33" customFormat="1" ht="18" customHeight="1" x14ac:dyDescent="0.25">
      <c r="A544" s="38" t="s">
        <v>39</v>
      </c>
      <c r="B544" s="39">
        <f t="shared" ref="B544:AA544" si="277">B543+B542</f>
        <v>131845000</v>
      </c>
      <c r="C544" s="39">
        <f t="shared" si="277"/>
        <v>0</v>
      </c>
      <c r="D544" s="39">
        <f t="shared" si="277"/>
        <v>131845000</v>
      </c>
      <c r="E544" s="39">
        <f t="shared" si="277"/>
        <v>13306963.730000002</v>
      </c>
      <c r="F544" s="39">
        <f t="shared" si="277"/>
        <v>81372511.709999993</v>
      </c>
      <c r="G544" s="39">
        <f t="shared" si="277"/>
        <v>29219760.810000002</v>
      </c>
      <c r="H544" s="39">
        <f t="shared" si="277"/>
        <v>653118.36</v>
      </c>
      <c r="I544" s="39">
        <f t="shared" si="277"/>
        <v>0</v>
      </c>
      <c r="J544" s="39">
        <f t="shared" si="277"/>
        <v>0</v>
      </c>
      <c r="K544" s="39">
        <f t="shared" si="277"/>
        <v>0</v>
      </c>
      <c r="L544" s="39">
        <f t="shared" si="277"/>
        <v>0</v>
      </c>
      <c r="M544" s="39">
        <f t="shared" si="277"/>
        <v>0</v>
      </c>
      <c r="N544" s="39">
        <f t="shared" si="277"/>
        <v>7536953.0199999996</v>
      </c>
      <c r="O544" s="39">
        <f t="shared" si="277"/>
        <v>5346653.6100000003</v>
      </c>
      <c r="P544" s="39">
        <f t="shared" si="277"/>
        <v>423357.09999999992</v>
      </c>
      <c r="Q544" s="39">
        <f t="shared" si="277"/>
        <v>3313235.5</v>
      </c>
      <c r="R544" s="39">
        <f t="shared" si="277"/>
        <v>54771745.009999998</v>
      </c>
      <c r="S544" s="39">
        <f t="shared" si="277"/>
        <v>23287531.199999999</v>
      </c>
      <c r="T544" s="39">
        <f t="shared" si="277"/>
        <v>27339586.990000002</v>
      </c>
      <c r="U544" s="39">
        <f t="shared" si="277"/>
        <v>1002222.19</v>
      </c>
      <c r="V544" s="39">
        <f t="shared" si="277"/>
        <v>877951.62999999989</v>
      </c>
      <c r="W544" s="39">
        <f t="shared" si="277"/>
        <v>653118.36</v>
      </c>
      <c r="X544" s="39">
        <f t="shared" si="277"/>
        <v>0</v>
      </c>
      <c r="Y544" s="39">
        <f t="shared" si="277"/>
        <v>0</v>
      </c>
      <c r="Z544" s="39">
        <f t="shared" si="277"/>
        <v>124552354.61</v>
      </c>
      <c r="AA544" s="39">
        <f t="shared" si="277"/>
        <v>7292645.3900000006</v>
      </c>
      <c r="AB544" s="40">
        <f>Z544/D544</f>
        <v>0.94468773643293258</v>
      </c>
      <c r="AC544" s="42"/>
    </row>
    <row r="545" spans="1:29" s="33" customFormat="1" ht="15" customHeight="1" x14ac:dyDescent="0.25">
      <c r="A545" s="34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2"/>
    </row>
    <row r="546" spans="1:29" s="33" customFormat="1" ht="15" customHeight="1" x14ac:dyDescent="0.25">
      <c r="A546" s="34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2"/>
    </row>
    <row r="547" spans="1:29" s="33" customFormat="1" ht="15" customHeight="1" x14ac:dyDescent="0.25">
      <c r="A547" s="46" t="s">
        <v>45</v>
      </c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2"/>
    </row>
    <row r="548" spans="1:29" s="33" customFormat="1" ht="18" customHeight="1" x14ac:dyDescent="0.2">
      <c r="A548" s="36" t="s">
        <v>33</v>
      </c>
      <c r="B548" s="31">
        <f>[1]consoCURRENT!E11370</f>
        <v>6619000</v>
      </c>
      <c r="C548" s="31">
        <f>[1]consoCURRENT!F11370</f>
        <v>0</v>
      </c>
      <c r="D548" s="31">
        <f>[1]consoCURRENT!G11370</f>
        <v>6619000</v>
      </c>
      <c r="E548" s="31">
        <f>[1]consoCURRENT!H11370</f>
        <v>1431896.46</v>
      </c>
      <c r="F548" s="31">
        <f>[1]consoCURRENT!I11370</f>
        <v>1768455.03</v>
      </c>
      <c r="G548" s="31">
        <f>[1]consoCURRENT!J11370</f>
        <v>1658284.9400000009</v>
      </c>
      <c r="H548" s="31">
        <f>[1]consoCURRENT!K11370</f>
        <v>804385.77999999991</v>
      </c>
      <c r="I548" s="31">
        <f>[1]consoCURRENT!L11370</f>
        <v>0</v>
      </c>
      <c r="J548" s="31">
        <f>[1]consoCURRENT!M11370</f>
        <v>0</v>
      </c>
      <c r="K548" s="31">
        <f>[1]consoCURRENT!N11370</f>
        <v>0</v>
      </c>
      <c r="L548" s="31">
        <f>[1]consoCURRENT!O11370</f>
        <v>0</v>
      </c>
      <c r="M548" s="31">
        <f>[1]consoCURRENT!P11370</f>
        <v>0</v>
      </c>
      <c r="N548" s="31">
        <f>[1]consoCURRENT!Q11370</f>
        <v>446449.94</v>
      </c>
      <c r="O548" s="31">
        <f>[1]consoCURRENT!R11370</f>
        <v>519147.7</v>
      </c>
      <c r="P548" s="31">
        <f>[1]consoCURRENT!S11370</f>
        <v>466298.82</v>
      </c>
      <c r="Q548" s="31">
        <f>[1]consoCURRENT!T11370</f>
        <v>428781.39</v>
      </c>
      <c r="R548" s="31">
        <f>[1]consoCURRENT!U11370</f>
        <v>853874.82</v>
      </c>
      <c r="S548" s="31">
        <f>[1]consoCURRENT!V11370</f>
        <v>485798.82</v>
      </c>
      <c r="T548" s="31">
        <f>[1]consoCURRENT!W11370</f>
        <v>475298.82</v>
      </c>
      <c r="U548" s="31">
        <f>[1]consoCURRENT!X11370</f>
        <v>485223.12</v>
      </c>
      <c r="V548" s="31">
        <f>[1]consoCURRENT!Y11370</f>
        <v>697763.00000000093</v>
      </c>
      <c r="W548" s="31">
        <f>[1]consoCURRENT!Z11370</f>
        <v>804385.77999999991</v>
      </c>
      <c r="X548" s="31">
        <f>[1]consoCURRENT!AA11370</f>
        <v>0</v>
      </c>
      <c r="Y548" s="31">
        <f>[1]consoCURRENT!AB11370</f>
        <v>0</v>
      </c>
      <c r="Z548" s="31">
        <f>SUM(M548:Y548)</f>
        <v>5663022.2100000009</v>
      </c>
      <c r="AA548" s="31">
        <f>D548-Z548</f>
        <v>955977.78999999911</v>
      </c>
      <c r="AB548" s="37">
        <f>Z548/D548</f>
        <v>0.85557066173137952</v>
      </c>
      <c r="AC548" s="32"/>
    </row>
    <row r="549" spans="1:29" s="33" customFormat="1" ht="18" customHeight="1" x14ac:dyDescent="0.2">
      <c r="A549" s="36" t="s">
        <v>34</v>
      </c>
      <c r="B549" s="31">
        <f>[1]consoCURRENT!E11483</f>
        <v>116373000</v>
      </c>
      <c r="C549" s="31">
        <f>[1]consoCURRENT!F11483</f>
        <v>0</v>
      </c>
      <c r="D549" s="31">
        <f>[1]consoCURRENT!G11483</f>
        <v>116373000</v>
      </c>
      <c r="E549" s="31">
        <f>[1]consoCURRENT!H11483</f>
        <v>4440221.66</v>
      </c>
      <c r="F549" s="31">
        <f>[1]consoCURRENT!I11483</f>
        <v>95455011.210000008</v>
      </c>
      <c r="G549" s="31">
        <f>[1]consoCURRENT!J11483</f>
        <v>9782275.1400000006</v>
      </c>
      <c r="H549" s="31">
        <f>[1]consoCURRENT!K11483</f>
        <v>615831</v>
      </c>
      <c r="I549" s="31">
        <f>[1]consoCURRENT!L11483</f>
        <v>0</v>
      </c>
      <c r="J549" s="31">
        <f>[1]consoCURRENT!M11483</f>
        <v>0</v>
      </c>
      <c r="K549" s="31">
        <f>[1]consoCURRENT!N11483</f>
        <v>0</v>
      </c>
      <c r="L549" s="31">
        <f>[1]consoCURRENT!O11483</f>
        <v>0</v>
      </c>
      <c r="M549" s="31">
        <f>[1]consoCURRENT!P11483</f>
        <v>0</v>
      </c>
      <c r="N549" s="31">
        <f>[1]consoCURRENT!Q11483</f>
        <v>869357</v>
      </c>
      <c r="O549" s="31">
        <f>[1]consoCURRENT!R11483</f>
        <v>1907810.63</v>
      </c>
      <c r="P549" s="31">
        <f>[1]consoCURRENT!S11483</f>
        <v>1663054.0300000003</v>
      </c>
      <c r="Q549" s="31">
        <f>[1]consoCURRENT!T11483</f>
        <v>2364260.9899999998</v>
      </c>
      <c r="R549" s="31">
        <f>[1]consoCURRENT!U11483</f>
        <v>27366767.220000003</v>
      </c>
      <c r="S549" s="31">
        <f>[1]consoCURRENT!V11483</f>
        <v>65723983</v>
      </c>
      <c r="T549" s="31">
        <f>[1]consoCURRENT!W11483</f>
        <v>521400.74</v>
      </c>
      <c r="U549" s="31">
        <f>[1]consoCURRENT!X11483</f>
        <v>9092087.4000000004</v>
      </c>
      <c r="V549" s="31">
        <f>[1]consoCURRENT!Y11483</f>
        <v>168787</v>
      </c>
      <c r="W549" s="31">
        <f>[1]consoCURRENT!Z11483</f>
        <v>615831</v>
      </c>
      <c r="X549" s="31">
        <f>[1]consoCURRENT!AA11483</f>
        <v>0</v>
      </c>
      <c r="Y549" s="31">
        <f>[1]consoCURRENT!AB11483</f>
        <v>0</v>
      </c>
      <c r="Z549" s="31">
        <f t="shared" ref="Z549:Z551" si="278">SUM(M549:Y549)</f>
        <v>110293339.01000001</v>
      </c>
      <c r="AA549" s="31">
        <f>D549-Z549</f>
        <v>6079660.9899999946</v>
      </c>
      <c r="AB549" s="37">
        <f>Z549/D549</f>
        <v>0.9477571172866559</v>
      </c>
      <c r="AC549" s="32"/>
    </row>
    <row r="550" spans="1:29" s="33" customFormat="1" ht="18" customHeight="1" x14ac:dyDescent="0.2">
      <c r="A550" s="36" t="s">
        <v>35</v>
      </c>
      <c r="B550" s="31">
        <f>[1]consoCURRENT!E11487</f>
        <v>0</v>
      </c>
      <c r="C550" s="31">
        <f>[1]consoCURRENT!F11487</f>
        <v>0</v>
      </c>
      <c r="D550" s="31">
        <f>[1]consoCURRENT!G11487</f>
        <v>0</v>
      </c>
      <c r="E550" s="31">
        <f>[1]consoCURRENT!H11487</f>
        <v>0</v>
      </c>
      <c r="F550" s="31">
        <f>[1]consoCURRENT!I11487</f>
        <v>0</v>
      </c>
      <c r="G550" s="31">
        <f>[1]consoCURRENT!J11487</f>
        <v>0</v>
      </c>
      <c r="H550" s="31">
        <f>[1]consoCURRENT!K11487</f>
        <v>0</v>
      </c>
      <c r="I550" s="31">
        <f>[1]consoCURRENT!L11487</f>
        <v>0</v>
      </c>
      <c r="J550" s="31">
        <f>[1]consoCURRENT!M11487</f>
        <v>0</v>
      </c>
      <c r="K550" s="31">
        <f>[1]consoCURRENT!N11487</f>
        <v>0</v>
      </c>
      <c r="L550" s="31">
        <f>[1]consoCURRENT!O11487</f>
        <v>0</v>
      </c>
      <c r="M550" s="31">
        <f>[1]consoCURRENT!P11487</f>
        <v>0</v>
      </c>
      <c r="N550" s="31">
        <f>[1]consoCURRENT!Q11487</f>
        <v>0</v>
      </c>
      <c r="O550" s="31">
        <f>[1]consoCURRENT!R11487</f>
        <v>0</v>
      </c>
      <c r="P550" s="31">
        <f>[1]consoCURRENT!S11487</f>
        <v>0</v>
      </c>
      <c r="Q550" s="31">
        <f>[1]consoCURRENT!T11487</f>
        <v>0</v>
      </c>
      <c r="R550" s="31">
        <f>[1]consoCURRENT!U11487</f>
        <v>0</v>
      </c>
      <c r="S550" s="31">
        <f>[1]consoCURRENT!V11487</f>
        <v>0</v>
      </c>
      <c r="T550" s="31">
        <f>[1]consoCURRENT!W11487</f>
        <v>0</v>
      </c>
      <c r="U550" s="31">
        <f>[1]consoCURRENT!X11487</f>
        <v>0</v>
      </c>
      <c r="V550" s="31">
        <f>[1]consoCURRENT!Y11487</f>
        <v>0</v>
      </c>
      <c r="W550" s="31">
        <f>[1]consoCURRENT!Z11487</f>
        <v>0</v>
      </c>
      <c r="X550" s="31">
        <f>[1]consoCURRENT!AA11487</f>
        <v>0</v>
      </c>
      <c r="Y550" s="31">
        <f>[1]consoCURRENT!AB11487</f>
        <v>0</v>
      </c>
      <c r="Z550" s="31">
        <f t="shared" si="278"/>
        <v>0</v>
      </c>
      <c r="AA550" s="31">
        <f>D550-Z550</f>
        <v>0</v>
      </c>
      <c r="AB550" s="37"/>
      <c r="AC550" s="32"/>
    </row>
    <row r="551" spans="1:29" s="33" customFormat="1" ht="18" customHeight="1" x14ac:dyDescent="0.2">
      <c r="A551" s="36" t="s">
        <v>36</v>
      </c>
      <c r="B551" s="31">
        <f>[1]consoCURRENT!E11518</f>
        <v>0</v>
      </c>
      <c r="C551" s="31">
        <f>[1]consoCURRENT!F11518</f>
        <v>0</v>
      </c>
      <c r="D551" s="31">
        <f>[1]consoCURRENT!G11518</f>
        <v>0</v>
      </c>
      <c r="E551" s="31">
        <f>[1]consoCURRENT!H11518</f>
        <v>0</v>
      </c>
      <c r="F551" s="31">
        <f>[1]consoCURRENT!I11518</f>
        <v>0</v>
      </c>
      <c r="G551" s="31">
        <f>[1]consoCURRENT!J11518</f>
        <v>0</v>
      </c>
      <c r="H551" s="31">
        <f>[1]consoCURRENT!K11518</f>
        <v>0</v>
      </c>
      <c r="I551" s="31">
        <f>[1]consoCURRENT!L11518</f>
        <v>0</v>
      </c>
      <c r="J551" s="31">
        <f>[1]consoCURRENT!M11518</f>
        <v>0</v>
      </c>
      <c r="K551" s="31">
        <f>[1]consoCURRENT!N11518</f>
        <v>0</v>
      </c>
      <c r="L551" s="31">
        <f>[1]consoCURRENT!O11518</f>
        <v>0</v>
      </c>
      <c r="M551" s="31">
        <f>[1]consoCURRENT!P11518</f>
        <v>0</v>
      </c>
      <c r="N551" s="31">
        <f>[1]consoCURRENT!Q11518</f>
        <v>0</v>
      </c>
      <c r="O551" s="31">
        <f>[1]consoCURRENT!R11518</f>
        <v>0</v>
      </c>
      <c r="P551" s="31">
        <f>[1]consoCURRENT!S11518</f>
        <v>0</v>
      </c>
      <c r="Q551" s="31">
        <f>[1]consoCURRENT!T11518</f>
        <v>0</v>
      </c>
      <c r="R551" s="31">
        <f>[1]consoCURRENT!U11518</f>
        <v>0</v>
      </c>
      <c r="S551" s="31">
        <f>[1]consoCURRENT!V11518</f>
        <v>0</v>
      </c>
      <c r="T551" s="31">
        <f>[1]consoCURRENT!W11518</f>
        <v>0</v>
      </c>
      <c r="U551" s="31">
        <f>[1]consoCURRENT!X11518</f>
        <v>0</v>
      </c>
      <c r="V551" s="31">
        <f>[1]consoCURRENT!Y11518</f>
        <v>0</v>
      </c>
      <c r="W551" s="31">
        <f>[1]consoCURRENT!Z11518</f>
        <v>0</v>
      </c>
      <c r="X551" s="31">
        <f>[1]consoCURRENT!AA11518</f>
        <v>0</v>
      </c>
      <c r="Y551" s="31">
        <f>[1]consoCURRENT!AB11518</f>
        <v>0</v>
      </c>
      <c r="Z551" s="31">
        <f t="shared" si="278"/>
        <v>0</v>
      </c>
      <c r="AA551" s="31">
        <f>D551-Z551</f>
        <v>0</v>
      </c>
      <c r="AB551" s="37"/>
      <c r="AC551" s="32"/>
    </row>
    <row r="552" spans="1:29" s="33" customFormat="1" ht="18" hidden="1" customHeight="1" x14ac:dyDescent="0.25">
      <c r="A552" s="38" t="s">
        <v>37</v>
      </c>
      <c r="B552" s="39">
        <f t="shared" ref="B552:AA552" si="279">SUM(B548:B551)</f>
        <v>122992000</v>
      </c>
      <c r="C552" s="39">
        <f t="shared" si="279"/>
        <v>0</v>
      </c>
      <c r="D552" s="39">
        <f t="shared" si="279"/>
        <v>122992000</v>
      </c>
      <c r="E552" s="39">
        <f t="shared" si="279"/>
        <v>5872118.1200000001</v>
      </c>
      <c r="F552" s="39">
        <f t="shared" si="279"/>
        <v>97223466.24000001</v>
      </c>
      <c r="G552" s="39">
        <f t="shared" si="279"/>
        <v>11440560.080000002</v>
      </c>
      <c r="H552" s="39">
        <f t="shared" si="279"/>
        <v>1420216.7799999998</v>
      </c>
      <c r="I552" s="39">
        <f t="shared" si="279"/>
        <v>0</v>
      </c>
      <c r="J552" s="39">
        <f t="shared" si="279"/>
        <v>0</v>
      </c>
      <c r="K552" s="39">
        <f t="shared" si="279"/>
        <v>0</v>
      </c>
      <c r="L552" s="39">
        <f t="shared" si="279"/>
        <v>0</v>
      </c>
      <c r="M552" s="39">
        <f t="shared" si="279"/>
        <v>0</v>
      </c>
      <c r="N552" s="39">
        <f t="shared" si="279"/>
        <v>1315806.94</v>
      </c>
      <c r="O552" s="39">
        <f t="shared" si="279"/>
        <v>2426958.33</v>
      </c>
      <c r="P552" s="39">
        <f t="shared" si="279"/>
        <v>2129352.85</v>
      </c>
      <c r="Q552" s="39">
        <f t="shared" si="279"/>
        <v>2793042.38</v>
      </c>
      <c r="R552" s="39">
        <f t="shared" si="279"/>
        <v>28220642.040000003</v>
      </c>
      <c r="S552" s="39">
        <f t="shared" si="279"/>
        <v>66209781.82</v>
      </c>
      <c r="T552" s="39">
        <f t="shared" si="279"/>
        <v>996699.56</v>
      </c>
      <c r="U552" s="39">
        <f t="shared" si="279"/>
        <v>9577310.5199999996</v>
      </c>
      <c r="V552" s="39">
        <f t="shared" si="279"/>
        <v>866550.00000000093</v>
      </c>
      <c r="W552" s="39">
        <f t="shared" si="279"/>
        <v>1420216.7799999998</v>
      </c>
      <c r="X552" s="39">
        <f t="shared" si="279"/>
        <v>0</v>
      </c>
      <c r="Y552" s="39">
        <f t="shared" si="279"/>
        <v>0</v>
      </c>
      <c r="Z552" s="39">
        <f t="shared" si="279"/>
        <v>115956361.22</v>
      </c>
      <c r="AA552" s="39">
        <f t="shared" si="279"/>
        <v>7035638.7799999937</v>
      </c>
      <c r="AB552" s="40">
        <f>Z552/D552</f>
        <v>0.94279596412774813</v>
      </c>
      <c r="AC552" s="32"/>
    </row>
    <row r="553" spans="1:29" s="33" customFormat="1" ht="18" hidden="1" customHeight="1" x14ac:dyDescent="0.25">
      <c r="A553" s="41" t="s">
        <v>38</v>
      </c>
      <c r="B553" s="31">
        <f>[1]consoCURRENT!E11522</f>
        <v>0</v>
      </c>
      <c r="C553" s="31">
        <f>[1]consoCURRENT!F11522</f>
        <v>0</v>
      </c>
      <c r="D553" s="31">
        <f>[1]consoCURRENT!G11522</f>
        <v>0</v>
      </c>
      <c r="E553" s="31">
        <f>[1]consoCURRENT!H11522</f>
        <v>0</v>
      </c>
      <c r="F553" s="31">
        <f>[1]consoCURRENT!I11522</f>
        <v>0</v>
      </c>
      <c r="G553" s="31">
        <f>[1]consoCURRENT!J11522</f>
        <v>0</v>
      </c>
      <c r="H553" s="31">
        <f>[1]consoCURRENT!K11522</f>
        <v>0</v>
      </c>
      <c r="I553" s="31">
        <f>[1]consoCURRENT!L11522</f>
        <v>0</v>
      </c>
      <c r="J553" s="31">
        <f>[1]consoCURRENT!M11522</f>
        <v>0</v>
      </c>
      <c r="K553" s="31">
        <f>[1]consoCURRENT!N11522</f>
        <v>0</v>
      </c>
      <c r="L553" s="31">
        <f>[1]consoCURRENT!O11522</f>
        <v>0</v>
      </c>
      <c r="M553" s="31">
        <f>[1]consoCURRENT!P11522</f>
        <v>0</v>
      </c>
      <c r="N553" s="31">
        <f>[1]consoCURRENT!Q11522</f>
        <v>0</v>
      </c>
      <c r="O553" s="31">
        <f>[1]consoCURRENT!R11522</f>
        <v>0</v>
      </c>
      <c r="P553" s="31">
        <f>[1]consoCURRENT!S11522</f>
        <v>0</v>
      </c>
      <c r="Q553" s="31">
        <f>[1]consoCURRENT!T11522</f>
        <v>0</v>
      </c>
      <c r="R553" s="31">
        <f>[1]consoCURRENT!U11522</f>
        <v>0</v>
      </c>
      <c r="S553" s="31">
        <f>[1]consoCURRENT!V11522</f>
        <v>0</v>
      </c>
      <c r="T553" s="31">
        <f>[1]consoCURRENT!W11522</f>
        <v>0</v>
      </c>
      <c r="U553" s="31">
        <f>[1]consoCURRENT!X11522</f>
        <v>0</v>
      </c>
      <c r="V553" s="31">
        <f>[1]consoCURRENT!Y11522</f>
        <v>0</v>
      </c>
      <c r="W553" s="31">
        <f>[1]consoCURRENT!Z11522</f>
        <v>0</v>
      </c>
      <c r="X553" s="31">
        <f>[1]consoCURRENT!AA11522</f>
        <v>0</v>
      </c>
      <c r="Y553" s="31">
        <f>[1]consoCURRENT!AB11522</f>
        <v>0</v>
      </c>
      <c r="Z553" s="31">
        <f t="shared" ref="Z553" si="280">SUM(M553:Y553)</f>
        <v>0</v>
      </c>
      <c r="AA553" s="31">
        <f>D553-Z553</f>
        <v>0</v>
      </c>
      <c r="AB553" s="37"/>
      <c r="AC553" s="32"/>
    </row>
    <row r="554" spans="1:29" s="33" customFormat="1" ht="18" customHeight="1" x14ac:dyDescent="0.25">
      <c r="A554" s="38" t="s">
        <v>39</v>
      </c>
      <c r="B554" s="39">
        <f t="shared" ref="B554:AA554" si="281">B553+B552</f>
        <v>122992000</v>
      </c>
      <c r="C554" s="39">
        <f t="shared" si="281"/>
        <v>0</v>
      </c>
      <c r="D554" s="39">
        <f t="shared" si="281"/>
        <v>122992000</v>
      </c>
      <c r="E554" s="39">
        <f t="shared" si="281"/>
        <v>5872118.1200000001</v>
      </c>
      <c r="F554" s="39">
        <f t="shared" si="281"/>
        <v>97223466.24000001</v>
      </c>
      <c r="G554" s="39">
        <f t="shared" si="281"/>
        <v>11440560.080000002</v>
      </c>
      <c r="H554" s="39">
        <f t="shared" si="281"/>
        <v>1420216.7799999998</v>
      </c>
      <c r="I554" s="39">
        <f t="shared" si="281"/>
        <v>0</v>
      </c>
      <c r="J554" s="39">
        <f t="shared" si="281"/>
        <v>0</v>
      </c>
      <c r="K554" s="39">
        <f t="shared" si="281"/>
        <v>0</v>
      </c>
      <c r="L554" s="39">
        <f t="shared" si="281"/>
        <v>0</v>
      </c>
      <c r="M554" s="39">
        <f t="shared" si="281"/>
        <v>0</v>
      </c>
      <c r="N554" s="39">
        <f t="shared" si="281"/>
        <v>1315806.94</v>
      </c>
      <c r="O554" s="39">
        <f t="shared" si="281"/>
        <v>2426958.33</v>
      </c>
      <c r="P554" s="39">
        <f t="shared" si="281"/>
        <v>2129352.85</v>
      </c>
      <c r="Q554" s="39">
        <f t="shared" si="281"/>
        <v>2793042.38</v>
      </c>
      <c r="R554" s="39">
        <f t="shared" si="281"/>
        <v>28220642.040000003</v>
      </c>
      <c r="S554" s="39">
        <f t="shared" si="281"/>
        <v>66209781.82</v>
      </c>
      <c r="T554" s="39">
        <f t="shared" si="281"/>
        <v>996699.56</v>
      </c>
      <c r="U554" s="39">
        <f t="shared" si="281"/>
        <v>9577310.5199999996</v>
      </c>
      <c r="V554" s="39">
        <f t="shared" si="281"/>
        <v>866550.00000000093</v>
      </c>
      <c r="W554" s="39">
        <f t="shared" si="281"/>
        <v>1420216.7799999998</v>
      </c>
      <c r="X554" s="39">
        <f t="shared" si="281"/>
        <v>0</v>
      </c>
      <c r="Y554" s="39">
        <f t="shared" si="281"/>
        <v>0</v>
      </c>
      <c r="Z554" s="39">
        <f t="shared" si="281"/>
        <v>115956361.22</v>
      </c>
      <c r="AA554" s="39">
        <f t="shared" si="281"/>
        <v>7035638.7799999937</v>
      </c>
      <c r="AB554" s="40">
        <f>Z554/D554</f>
        <v>0.94279596412774813</v>
      </c>
      <c r="AC554" s="42"/>
    </row>
    <row r="555" spans="1:29" s="33" customFormat="1" ht="15" customHeight="1" x14ac:dyDescent="0.25">
      <c r="A555" s="34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2"/>
    </row>
    <row r="556" spans="1:29" s="33" customFormat="1" ht="15" customHeight="1" x14ac:dyDescent="0.25">
      <c r="A556" s="34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2"/>
    </row>
    <row r="557" spans="1:29" s="33" customFormat="1" ht="15" customHeight="1" x14ac:dyDescent="0.25">
      <c r="A557" s="46" t="s">
        <v>46</v>
      </c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2"/>
    </row>
    <row r="558" spans="1:29" s="33" customFormat="1" ht="18" customHeight="1" x14ac:dyDescent="0.2">
      <c r="A558" s="36" t="s">
        <v>33</v>
      </c>
      <c r="B558" s="31">
        <f>[1]consoCURRENT!E11583</f>
        <v>7189000</v>
      </c>
      <c r="C558" s="31">
        <f>[1]consoCURRENT!F11583</f>
        <v>0</v>
      </c>
      <c r="D558" s="31">
        <f>[1]consoCURRENT!G11583</f>
        <v>7189000</v>
      </c>
      <c r="E558" s="31">
        <f>[1]consoCURRENT!H11583</f>
        <v>1198629.49</v>
      </c>
      <c r="F558" s="31">
        <f>[1]consoCURRENT!I11583</f>
        <v>1502811.44</v>
      </c>
      <c r="G558" s="31">
        <f>[1]consoCURRENT!J11583</f>
        <v>2205776.7399999998</v>
      </c>
      <c r="H558" s="31">
        <f>[1]consoCURRENT!K11583</f>
        <v>584100.44999999995</v>
      </c>
      <c r="I558" s="31">
        <f>[1]consoCURRENT!L11583</f>
        <v>0</v>
      </c>
      <c r="J558" s="31">
        <f>[1]consoCURRENT!M11583</f>
        <v>0</v>
      </c>
      <c r="K558" s="31">
        <f>[1]consoCURRENT!N11583</f>
        <v>0</v>
      </c>
      <c r="L558" s="31">
        <f>[1]consoCURRENT!O11583</f>
        <v>0</v>
      </c>
      <c r="M558" s="31">
        <f>[1]consoCURRENT!P11583</f>
        <v>0</v>
      </c>
      <c r="N558" s="31">
        <f>[1]consoCURRENT!Q11583</f>
        <v>437869.77</v>
      </c>
      <c r="O558" s="31">
        <f>[1]consoCURRENT!R11583</f>
        <v>301936.53000000003</v>
      </c>
      <c r="P558" s="31">
        <f>[1]consoCURRENT!S11583</f>
        <v>458823.19</v>
      </c>
      <c r="Q558" s="31">
        <f>[1]consoCURRENT!T11583</f>
        <v>441554.56</v>
      </c>
      <c r="R558" s="31">
        <f>[1]consoCURRENT!U11583</f>
        <v>631368.67000000004</v>
      </c>
      <c r="S558" s="31">
        <f>[1]consoCURRENT!V11583</f>
        <v>429888.21</v>
      </c>
      <c r="T558" s="31">
        <f>[1]consoCURRENT!W11583</f>
        <v>366600.51</v>
      </c>
      <c r="U558" s="31">
        <f>[1]consoCURRENT!X11583</f>
        <v>954190.33</v>
      </c>
      <c r="V558" s="31">
        <f>[1]consoCURRENT!Y11583</f>
        <v>884985.89999999991</v>
      </c>
      <c r="W558" s="31">
        <f>[1]consoCURRENT!Z11583</f>
        <v>584100.44999999995</v>
      </c>
      <c r="X558" s="31">
        <f>[1]consoCURRENT!AA11583</f>
        <v>0</v>
      </c>
      <c r="Y558" s="31">
        <f>[1]consoCURRENT!AB11583</f>
        <v>0</v>
      </c>
      <c r="Z558" s="31">
        <f>SUM(M558:Y558)</f>
        <v>5491318.1200000001</v>
      </c>
      <c r="AA558" s="31">
        <f>D558-Z558</f>
        <v>1697681.88</v>
      </c>
      <c r="AB558" s="37">
        <f>Z558/D558</f>
        <v>0.76385006537766031</v>
      </c>
      <c r="AC558" s="32"/>
    </row>
    <row r="559" spans="1:29" s="33" customFormat="1" ht="18" customHeight="1" x14ac:dyDescent="0.2">
      <c r="A559" s="36" t="s">
        <v>34</v>
      </c>
      <c r="B559" s="31">
        <f>[1]consoCURRENT!E11696</f>
        <v>98796000</v>
      </c>
      <c r="C559" s="31">
        <f>[1]consoCURRENT!F11696</f>
        <v>0</v>
      </c>
      <c r="D559" s="31">
        <f>[1]consoCURRENT!G11696</f>
        <v>98796000</v>
      </c>
      <c r="E559" s="31">
        <f>[1]consoCURRENT!H11696</f>
        <v>703245.4</v>
      </c>
      <c r="F559" s="31">
        <f>[1]consoCURRENT!I11696</f>
        <v>815871.24</v>
      </c>
      <c r="G559" s="31">
        <f>[1]consoCURRENT!J11696</f>
        <v>60330203.140000001</v>
      </c>
      <c r="H559" s="31">
        <f>[1]consoCURRENT!K11696</f>
        <v>-3739700</v>
      </c>
      <c r="I559" s="31">
        <f>[1]consoCURRENT!L11696</f>
        <v>0</v>
      </c>
      <c r="J559" s="31">
        <f>[1]consoCURRENT!M11696</f>
        <v>0</v>
      </c>
      <c r="K559" s="31">
        <f>[1]consoCURRENT!N11696</f>
        <v>0</v>
      </c>
      <c r="L559" s="31">
        <f>[1]consoCURRENT!O11696</f>
        <v>0</v>
      </c>
      <c r="M559" s="31">
        <f>[1]consoCURRENT!P11696</f>
        <v>0</v>
      </c>
      <c r="N559" s="31">
        <f>[1]consoCURRENT!Q11696</f>
        <v>593943.4</v>
      </c>
      <c r="O559" s="31">
        <f>[1]consoCURRENT!R11696</f>
        <v>5000</v>
      </c>
      <c r="P559" s="31">
        <f>[1]consoCURRENT!S11696</f>
        <v>104302</v>
      </c>
      <c r="Q559" s="31">
        <f>[1]consoCURRENT!T11696</f>
        <v>405836.44</v>
      </c>
      <c r="R559" s="31">
        <f>[1]consoCURRENT!U11696</f>
        <v>67000</v>
      </c>
      <c r="S559" s="31">
        <f>[1]consoCURRENT!V11696</f>
        <v>343034.8</v>
      </c>
      <c r="T559" s="31">
        <f>[1]consoCURRENT!W11696</f>
        <v>375809.72</v>
      </c>
      <c r="U559" s="31">
        <f>[1]consoCURRENT!X11696</f>
        <v>10666594.84</v>
      </c>
      <c r="V559" s="31">
        <f>[1]consoCURRENT!Y11696</f>
        <v>49287798.579999998</v>
      </c>
      <c r="W559" s="31">
        <f>[1]consoCURRENT!Z11696</f>
        <v>-3739700</v>
      </c>
      <c r="X559" s="31">
        <f>[1]consoCURRENT!AA11696</f>
        <v>0</v>
      </c>
      <c r="Y559" s="31">
        <f>[1]consoCURRENT!AB11696</f>
        <v>0</v>
      </c>
      <c r="Z559" s="31">
        <f t="shared" ref="Z559:Z561" si="282">SUM(M559:Y559)</f>
        <v>58109619.780000001</v>
      </c>
      <c r="AA559" s="31">
        <f>D559-Z559</f>
        <v>40686380.219999999</v>
      </c>
      <c r="AB559" s="37">
        <f>Z559/D559</f>
        <v>0.58817785922506982</v>
      </c>
      <c r="AC559" s="32"/>
    </row>
    <row r="560" spans="1:29" s="33" customFormat="1" ht="18" customHeight="1" x14ac:dyDescent="0.2">
      <c r="A560" s="36" t="s">
        <v>35</v>
      </c>
      <c r="B560" s="31">
        <f>[1]consoCURRENT!E11702</f>
        <v>0</v>
      </c>
      <c r="C560" s="31">
        <f>[1]consoCURRENT!F11702</f>
        <v>0</v>
      </c>
      <c r="D560" s="31">
        <f>[1]consoCURRENT!G11702</f>
        <v>0</v>
      </c>
      <c r="E560" s="31">
        <f>[1]consoCURRENT!H11702</f>
        <v>0</v>
      </c>
      <c r="F560" s="31">
        <f>[1]consoCURRENT!I11702</f>
        <v>0</v>
      </c>
      <c r="G560" s="31">
        <f>[1]consoCURRENT!J11702</f>
        <v>0</v>
      </c>
      <c r="H560" s="31">
        <f>[1]consoCURRENT!K11702</f>
        <v>0</v>
      </c>
      <c r="I560" s="31">
        <f>[1]consoCURRENT!L11702</f>
        <v>0</v>
      </c>
      <c r="J560" s="31">
        <f>[1]consoCURRENT!M11702</f>
        <v>0</v>
      </c>
      <c r="K560" s="31">
        <f>[1]consoCURRENT!N11702</f>
        <v>0</v>
      </c>
      <c r="L560" s="31">
        <f>[1]consoCURRENT!O11702</f>
        <v>0</v>
      </c>
      <c r="M560" s="31">
        <f>[1]consoCURRENT!P11702</f>
        <v>0</v>
      </c>
      <c r="N560" s="31">
        <f>[1]consoCURRENT!Q11702</f>
        <v>0</v>
      </c>
      <c r="O560" s="31">
        <f>[1]consoCURRENT!R11702</f>
        <v>0</v>
      </c>
      <c r="P560" s="31">
        <f>[1]consoCURRENT!S11702</f>
        <v>0</v>
      </c>
      <c r="Q560" s="31">
        <f>[1]consoCURRENT!T11702</f>
        <v>0</v>
      </c>
      <c r="R560" s="31">
        <f>[1]consoCURRENT!U11702</f>
        <v>0</v>
      </c>
      <c r="S560" s="31">
        <f>[1]consoCURRENT!V11702</f>
        <v>0</v>
      </c>
      <c r="T560" s="31">
        <f>[1]consoCURRENT!W11702</f>
        <v>0</v>
      </c>
      <c r="U560" s="31">
        <f>[1]consoCURRENT!X11702</f>
        <v>0</v>
      </c>
      <c r="V560" s="31">
        <f>[1]consoCURRENT!Y11702</f>
        <v>0</v>
      </c>
      <c r="W560" s="31">
        <f>[1]consoCURRENT!Z11702</f>
        <v>0</v>
      </c>
      <c r="X560" s="31">
        <f>[1]consoCURRENT!AA11702</f>
        <v>0</v>
      </c>
      <c r="Y560" s="31">
        <f>[1]consoCURRENT!AB11702</f>
        <v>0</v>
      </c>
      <c r="Z560" s="31">
        <f t="shared" si="282"/>
        <v>0</v>
      </c>
      <c r="AA560" s="31">
        <f>D560-Z560</f>
        <v>0</v>
      </c>
      <c r="AB560" s="37"/>
      <c r="AC560" s="32"/>
    </row>
    <row r="561" spans="1:29" s="33" customFormat="1" ht="18" customHeight="1" x14ac:dyDescent="0.2">
      <c r="A561" s="36" t="s">
        <v>36</v>
      </c>
      <c r="B561" s="31">
        <f>[1]consoCURRENT!E11731</f>
        <v>0</v>
      </c>
      <c r="C561" s="31">
        <f>[1]consoCURRENT!F11731</f>
        <v>0</v>
      </c>
      <c r="D561" s="31">
        <f>[1]consoCURRENT!G11731</f>
        <v>0</v>
      </c>
      <c r="E561" s="31">
        <f>[1]consoCURRENT!H11731</f>
        <v>0</v>
      </c>
      <c r="F561" s="31">
        <f>[1]consoCURRENT!I11731</f>
        <v>0</v>
      </c>
      <c r="G561" s="31">
        <f>[1]consoCURRENT!J11731</f>
        <v>0</v>
      </c>
      <c r="H561" s="31">
        <f>[1]consoCURRENT!K11731</f>
        <v>0</v>
      </c>
      <c r="I561" s="31">
        <f>[1]consoCURRENT!L11731</f>
        <v>0</v>
      </c>
      <c r="J561" s="31">
        <f>[1]consoCURRENT!M11731</f>
        <v>0</v>
      </c>
      <c r="K561" s="31">
        <f>[1]consoCURRENT!N11731</f>
        <v>0</v>
      </c>
      <c r="L561" s="31">
        <f>[1]consoCURRENT!O11731</f>
        <v>0</v>
      </c>
      <c r="M561" s="31">
        <f>[1]consoCURRENT!P11731</f>
        <v>0</v>
      </c>
      <c r="N561" s="31">
        <f>[1]consoCURRENT!Q11731</f>
        <v>0</v>
      </c>
      <c r="O561" s="31">
        <f>[1]consoCURRENT!R11731</f>
        <v>0</v>
      </c>
      <c r="P561" s="31">
        <f>[1]consoCURRENT!S11731</f>
        <v>0</v>
      </c>
      <c r="Q561" s="31">
        <f>[1]consoCURRENT!T11731</f>
        <v>0</v>
      </c>
      <c r="R561" s="31">
        <f>[1]consoCURRENT!U11731</f>
        <v>0</v>
      </c>
      <c r="S561" s="31">
        <f>[1]consoCURRENT!V11731</f>
        <v>0</v>
      </c>
      <c r="T561" s="31">
        <f>[1]consoCURRENT!W11731</f>
        <v>0</v>
      </c>
      <c r="U561" s="31">
        <f>[1]consoCURRENT!X11731</f>
        <v>0</v>
      </c>
      <c r="V561" s="31">
        <f>[1]consoCURRENT!Y11731</f>
        <v>0</v>
      </c>
      <c r="W561" s="31">
        <f>[1]consoCURRENT!Z11731</f>
        <v>0</v>
      </c>
      <c r="X561" s="31">
        <f>[1]consoCURRENT!AA11731</f>
        <v>0</v>
      </c>
      <c r="Y561" s="31">
        <f>[1]consoCURRENT!AB11731</f>
        <v>0</v>
      </c>
      <c r="Z561" s="31">
        <f t="shared" si="282"/>
        <v>0</v>
      </c>
      <c r="AA561" s="31">
        <f>D561-Z561</f>
        <v>0</v>
      </c>
      <c r="AB561" s="37"/>
      <c r="AC561" s="32"/>
    </row>
    <row r="562" spans="1:29" s="33" customFormat="1" ht="18" hidden="1" customHeight="1" x14ac:dyDescent="0.25">
      <c r="A562" s="38" t="s">
        <v>37</v>
      </c>
      <c r="B562" s="39">
        <f t="shared" ref="B562:AA562" si="283">SUM(B558:B561)</f>
        <v>105985000</v>
      </c>
      <c r="C562" s="39">
        <f t="shared" si="283"/>
        <v>0</v>
      </c>
      <c r="D562" s="39">
        <f t="shared" si="283"/>
        <v>105985000</v>
      </c>
      <c r="E562" s="39">
        <f t="shared" si="283"/>
        <v>1901874.8900000001</v>
      </c>
      <c r="F562" s="39">
        <f t="shared" si="283"/>
        <v>2318682.6799999997</v>
      </c>
      <c r="G562" s="39">
        <f t="shared" si="283"/>
        <v>62535979.880000003</v>
      </c>
      <c r="H562" s="39">
        <f t="shared" si="283"/>
        <v>-3155599.55</v>
      </c>
      <c r="I562" s="39">
        <f t="shared" si="283"/>
        <v>0</v>
      </c>
      <c r="J562" s="39">
        <f t="shared" si="283"/>
        <v>0</v>
      </c>
      <c r="K562" s="39">
        <f t="shared" si="283"/>
        <v>0</v>
      </c>
      <c r="L562" s="39">
        <f t="shared" si="283"/>
        <v>0</v>
      </c>
      <c r="M562" s="39">
        <f t="shared" si="283"/>
        <v>0</v>
      </c>
      <c r="N562" s="39">
        <f t="shared" si="283"/>
        <v>1031813.17</v>
      </c>
      <c r="O562" s="39">
        <f t="shared" si="283"/>
        <v>306936.53000000003</v>
      </c>
      <c r="P562" s="39">
        <f t="shared" si="283"/>
        <v>563125.18999999994</v>
      </c>
      <c r="Q562" s="39">
        <f t="shared" si="283"/>
        <v>847391</v>
      </c>
      <c r="R562" s="39">
        <f t="shared" si="283"/>
        <v>698368.67</v>
      </c>
      <c r="S562" s="39">
        <f t="shared" si="283"/>
        <v>772923.01</v>
      </c>
      <c r="T562" s="39">
        <f t="shared" si="283"/>
        <v>742410.23</v>
      </c>
      <c r="U562" s="39">
        <f t="shared" si="283"/>
        <v>11620785.17</v>
      </c>
      <c r="V562" s="39">
        <f t="shared" si="283"/>
        <v>50172784.479999997</v>
      </c>
      <c r="W562" s="39">
        <f t="shared" si="283"/>
        <v>-3155599.55</v>
      </c>
      <c r="X562" s="39">
        <f t="shared" si="283"/>
        <v>0</v>
      </c>
      <c r="Y562" s="39">
        <f t="shared" si="283"/>
        <v>0</v>
      </c>
      <c r="Z562" s="39">
        <f t="shared" si="283"/>
        <v>63600937.899999999</v>
      </c>
      <c r="AA562" s="39">
        <f t="shared" si="283"/>
        <v>42384062.100000001</v>
      </c>
      <c r="AB562" s="40">
        <f>Z562/D562</f>
        <v>0.60009376704250605</v>
      </c>
      <c r="AC562" s="32"/>
    </row>
    <row r="563" spans="1:29" s="33" customFormat="1" ht="18" hidden="1" customHeight="1" x14ac:dyDescent="0.25">
      <c r="A563" s="41" t="s">
        <v>38</v>
      </c>
      <c r="B563" s="31">
        <f>[1]consoCURRENT!E11735</f>
        <v>0</v>
      </c>
      <c r="C563" s="31">
        <f>[1]consoCURRENT!F11735</f>
        <v>0</v>
      </c>
      <c r="D563" s="31">
        <f>[1]consoCURRENT!G11735</f>
        <v>0</v>
      </c>
      <c r="E563" s="31">
        <f>[1]consoCURRENT!H11735</f>
        <v>0</v>
      </c>
      <c r="F563" s="31">
        <f>[1]consoCURRENT!I11735</f>
        <v>0</v>
      </c>
      <c r="G563" s="31">
        <f>[1]consoCURRENT!J11735</f>
        <v>0</v>
      </c>
      <c r="H563" s="31">
        <f>[1]consoCURRENT!K11735</f>
        <v>0</v>
      </c>
      <c r="I563" s="31">
        <f>[1]consoCURRENT!L11735</f>
        <v>0</v>
      </c>
      <c r="J563" s="31">
        <f>[1]consoCURRENT!M11735</f>
        <v>0</v>
      </c>
      <c r="K563" s="31">
        <f>[1]consoCURRENT!N11735</f>
        <v>0</v>
      </c>
      <c r="L563" s="31">
        <f>[1]consoCURRENT!O11735</f>
        <v>0</v>
      </c>
      <c r="M563" s="31">
        <f>[1]consoCURRENT!P11735</f>
        <v>0</v>
      </c>
      <c r="N563" s="31">
        <f>[1]consoCURRENT!Q11735</f>
        <v>0</v>
      </c>
      <c r="O563" s="31">
        <f>[1]consoCURRENT!R11735</f>
        <v>0</v>
      </c>
      <c r="P563" s="31">
        <f>[1]consoCURRENT!S11735</f>
        <v>0</v>
      </c>
      <c r="Q563" s="31">
        <f>[1]consoCURRENT!T11735</f>
        <v>0</v>
      </c>
      <c r="R563" s="31">
        <f>[1]consoCURRENT!U11735</f>
        <v>0</v>
      </c>
      <c r="S563" s="31">
        <f>[1]consoCURRENT!V11735</f>
        <v>0</v>
      </c>
      <c r="T563" s="31">
        <f>[1]consoCURRENT!W11735</f>
        <v>0</v>
      </c>
      <c r="U563" s="31">
        <f>[1]consoCURRENT!X11735</f>
        <v>0</v>
      </c>
      <c r="V563" s="31">
        <f>[1]consoCURRENT!Y11735</f>
        <v>0</v>
      </c>
      <c r="W563" s="31">
        <f>[1]consoCURRENT!Z11735</f>
        <v>0</v>
      </c>
      <c r="X563" s="31">
        <f>[1]consoCURRENT!AA11735</f>
        <v>0</v>
      </c>
      <c r="Y563" s="31">
        <f>[1]consoCURRENT!AB11735</f>
        <v>0</v>
      </c>
      <c r="Z563" s="31">
        <f t="shared" ref="Z563" si="284">SUM(M563:Y563)</f>
        <v>0</v>
      </c>
      <c r="AA563" s="31">
        <f>D563-Z563</f>
        <v>0</v>
      </c>
      <c r="AB563" s="37"/>
      <c r="AC563" s="32"/>
    </row>
    <row r="564" spans="1:29" s="33" customFormat="1" ht="18" customHeight="1" x14ac:dyDescent="0.25">
      <c r="A564" s="38" t="s">
        <v>39</v>
      </c>
      <c r="B564" s="39">
        <f t="shared" ref="B564:AA564" si="285">B563+B562</f>
        <v>105985000</v>
      </c>
      <c r="C564" s="39">
        <f t="shared" si="285"/>
        <v>0</v>
      </c>
      <c r="D564" s="39">
        <f t="shared" si="285"/>
        <v>105985000</v>
      </c>
      <c r="E564" s="39">
        <f t="shared" si="285"/>
        <v>1901874.8900000001</v>
      </c>
      <c r="F564" s="39">
        <f t="shared" si="285"/>
        <v>2318682.6799999997</v>
      </c>
      <c r="G564" s="39">
        <f t="shared" si="285"/>
        <v>62535979.880000003</v>
      </c>
      <c r="H564" s="39">
        <f t="shared" si="285"/>
        <v>-3155599.55</v>
      </c>
      <c r="I564" s="39">
        <f t="shared" si="285"/>
        <v>0</v>
      </c>
      <c r="J564" s="39">
        <f t="shared" si="285"/>
        <v>0</v>
      </c>
      <c r="K564" s="39">
        <f t="shared" si="285"/>
        <v>0</v>
      </c>
      <c r="L564" s="39">
        <f t="shared" si="285"/>
        <v>0</v>
      </c>
      <c r="M564" s="39">
        <f t="shared" si="285"/>
        <v>0</v>
      </c>
      <c r="N564" s="39">
        <f t="shared" si="285"/>
        <v>1031813.17</v>
      </c>
      <c r="O564" s="39">
        <f t="shared" si="285"/>
        <v>306936.53000000003</v>
      </c>
      <c r="P564" s="39">
        <f t="shared" si="285"/>
        <v>563125.18999999994</v>
      </c>
      <c r="Q564" s="39">
        <f t="shared" si="285"/>
        <v>847391</v>
      </c>
      <c r="R564" s="39">
        <f t="shared" si="285"/>
        <v>698368.67</v>
      </c>
      <c r="S564" s="39">
        <f t="shared" si="285"/>
        <v>772923.01</v>
      </c>
      <c r="T564" s="39">
        <f t="shared" si="285"/>
        <v>742410.23</v>
      </c>
      <c r="U564" s="39">
        <f t="shared" si="285"/>
        <v>11620785.17</v>
      </c>
      <c r="V564" s="39">
        <f t="shared" si="285"/>
        <v>50172784.479999997</v>
      </c>
      <c r="W564" s="39">
        <f t="shared" si="285"/>
        <v>-3155599.55</v>
      </c>
      <c r="X564" s="39">
        <f t="shared" si="285"/>
        <v>0</v>
      </c>
      <c r="Y564" s="39">
        <f t="shared" si="285"/>
        <v>0</v>
      </c>
      <c r="Z564" s="39">
        <f t="shared" si="285"/>
        <v>63600937.899999999</v>
      </c>
      <c r="AA564" s="39">
        <f t="shared" si="285"/>
        <v>42384062.100000001</v>
      </c>
      <c r="AB564" s="40">
        <f>Z564/D564</f>
        <v>0.60009376704250605</v>
      </c>
      <c r="AC564" s="42"/>
    </row>
    <row r="565" spans="1:29" s="33" customFormat="1" ht="15" customHeight="1" x14ac:dyDescent="0.25">
      <c r="A565" s="34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2"/>
    </row>
    <row r="566" spans="1:29" s="33" customFormat="1" ht="15" customHeight="1" x14ac:dyDescent="0.25">
      <c r="A566" s="34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2"/>
    </row>
    <row r="567" spans="1:29" s="33" customFormat="1" ht="15" customHeight="1" x14ac:dyDescent="0.25">
      <c r="A567" s="46" t="s">
        <v>47</v>
      </c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2"/>
    </row>
    <row r="568" spans="1:29" s="33" customFormat="1" ht="18" customHeight="1" x14ac:dyDescent="0.2">
      <c r="A568" s="36" t="s">
        <v>33</v>
      </c>
      <c r="B568" s="31">
        <f>[1]consoCURRENT!E11796</f>
        <v>17782000</v>
      </c>
      <c r="C568" s="31">
        <f>[1]consoCURRENT!F11796</f>
        <v>0</v>
      </c>
      <c r="D568" s="31">
        <f>[1]consoCURRENT!G11796</f>
        <v>17782000</v>
      </c>
      <c r="E568" s="31">
        <f>[1]consoCURRENT!H11796</f>
        <v>3708722.12</v>
      </c>
      <c r="F568" s="31">
        <f>[1]consoCURRENT!I11796</f>
        <v>4976059.8899999997</v>
      </c>
      <c r="G568" s="31">
        <f>[1]consoCURRENT!J11796</f>
        <v>4020756.41</v>
      </c>
      <c r="H568" s="31">
        <f>[1]consoCURRENT!K11796</f>
        <v>1539383.05</v>
      </c>
      <c r="I568" s="31">
        <f>[1]consoCURRENT!L11796</f>
        <v>0</v>
      </c>
      <c r="J568" s="31">
        <f>[1]consoCURRENT!M11796</f>
        <v>0</v>
      </c>
      <c r="K568" s="31">
        <f>[1]consoCURRENT!N11796</f>
        <v>0</v>
      </c>
      <c r="L568" s="31">
        <f>[1]consoCURRENT!O11796</f>
        <v>0</v>
      </c>
      <c r="M568" s="31">
        <f>[1]consoCURRENT!P11796</f>
        <v>0</v>
      </c>
      <c r="N568" s="31">
        <f>[1]consoCURRENT!Q11796</f>
        <v>1243719.17</v>
      </c>
      <c r="O568" s="31">
        <f>[1]consoCURRENT!R11796</f>
        <v>1236311.05</v>
      </c>
      <c r="P568" s="31">
        <f>[1]consoCURRENT!S11796</f>
        <v>1228691.9000000001</v>
      </c>
      <c r="Q568" s="31">
        <f>[1]consoCURRENT!T11796</f>
        <v>1406066.11</v>
      </c>
      <c r="R568" s="31">
        <f>[1]consoCURRENT!U11796</f>
        <v>2243759.39</v>
      </c>
      <c r="S568" s="31">
        <f>[1]consoCURRENT!V11796</f>
        <v>1326234.3899999999</v>
      </c>
      <c r="T568" s="31">
        <f>[1]consoCURRENT!W11796</f>
        <v>1324229.3600000001</v>
      </c>
      <c r="U568" s="31">
        <f>[1]consoCURRENT!X11796</f>
        <v>1286677.71</v>
      </c>
      <c r="V568" s="31">
        <f>[1]consoCURRENT!Y11796</f>
        <v>1409849.34</v>
      </c>
      <c r="W568" s="31">
        <f>[1]consoCURRENT!Z11796</f>
        <v>1539383.05</v>
      </c>
      <c r="X568" s="31">
        <f>[1]consoCURRENT!AA11796</f>
        <v>0</v>
      </c>
      <c r="Y568" s="31">
        <f>[1]consoCURRENT!AB11796</f>
        <v>0</v>
      </c>
      <c r="Z568" s="31">
        <f>SUM(M568:Y568)</f>
        <v>14244921.470000003</v>
      </c>
      <c r="AA568" s="31">
        <f>D568-Z568</f>
        <v>3537078.5299999975</v>
      </c>
      <c r="AB568" s="37">
        <f>Z568/D568</f>
        <v>0.8010865746260265</v>
      </c>
      <c r="AC568" s="32"/>
    </row>
    <row r="569" spans="1:29" s="33" customFormat="1" ht="18" customHeight="1" x14ac:dyDescent="0.2">
      <c r="A569" s="36" t="s">
        <v>34</v>
      </c>
      <c r="B569" s="31">
        <f>[1]consoCURRENT!E11909</f>
        <v>90276000</v>
      </c>
      <c r="C569" s="31">
        <f>[1]consoCURRENT!F11909</f>
        <v>0</v>
      </c>
      <c r="D569" s="31">
        <f>[1]consoCURRENT!G11909</f>
        <v>90276000</v>
      </c>
      <c r="E569" s="31">
        <f>[1]consoCURRENT!H11909</f>
        <v>15472048.779999999</v>
      </c>
      <c r="F569" s="31">
        <f>[1]consoCURRENT!I11909</f>
        <v>64125979.449999996</v>
      </c>
      <c r="G569" s="31">
        <f>[1]consoCURRENT!J11909</f>
        <v>1007016.61</v>
      </c>
      <c r="H569" s="31">
        <f>[1]consoCURRENT!K11909</f>
        <v>259626.39</v>
      </c>
      <c r="I569" s="31">
        <f>[1]consoCURRENT!L11909</f>
        <v>0</v>
      </c>
      <c r="J569" s="31">
        <f>[1]consoCURRENT!M11909</f>
        <v>0</v>
      </c>
      <c r="K569" s="31">
        <f>[1]consoCURRENT!N11909</f>
        <v>0</v>
      </c>
      <c r="L569" s="31">
        <f>[1]consoCURRENT!O11909</f>
        <v>0</v>
      </c>
      <c r="M569" s="31">
        <f>[1]consoCURRENT!P11909</f>
        <v>0</v>
      </c>
      <c r="N569" s="31">
        <f>[1]consoCURRENT!Q11909</f>
        <v>1559085</v>
      </c>
      <c r="O569" s="31">
        <f>[1]consoCURRENT!R11909</f>
        <v>13908915</v>
      </c>
      <c r="P569" s="31">
        <f>[1]consoCURRENT!S11909</f>
        <v>4048.78</v>
      </c>
      <c r="Q569" s="31">
        <f>[1]consoCURRENT!T11909</f>
        <v>456196.23</v>
      </c>
      <c r="R569" s="31">
        <f>[1]consoCURRENT!U11909</f>
        <v>7951.22</v>
      </c>
      <c r="S569" s="31">
        <f>[1]consoCURRENT!V11909</f>
        <v>63661832</v>
      </c>
      <c r="T569" s="31">
        <f>[1]consoCURRENT!W11909</f>
        <v>-4167709.3000000003</v>
      </c>
      <c r="U569" s="31">
        <f>[1]consoCURRENT!X11909</f>
        <v>4963992.41</v>
      </c>
      <c r="V569" s="31">
        <f>[1]consoCURRENT!Y11909</f>
        <v>210733.5</v>
      </c>
      <c r="W569" s="31">
        <f>[1]consoCURRENT!Z11909</f>
        <v>259626.39</v>
      </c>
      <c r="X569" s="31">
        <f>[1]consoCURRENT!AA11909</f>
        <v>0</v>
      </c>
      <c r="Y569" s="31">
        <f>[1]consoCURRENT!AB11909</f>
        <v>0</v>
      </c>
      <c r="Z569" s="31">
        <f t="shared" ref="Z569:Z571" si="286">SUM(M569:Y569)</f>
        <v>80864671.230000004</v>
      </c>
      <c r="AA569" s="31">
        <f>D569-Z569</f>
        <v>9411328.7699999958</v>
      </c>
      <c r="AB569" s="37">
        <f>Z569/D569</f>
        <v>0.89574938222783473</v>
      </c>
      <c r="AC569" s="32"/>
    </row>
    <row r="570" spans="1:29" s="33" customFormat="1" ht="18" customHeight="1" x14ac:dyDescent="0.2">
      <c r="A570" s="36" t="s">
        <v>35</v>
      </c>
      <c r="B570" s="31">
        <f>[1]consoCURRENT!E11915</f>
        <v>0</v>
      </c>
      <c r="C570" s="31">
        <f>[1]consoCURRENT!F11915</f>
        <v>0</v>
      </c>
      <c r="D570" s="31">
        <f>[1]consoCURRENT!G11915</f>
        <v>0</v>
      </c>
      <c r="E570" s="31">
        <f>[1]consoCURRENT!H11915</f>
        <v>0</v>
      </c>
      <c r="F570" s="31">
        <f>[1]consoCURRENT!I11915</f>
        <v>0</v>
      </c>
      <c r="G570" s="31">
        <f>[1]consoCURRENT!J11915</f>
        <v>0</v>
      </c>
      <c r="H570" s="31">
        <f>[1]consoCURRENT!K11915</f>
        <v>0</v>
      </c>
      <c r="I570" s="31">
        <f>[1]consoCURRENT!L11915</f>
        <v>0</v>
      </c>
      <c r="J570" s="31">
        <f>[1]consoCURRENT!M11915</f>
        <v>0</v>
      </c>
      <c r="K570" s="31">
        <f>[1]consoCURRENT!N11915</f>
        <v>0</v>
      </c>
      <c r="L570" s="31">
        <f>[1]consoCURRENT!O11915</f>
        <v>0</v>
      </c>
      <c r="M570" s="31">
        <f>[1]consoCURRENT!P11915</f>
        <v>0</v>
      </c>
      <c r="N570" s="31">
        <f>[1]consoCURRENT!Q11915</f>
        <v>0</v>
      </c>
      <c r="O570" s="31">
        <f>[1]consoCURRENT!R11915</f>
        <v>0</v>
      </c>
      <c r="P570" s="31">
        <f>[1]consoCURRENT!S11915</f>
        <v>0</v>
      </c>
      <c r="Q570" s="31">
        <f>[1]consoCURRENT!T11915</f>
        <v>0</v>
      </c>
      <c r="R570" s="31">
        <f>[1]consoCURRENT!U11915</f>
        <v>0</v>
      </c>
      <c r="S570" s="31">
        <f>[1]consoCURRENT!V11915</f>
        <v>0</v>
      </c>
      <c r="T570" s="31">
        <f>[1]consoCURRENT!W11915</f>
        <v>0</v>
      </c>
      <c r="U570" s="31">
        <f>[1]consoCURRENT!X11915</f>
        <v>0</v>
      </c>
      <c r="V570" s="31">
        <f>[1]consoCURRENT!Y11915</f>
        <v>0</v>
      </c>
      <c r="W570" s="31">
        <f>[1]consoCURRENT!Z11915</f>
        <v>0</v>
      </c>
      <c r="X570" s="31">
        <f>[1]consoCURRENT!AA11915</f>
        <v>0</v>
      </c>
      <c r="Y570" s="31">
        <f>[1]consoCURRENT!AB11915</f>
        <v>0</v>
      </c>
      <c r="Z570" s="31">
        <f t="shared" si="286"/>
        <v>0</v>
      </c>
      <c r="AA570" s="31">
        <f>D570-Z570</f>
        <v>0</v>
      </c>
      <c r="AB570" s="37"/>
      <c r="AC570" s="32"/>
    </row>
    <row r="571" spans="1:29" s="33" customFormat="1" ht="18" customHeight="1" x14ac:dyDescent="0.2">
      <c r="A571" s="36" t="s">
        <v>36</v>
      </c>
      <c r="B571" s="31">
        <f>[1]consoCURRENT!E11944</f>
        <v>0</v>
      </c>
      <c r="C571" s="31">
        <f>[1]consoCURRENT!F11944</f>
        <v>0</v>
      </c>
      <c r="D571" s="31">
        <f>[1]consoCURRENT!G11944</f>
        <v>0</v>
      </c>
      <c r="E571" s="31">
        <f>[1]consoCURRENT!H11944</f>
        <v>0</v>
      </c>
      <c r="F571" s="31">
        <f>[1]consoCURRENT!I11944</f>
        <v>0</v>
      </c>
      <c r="G571" s="31">
        <f>[1]consoCURRENT!J11944</f>
        <v>0</v>
      </c>
      <c r="H571" s="31">
        <f>[1]consoCURRENT!K11944</f>
        <v>0</v>
      </c>
      <c r="I571" s="31">
        <f>[1]consoCURRENT!L11944</f>
        <v>0</v>
      </c>
      <c r="J571" s="31">
        <f>[1]consoCURRENT!M11944</f>
        <v>0</v>
      </c>
      <c r="K571" s="31">
        <f>[1]consoCURRENT!N11944</f>
        <v>0</v>
      </c>
      <c r="L571" s="31">
        <f>[1]consoCURRENT!O11944</f>
        <v>0</v>
      </c>
      <c r="M571" s="31">
        <f>[1]consoCURRENT!P11944</f>
        <v>0</v>
      </c>
      <c r="N571" s="31">
        <f>[1]consoCURRENT!Q11944</f>
        <v>0</v>
      </c>
      <c r="O571" s="31">
        <f>[1]consoCURRENT!R11944</f>
        <v>0</v>
      </c>
      <c r="P571" s="31">
        <f>[1]consoCURRENT!S11944</f>
        <v>0</v>
      </c>
      <c r="Q571" s="31">
        <f>[1]consoCURRENT!T11944</f>
        <v>0</v>
      </c>
      <c r="R571" s="31">
        <f>[1]consoCURRENT!U11944</f>
        <v>0</v>
      </c>
      <c r="S571" s="31">
        <f>[1]consoCURRENT!V11944</f>
        <v>0</v>
      </c>
      <c r="T571" s="31">
        <f>[1]consoCURRENT!W11944</f>
        <v>0</v>
      </c>
      <c r="U571" s="31">
        <f>[1]consoCURRENT!X11944</f>
        <v>0</v>
      </c>
      <c r="V571" s="31">
        <f>[1]consoCURRENT!Y11944</f>
        <v>0</v>
      </c>
      <c r="W571" s="31">
        <f>[1]consoCURRENT!Z11944</f>
        <v>0</v>
      </c>
      <c r="X571" s="31">
        <f>[1]consoCURRENT!AA11944</f>
        <v>0</v>
      </c>
      <c r="Y571" s="31">
        <f>[1]consoCURRENT!AB11944</f>
        <v>0</v>
      </c>
      <c r="Z571" s="31">
        <f t="shared" si="286"/>
        <v>0</v>
      </c>
      <c r="AA571" s="31">
        <f>D571-Z571</f>
        <v>0</v>
      </c>
      <c r="AB571" s="37"/>
      <c r="AC571" s="32"/>
    </row>
    <row r="572" spans="1:29" s="33" customFormat="1" ht="18" hidden="1" customHeight="1" x14ac:dyDescent="0.25">
      <c r="A572" s="38" t="s">
        <v>37</v>
      </c>
      <c r="B572" s="39">
        <f t="shared" ref="B572:AA572" si="287">SUM(B568:B571)</f>
        <v>108058000</v>
      </c>
      <c r="C572" s="39">
        <f t="shared" si="287"/>
        <v>0</v>
      </c>
      <c r="D572" s="39">
        <f t="shared" si="287"/>
        <v>108058000</v>
      </c>
      <c r="E572" s="39">
        <f t="shared" si="287"/>
        <v>19180770.899999999</v>
      </c>
      <c r="F572" s="39">
        <f t="shared" si="287"/>
        <v>69102039.339999989</v>
      </c>
      <c r="G572" s="39">
        <f t="shared" si="287"/>
        <v>5027773.0200000005</v>
      </c>
      <c r="H572" s="39">
        <f t="shared" si="287"/>
        <v>1799009.44</v>
      </c>
      <c r="I572" s="39">
        <f t="shared" si="287"/>
        <v>0</v>
      </c>
      <c r="J572" s="39">
        <f t="shared" si="287"/>
        <v>0</v>
      </c>
      <c r="K572" s="39">
        <f t="shared" si="287"/>
        <v>0</v>
      </c>
      <c r="L572" s="39">
        <f t="shared" si="287"/>
        <v>0</v>
      </c>
      <c r="M572" s="39">
        <f t="shared" si="287"/>
        <v>0</v>
      </c>
      <c r="N572" s="39">
        <f t="shared" si="287"/>
        <v>2802804.17</v>
      </c>
      <c r="O572" s="39">
        <f t="shared" si="287"/>
        <v>15145226.050000001</v>
      </c>
      <c r="P572" s="39">
        <f t="shared" si="287"/>
        <v>1232740.6800000002</v>
      </c>
      <c r="Q572" s="39">
        <f t="shared" si="287"/>
        <v>1862262.34</v>
      </c>
      <c r="R572" s="39">
        <f t="shared" si="287"/>
        <v>2251710.6100000003</v>
      </c>
      <c r="S572" s="39">
        <f t="shared" si="287"/>
        <v>64988066.390000001</v>
      </c>
      <c r="T572" s="39">
        <f t="shared" si="287"/>
        <v>-2843479.9400000004</v>
      </c>
      <c r="U572" s="39">
        <f t="shared" si="287"/>
        <v>6250670.1200000001</v>
      </c>
      <c r="V572" s="39">
        <f t="shared" si="287"/>
        <v>1620582.84</v>
      </c>
      <c r="W572" s="39">
        <f t="shared" si="287"/>
        <v>1799009.44</v>
      </c>
      <c r="X572" s="39">
        <f t="shared" si="287"/>
        <v>0</v>
      </c>
      <c r="Y572" s="39">
        <f t="shared" si="287"/>
        <v>0</v>
      </c>
      <c r="Z572" s="39">
        <f t="shared" si="287"/>
        <v>95109592.700000003</v>
      </c>
      <c r="AA572" s="39">
        <f t="shared" si="287"/>
        <v>12948407.299999993</v>
      </c>
      <c r="AB572" s="40">
        <f>Z572/D572</f>
        <v>0.88017169205426715</v>
      </c>
      <c r="AC572" s="32"/>
    </row>
    <row r="573" spans="1:29" s="33" customFormat="1" ht="18" hidden="1" customHeight="1" x14ac:dyDescent="0.25">
      <c r="A573" s="41" t="s">
        <v>38</v>
      </c>
      <c r="B573" s="31">
        <f>[1]consoCURRENT!E11948</f>
        <v>0</v>
      </c>
      <c r="C573" s="31">
        <f>[1]consoCURRENT!F11948</f>
        <v>0</v>
      </c>
      <c r="D573" s="31">
        <f>[1]consoCURRENT!G11948</f>
        <v>0</v>
      </c>
      <c r="E573" s="31">
        <f>[1]consoCURRENT!H11948</f>
        <v>0</v>
      </c>
      <c r="F573" s="31">
        <f>[1]consoCURRENT!I11948</f>
        <v>0</v>
      </c>
      <c r="G573" s="31">
        <f>[1]consoCURRENT!J11948</f>
        <v>0</v>
      </c>
      <c r="H573" s="31">
        <f>[1]consoCURRENT!K11948</f>
        <v>0</v>
      </c>
      <c r="I573" s="31">
        <f>[1]consoCURRENT!L11948</f>
        <v>0</v>
      </c>
      <c r="J573" s="31">
        <f>[1]consoCURRENT!M11948</f>
        <v>0</v>
      </c>
      <c r="K573" s="31">
        <f>[1]consoCURRENT!N11948</f>
        <v>0</v>
      </c>
      <c r="L573" s="31">
        <f>[1]consoCURRENT!O11948</f>
        <v>0</v>
      </c>
      <c r="M573" s="31">
        <f>[1]consoCURRENT!P11948</f>
        <v>0</v>
      </c>
      <c r="N573" s="31">
        <f>[1]consoCURRENT!Q11948</f>
        <v>0</v>
      </c>
      <c r="O573" s="31">
        <f>[1]consoCURRENT!R11948</f>
        <v>0</v>
      </c>
      <c r="P573" s="31">
        <f>[1]consoCURRENT!S11948</f>
        <v>0</v>
      </c>
      <c r="Q573" s="31">
        <f>[1]consoCURRENT!T11948</f>
        <v>0</v>
      </c>
      <c r="R573" s="31">
        <f>[1]consoCURRENT!U11948</f>
        <v>0</v>
      </c>
      <c r="S573" s="31">
        <f>[1]consoCURRENT!V11948</f>
        <v>0</v>
      </c>
      <c r="T573" s="31">
        <f>[1]consoCURRENT!W11948</f>
        <v>0</v>
      </c>
      <c r="U573" s="31">
        <f>[1]consoCURRENT!X11948</f>
        <v>0</v>
      </c>
      <c r="V573" s="31">
        <f>[1]consoCURRENT!Y11948</f>
        <v>0</v>
      </c>
      <c r="W573" s="31">
        <f>[1]consoCURRENT!Z11948</f>
        <v>0</v>
      </c>
      <c r="X573" s="31">
        <f>[1]consoCURRENT!AA11948</f>
        <v>0</v>
      </c>
      <c r="Y573" s="31">
        <f>[1]consoCURRENT!AB11948</f>
        <v>0</v>
      </c>
      <c r="Z573" s="31">
        <f t="shared" ref="Z573" si="288">SUM(M573:Y573)</f>
        <v>0</v>
      </c>
      <c r="AA573" s="31">
        <f>D573-Z573</f>
        <v>0</v>
      </c>
      <c r="AB573" s="37"/>
      <c r="AC573" s="32"/>
    </row>
    <row r="574" spans="1:29" s="33" customFormat="1" ht="18" customHeight="1" x14ac:dyDescent="0.25">
      <c r="A574" s="38" t="s">
        <v>39</v>
      </c>
      <c r="B574" s="39">
        <f t="shared" ref="B574:AA574" si="289">B573+B572</f>
        <v>108058000</v>
      </c>
      <c r="C574" s="39">
        <f t="shared" si="289"/>
        <v>0</v>
      </c>
      <c r="D574" s="39">
        <f t="shared" si="289"/>
        <v>108058000</v>
      </c>
      <c r="E574" s="39">
        <f t="shared" si="289"/>
        <v>19180770.899999999</v>
      </c>
      <c r="F574" s="39">
        <f t="shared" si="289"/>
        <v>69102039.339999989</v>
      </c>
      <c r="G574" s="39">
        <f t="shared" si="289"/>
        <v>5027773.0200000005</v>
      </c>
      <c r="H574" s="39">
        <f t="shared" si="289"/>
        <v>1799009.44</v>
      </c>
      <c r="I574" s="39">
        <f t="shared" si="289"/>
        <v>0</v>
      </c>
      <c r="J574" s="39">
        <f t="shared" si="289"/>
        <v>0</v>
      </c>
      <c r="K574" s="39">
        <f t="shared" si="289"/>
        <v>0</v>
      </c>
      <c r="L574" s="39">
        <f t="shared" si="289"/>
        <v>0</v>
      </c>
      <c r="M574" s="39">
        <f t="shared" si="289"/>
        <v>0</v>
      </c>
      <c r="N574" s="39">
        <f t="shared" si="289"/>
        <v>2802804.17</v>
      </c>
      <c r="O574" s="39">
        <f t="shared" si="289"/>
        <v>15145226.050000001</v>
      </c>
      <c r="P574" s="39">
        <f t="shared" si="289"/>
        <v>1232740.6800000002</v>
      </c>
      <c r="Q574" s="39">
        <f t="shared" si="289"/>
        <v>1862262.34</v>
      </c>
      <c r="R574" s="39">
        <f t="shared" si="289"/>
        <v>2251710.6100000003</v>
      </c>
      <c r="S574" s="39">
        <f t="shared" si="289"/>
        <v>64988066.390000001</v>
      </c>
      <c r="T574" s="39">
        <f t="shared" si="289"/>
        <v>-2843479.9400000004</v>
      </c>
      <c r="U574" s="39">
        <f t="shared" si="289"/>
        <v>6250670.1200000001</v>
      </c>
      <c r="V574" s="39">
        <f t="shared" si="289"/>
        <v>1620582.84</v>
      </c>
      <c r="W574" s="39">
        <f t="shared" si="289"/>
        <v>1799009.44</v>
      </c>
      <c r="X574" s="39">
        <f t="shared" si="289"/>
        <v>0</v>
      </c>
      <c r="Y574" s="39">
        <f t="shared" si="289"/>
        <v>0</v>
      </c>
      <c r="Z574" s="39">
        <f t="shared" si="289"/>
        <v>95109592.700000003</v>
      </c>
      <c r="AA574" s="39">
        <f t="shared" si="289"/>
        <v>12948407.299999993</v>
      </c>
      <c r="AB574" s="40">
        <f>Z574/D574</f>
        <v>0.88017169205426715</v>
      </c>
      <c r="AC574" s="42"/>
    </row>
    <row r="575" spans="1:29" s="33" customFormat="1" ht="15" customHeight="1" x14ac:dyDescent="0.25">
      <c r="A575" s="34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2"/>
    </row>
    <row r="576" spans="1:29" s="33" customFormat="1" ht="15" customHeight="1" x14ac:dyDescent="0.25">
      <c r="A576" s="34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2"/>
    </row>
    <row r="577" spans="1:29" s="33" customFormat="1" ht="15" customHeight="1" x14ac:dyDescent="0.25">
      <c r="A577" s="46" t="s">
        <v>48</v>
      </c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2"/>
    </row>
    <row r="578" spans="1:29" s="33" customFormat="1" ht="18" customHeight="1" x14ac:dyDescent="0.2">
      <c r="A578" s="36" t="s">
        <v>33</v>
      </c>
      <c r="B578" s="31">
        <f>[1]consoCURRENT!E12009</f>
        <v>17260000</v>
      </c>
      <c r="C578" s="31">
        <f>[1]consoCURRENT!F12009</f>
        <v>0</v>
      </c>
      <c r="D578" s="31">
        <f>[1]consoCURRENT!G12009</f>
        <v>17260000</v>
      </c>
      <c r="E578" s="31">
        <f>[1]consoCURRENT!H12009</f>
        <v>12844744.59</v>
      </c>
      <c r="F578" s="31">
        <f>[1]consoCURRENT!I12009</f>
        <v>1363883.59</v>
      </c>
      <c r="G578" s="31">
        <f>[1]consoCURRENT!J12009</f>
        <v>2395624.42</v>
      </c>
      <c r="H578" s="31">
        <f>[1]consoCURRENT!K12009</f>
        <v>112709.57</v>
      </c>
      <c r="I578" s="31">
        <f>[1]consoCURRENT!L12009</f>
        <v>0</v>
      </c>
      <c r="J578" s="31">
        <f>[1]consoCURRENT!M12009</f>
        <v>0</v>
      </c>
      <c r="K578" s="31">
        <f>[1]consoCURRENT!N12009</f>
        <v>0</v>
      </c>
      <c r="L578" s="31">
        <f>[1]consoCURRENT!O12009</f>
        <v>0</v>
      </c>
      <c r="M578" s="31">
        <f>[1]consoCURRENT!P12009</f>
        <v>0</v>
      </c>
      <c r="N578" s="31">
        <f>[1]consoCURRENT!Q12009</f>
        <v>11874191.66</v>
      </c>
      <c r="O578" s="31">
        <f>[1]consoCURRENT!R12009</f>
        <v>661375.4</v>
      </c>
      <c r="P578" s="31">
        <f>[1]consoCURRENT!S12009</f>
        <v>309177.53000000003</v>
      </c>
      <c r="Q578" s="31">
        <f>[1]consoCURRENT!T12009</f>
        <v>255979.65</v>
      </c>
      <c r="R578" s="31">
        <f>[1]consoCURRENT!U12009</f>
        <v>972726.41</v>
      </c>
      <c r="S578" s="31">
        <f>[1]consoCURRENT!V12009</f>
        <v>135177.53</v>
      </c>
      <c r="T578" s="31">
        <f>[1]consoCURRENT!W12009</f>
        <v>130948.53</v>
      </c>
      <c r="U578" s="31">
        <f>[1]consoCURRENT!X12009</f>
        <v>608092.9</v>
      </c>
      <c r="V578" s="31">
        <f>[1]consoCURRENT!Y12009</f>
        <v>1656582.99</v>
      </c>
      <c r="W578" s="31">
        <f>[1]consoCURRENT!Z12009</f>
        <v>112709.57</v>
      </c>
      <c r="X578" s="31">
        <f>[1]consoCURRENT!AA12009</f>
        <v>0</v>
      </c>
      <c r="Y578" s="31">
        <f>[1]consoCURRENT!AB12009</f>
        <v>0</v>
      </c>
      <c r="Z578" s="31">
        <f>SUM(M578:Y578)</f>
        <v>16716962.17</v>
      </c>
      <c r="AA578" s="31">
        <f>D578-Z578</f>
        <v>543037.83000000007</v>
      </c>
      <c r="AB578" s="37">
        <f>Z578/D578</f>
        <v>0.96853778505214372</v>
      </c>
      <c r="AC578" s="32"/>
    </row>
    <row r="579" spans="1:29" s="33" customFormat="1" ht="18" customHeight="1" x14ac:dyDescent="0.2">
      <c r="A579" s="36" t="s">
        <v>34</v>
      </c>
      <c r="B579" s="31">
        <f>[1]consoCURRENT!E12122</f>
        <v>133656000</v>
      </c>
      <c r="C579" s="31">
        <f>[1]consoCURRENT!F12122</f>
        <v>0</v>
      </c>
      <c r="D579" s="31">
        <f>[1]consoCURRENT!G12122</f>
        <v>133656000</v>
      </c>
      <c r="E579" s="31">
        <f>[1]consoCURRENT!H12122</f>
        <v>12351922.279999999</v>
      </c>
      <c r="F579" s="31">
        <f>[1]consoCURRENT!I12122</f>
        <v>6142489.8700000001</v>
      </c>
      <c r="G579" s="31">
        <f>[1]consoCURRENT!J12122</f>
        <v>100829398.46000001</v>
      </c>
      <c r="H579" s="31">
        <f>[1]consoCURRENT!K12122</f>
        <v>2942297.33</v>
      </c>
      <c r="I579" s="31">
        <f>[1]consoCURRENT!L12122</f>
        <v>0</v>
      </c>
      <c r="J579" s="31">
        <f>[1]consoCURRENT!M12122</f>
        <v>0</v>
      </c>
      <c r="K579" s="31">
        <f>[1]consoCURRENT!N12122</f>
        <v>0</v>
      </c>
      <c r="L579" s="31">
        <f>[1]consoCURRENT!O12122</f>
        <v>0</v>
      </c>
      <c r="M579" s="31">
        <f>[1]consoCURRENT!P12122</f>
        <v>0</v>
      </c>
      <c r="N579" s="31">
        <f>[1]consoCURRENT!Q12122</f>
        <v>1014224.55</v>
      </c>
      <c r="O579" s="31">
        <f>[1]consoCURRENT!R12122</f>
        <v>10458257.73</v>
      </c>
      <c r="P579" s="31">
        <f>[1]consoCURRENT!S12122</f>
        <v>879440</v>
      </c>
      <c r="Q579" s="31">
        <f>[1]consoCURRENT!T12122</f>
        <v>2568002.0499999998</v>
      </c>
      <c r="R579" s="31">
        <f>[1]consoCURRENT!U12122</f>
        <v>1722988.6800000002</v>
      </c>
      <c r="S579" s="31">
        <f>[1]consoCURRENT!V12122</f>
        <v>1851499.1400000001</v>
      </c>
      <c r="T579" s="31">
        <f>[1]consoCURRENT!W12122</f>
        <v>4127436.7999999998</v>
      </c>
      <c r="U579" s="31">
        <f>[1]consoCURRENT!X12122</f>
        <v>93067918.040000007</v>
      </c>
      <c r="V579" s="31">
        <f>[1]consoCURRENT!Y12122</f>
        <v>3634043.6199999996</v>
      </c>
      <c r="W579" s="31">
        <f>[1]consoCURRENT!Z12122</f>
        <v>2942297.33</v>
      </c>
      <c r="X579" s="31">
        <f>[1]consoCURRENT!AA12122</f>
        <v>0</v>
      </c>
      <c r="Y579" s="31">
        <f>[1]consoCURRENT!AB12122</f>
        <v>0</v>
      </c>
      <c r="Z579" s="31">
        <f t="shared" ref="Z579:Z581" si="290">SUM(M579:Y579)</f>
        <v>122266107.94000001</v>
      </c>
      <c r="AA579" s="31">
        <f>D579-Z579</f>
        <v>11389892.059999987</v>
      </c>
      <c r="AB579" s="37">
        <f>Z579/D579</f>
        <v>0.91478203702041072</v>
      </c>
      <c r="AC579" s="32"/>
    </row>
    <row r="580" spans="1:29" s="33" customFormat="1" ht="18" customHeight="1" x14ac:dyDescent="0.2">
      <c r="A580" s="36" t="s">
        <v>35</v>
      </c>
      <c r="B580" s="31">
        <f>[1]consoCURRENT!E12128</f>
        <v>0</v>
      </c>
      <c r="C580" s="31">
        <f>[1]consoCURRENT!F12128</f>
        <v>0</v>
      </c>
      <c r="D580" s="31">
        <f>[1]consoCURRENT!G12128</f>
        <v>0</v>
      </c>
      <c r="E580" s="31">
        <f>[1]consoCURRENT!H12128</f>
        <v>0</v>
      </c>
      <c r="F580" s="31">
        <f>[1]consoCURRENT!I12128</f>
        <v>0</v>
      </c>
      <c r="G580" s="31">
        <f>[1]consoCURRENT!J12128</f>
        <v>0</v>
      </c>
      <c r="H580" s="31">
        <f>[1]consoCURRENT!K12128</f>
        <v>0</v>
      </c>
      <c r="I580" s="31">
        <f>[1]consoCURRENT!L12128</f>
        <v>0</v>
      </c>
      <c r="J580" s="31">
        <f>[1]consoCURRENT!M12128</f>
        <v>0</v>
      </c>
      <c r="K580" s="31">
        <f>[1]consoCURRENT!N12128</f>
        <v>0</v>
      </c>
      <c r="L580" s="31">
        <f>[1]consoCURRENT!O12128</f>
        <v>0</v>
      </c>
      <c r="M580" s="31">
        <f>[1]consoCURRENT!P12128</f>
        <v>0</v>
      </c>
      <c r="N580" s="31">
        <f>[1]consoCURRENT!Q12128</f>
        <v>0</v>
      </c>
      <c r="O580" s="31">
        <f>[1]consoCURRENT!R12128</f>
        <v>0</v>
      </c>
      <c r="P580" s="31">
        <f>[1]consoCURRENT!S12128</f>
        <v>0</v>
      </c>
      <c r="Q580" s="31">
        <f>[1]consoCURRENT!T12128</f>
        <v>0</v>
      </c>
      <c r="R580" s="31">
        <f>[1]consoCURRENT!U12128</f>
        <v>0</v>
      </c>
      <c r="S580" s="31">
        <f>[1]consoCURRENT!V12128</f>
        <v>0</v>
      </c>
      <c r="T580" s="31">
        <f>[1]consoCURRENT!W12128</f>
        <v>0</v>
      </c>
      <c r="U580" s="31">
        <f>[1]consoCURRENT!X12128</f>
        <v>0</v>
      </c>
      <c r="V580" s="31">
        <f>[1]consoCURRENT!Y12128</f>
        <v>0</v>
      </c>
      <c r="W580" s="31">
        <f>[1]consoCURRENT!Z12128</f>
        <v>0</v>
      </c>
      <c r="X580" s="31">
        <f>[1]consoCURRENT!AA12128</f>
        <v>0</v>
      </c>
      <c r="Y580" s="31">
        <f>[1]consoCURRENT!AB12128</f>
        <v>0</v>
      </c>
      <c r="Z580" s="31">
        <f t="shared" si="290"/>
        <v>0</v>
      </c>
      <c r="AA580" s="31">
        <f>D580-Z580</f>
        <v>0</v>
      </c>
      <c r="AB580" s="37"/>
      <c r="AC580" s="32"/>
    </row>
    <row r="581" spans="1:29" s="33" customFormat="1" ht="18" customHeight="1" x14ac:dyDescent="0.2">
      <c r="A581" s="36" t="s">
        <v>36</v>
      </c>
      <c r="B581" s="31">
        <f>[1]consoCURRENT!E12157</f>
        <v>0</v>
      </c>
      <c r="C581" s="31">
        <f>[1]consoCURRENT!F12157</f>
        <v>0</v>
      </c>
      <c r="D581" s="31">
        <f>[1]consoCURRENT!G12157</f>
        <v>0</v>
      </c>
      <c r="E581" s="31">
        <f>[1]consoCURRENT!H12157</f>
        <v>0</v>
      </c>
      <c r="F581" s="31">
        <f>[1]consoCURRENT!I12157</f>
        <v>0</v>
      </c>
      <c r="G581" s="31">
        <f>[1]consoCURRENT!J12157</f>
        <v>0</v>
      </c>
      <c r="H581" s="31">
        <f>[1]consoCURRENT!K12157</f>
        <v>0</v>
      </c>
      <c r="I581" s="31">
        <f>[1]consoCURRENT!L12157</f>
        <v>0</v>
      </c>
      <c r="J581" s="31">
        <f>[1]consoCURRENT!M12157</f>
        <v>0</v>
      </c>
      <c r="K581" s="31">
        <f>[1]consoCURRENT!N12157</f>
        <v>0</v>
      </c>
      <c r="L581" s="31">
        <f>[1]consoCURRENT!O12157</f>
        <v>0</v>
      </c>
      <c r="M581" s="31">
        <f>[1]consoCURRENT!P12157</f>
        <v>0</v>
      </c>
      <c r="N581" s="31">
        <f>[1]consoCURRENT!Q12157</f>
        <v>0</v>
      </c>
      <c r="O581" s="31">
        <f>[1]consoCURRENT!R12157</f>
        <v>0</v>
      </c>
      <c r="P581" s="31">
        <f>[1]consoCURRENT!S12157</f>
        <v>0</v>
      </c>
      <c r="Q581" s="31">
        <f>[1]consoCURRENT!T12157</f>
        <v>0</v>
      </c>
      <c r="R581" s="31">
        <f>[1]consoCURRENT!U12157</f>
        <v>0</v>
      </c>
      <c r="S581" s="31">
        <f>[1]consoCURRENT!V12157</f>
        <v>0</v>
      </c>
      <c r="T581" s="31">
        <f>[1]consoCURRENT!W12157</f>
        <v>0</v>
      </c>
      <c r="U581" s="31">
        <f>[1]consoCURRENT!X12157</f>
        <v>0</v>
      </c>
      <c r="V581" s="31">
        <f>[1]consoCURRENT!Y12157</f>
        <v>0</v>
      </c>
      <c r="W581" s="31">
        <f>[1]consoCURRENT!Z12157</f>
        <v>0</v>
      </c>
      <c r="X581" s="31">
        <f>[1]consoCURRENT!AA12157</f>
        <v>0</v>
      </c>
      <c r="Y581" s="31">
        <f>[1]consoCURRENT!AB12157</f>
        <v>0</v>
      </c>
      <c r="Z581" s="31">
        <f t="shared" si="290"/>
        <v>0</v>
      </c>
      <c r="AA581" s="31">
        <f>D581-Z581</f>
        <v>0</v>
      </c>
      <c r="AB581" s="37"/>
      <c r="AC581" s="32"/>
    </row>
    <row r="582" spans="1:29" s="33" customFormat="1" ht="18" hidden="1" customHeight="1" x14ac:dyDescent="0.25">
      <c r="A582" s="38" t="s">
        <v>37</v>
      </c>
      <c r="B582" s="39">
        <f t="shared" ref="B582:AA582" si="291">SUM(B578:B581)</f>
        <v>150916000</v>
      </c>
      <c r="C582" s="39">
        <f t="shared" si="291"/>
        <v>0</v>
      </c>
      <c r="D582" s="39">
        <f t="shared" si="291"/>
        <v>150916000</v>
      </c>
      <c r="E582" s="39">
        <f t="shared" si="291"/>
        <v>25196666.869999997</v>
      </c>
      <c r="F582" s="39">
        <f t="shared" si="291"/>
        <v>7506373.46</v>
      </c>
      <c r="G582" s="39">
        <f t="shared" si="291"/>
        <v>103225022.88000001</v>
      </c>
      <c r="H582" s="39">
        <f t="shared" si="291"/>
        <v>3055006.9</v>
      </c>
      <c r="I582" s="39">
        <f t="shared" si="291"/>
        <v>0</v>
      </c>
      <c r="J582" s="39">
        <f t="shared" si="291"/>
        <v>0</v>
      </c>
      <c r="K582" s="39">
        <f t="shared" si="291"/>
        <v>0</v>
      </c>
      <c r="L582" s="39">
        <f t="shared" si="291"/>
        <v>0</v>
      </c>
      <c r="M582" s="39">
        <f t="shared" si="291"/>
        <v>0</v>
      </c>
      <c r="N582" s="39">
        <f t="shared" si="291"/>
        <v>12888416.210000001</v>
      </c>
      <c r="O582" s="39">
        <f t="shared" si="291"/>
        <v>11119633.130000001</v>
      </c>
      <c r="P582" s="39">
        <f t="shared" si="291"/>
        <v>1188617.53</v>
      </c>
      <c r="Q582" s="39">
        <f t="shared" si="291"/>
        <v>2823981.6999999997</v>
      </c>
      <c r="R582" s="39">
        <f t="shared" si="291"/>
        <v>2695715.0900000003</v>
      </c>
      <c r="S582" s="39">
        <f t="shared" si="291"/>
        <v>1986676.6700000002</v>
      </c>
      <c r="T582" s="39">
        <f t="shared" si="291"/>
        <v>4258385.33</v>
      </c>
      <c r="U582" s="39">
        <f t="shared" si="291"/>
        <v>93676010.940000013</v>
      </c>
      <c r="V582" s="39">
        <f t="shared" si="291"/>
        <v>5290626.6099999994</v>
      </c>
      <c r="W582" s="39">
        <f t="shared" si="291"/>
        <v>3055006.9</v>
      </c>
      <c r="X582" s="39">
        <f t="shared" si="291"/>
        <v>0</v>
      </c>
      <c r="Y582" s="39">
        <f t="shared" si="291"/>
        <v>0</v>
      </c>
      <c r="Z582" s="39">
        <f t="shared" si="291"/>
        <v>138983070.11000001</v>
      </c>
      <c r="AA582" s="39">
        <f t="shared" si="291"/>
        <v>11932929.889999988</v>
      </c>
      <c r="AB582" s="40">
        <f>Z582/D582</f>
        <v>0.92092998827162142</v>
      </c>
      <c r="AC582" s="32"/>
    </row>
    <row r="583" spans="1:29" s="33" customFormat="1" ht="18" hidden="1" customHeight="1" x14ac:dyDescent="0.25">
      <c r="A583" s="41" t="s">
        <v>38</v>
      </c>
      <c r="B583" s="31">
        <f>[1]consoCURRENT!E12161</f>
        <v>0</v>
      </c>
      <c r="C583" s="31">
        <f>[1]consoCURRENT!F12161</f>
        <v>0</v>
      </c>
      <c r="D583" s="31">
        <f>[1]consoCURRENT!G12161</f>
        <v>0</v>
      </c>
      <c r="E583" s="31">
        <f>[1]consoCURRENT!H12161</f>
        <v>0</v>
      </c>
      <c r="F583" s="31">
        <f>[1]consoCURRENT!I12161</f>
        <v>0</v>
      </c>
      <c r="G583" s="31">
        <f>[1]consoCURRENT!J12161</f>
        <v>0</v>
      </c>
      <c r="H583" s="31">
        <f>[1]consoCURRENT!K12161</f>
        <v>0</v>
      </c>
      <c r="I583" s="31">
        <f>[1]consoCURRENT!L12161</f>
        <v>0</v>
      </c>
      <c r="J583" s="31">
        <f>[1]consoCURRENT!M12161</f>
        <v>0</v>
      </c>
      <c r="K583" s="31">
        <f>[1]consoCURRENT!N12161</f>
        <v>0</v>
      </c>
      <c r="L583" s="31">
        <f>[1]consoCURRENT!O12161</f>
        <v>0</v>
      </c>
      <c r="M583" s="31">
        <f>[1]consoCURRENT!P12161</f>
        <v>0</v>
      </c>
      <c r="N583" s="31">
        <f>[1]consoCURRENT!Q12161</f>
        <v>0</v>
      </c>
      <c r="O583" s="31">
        <f>[1]consoCURRENT!R12161</f>
        <v>0</v>
      </c>
      <c r="P583" s="31">
        <f>[1]consoCURRENT!S12161</f>
        <v>0</v>
      </c>
      <c r="Q583" s="31">
        <f>[1]consoCURRENT!T12161</f>
        <v>0</v>
      </c>
      <c r="R583" s="31">
        <f>[1]consoCURRENT!U12161</f>
        <v>0</v>
      </c>
      <c r="S583" s="31">
        <f>[1]consoCURRENT!V12161</f>
        <v>0</v>
      </c>
      <c r="T583" s="31">
        <f>[1]consoCURRENT!W12161</f>
        <v>0</v>
      </c>
      <c r="U583" s="31">
        <f>[1]consoCURRENT!X12161</f>
        <v>0</v>
      </c>
      <c r="V583" s="31">
        <f>[1]consoCURRENT!Y12161</f>
        <v>0</v>
      </c>
      <c r="W583" s="31">
        <f>[1]consoCURRENT!Z12161</f>
        <v>0</v>
      </c>
      <c r="X583" s="31">
        <f>[1]consoCURRENT!AA12161</f>
        <v>0</v>
      </c>
      <c r="Y583" s="31">
        <f>[1]consoCURRENT!AB12161</f>
        <v>0</v>
      </c>
      <c r="Z583" s="31">
        <f t="shared" ref="Z583" si="292">SUM(M583:Y583)</f>
        <v>0</v>
      </c>
      <c r="AA583" s="31">
        <f>D583-Z583</f>
        <v>0</v>
      </c>
      <c r="AB583" s="37"/>
      <c r="AC583" s="32"/>
    </row>
    <row r="584" spans="1:29" s="33" customFormat="1" ht="18" customHeight="1" x14ac:dyDescent="0.25">
      <c r="A584" s="38" t="s">
        <v>39</v>
      </c>
      <c r="B584" s="39">
        <f t="shared" ref="B584:AA584" si="293">B583+B582</f>
        <v>150916000</v>
      </c>
      <c r="C584" s="39">
        <f t="shared" si="293"/>
        <v>0</v>
      </c>
      <c r="D584" s="39">
        <f t="shared" si="293"/>
        <v>150916000</v>
      </c>
      <c r="E584" s="39">
        <f t="shared" si="293"/>
        <v>25196666.869999997</v>
      </c>
      <c r="F584" s="39">
        <f t="shared" si="293"/>
        <v>7506373.46</v>
      </c>
      <c r="G584" s="39">
        <f t="shared" si="293"/>
        <v>103225022.88000001</v>
      </c>
      <c r="H584" s="39">
        <f t="shared" si="293"/>
        <v>3055006.9</v>
      </c>
      <c r="I584" s="39">
        <f t="shared" si="293"/>
        <v>0</v>
      </c>
      <c r="J584" s="39">
        <f t="shared" si="293"/>
        <v>0</v>
      </c>
      <c r="K584" s="39">
        <f t="shared" si="293"/>
        <v>0</v>
      </c>
      <c r="L584" s="39">
        <f t="shared" si="293"/>
        <v>0</v>
      </c>
      <c r="M584" s="39">
        <f t="shared" si="293"/>
        <v>0</v>
      </c>
      <c r="N584" s="39">
        <f t="shared" si="293"/>
        <v>12888416.210000001</v>
      </c>
      <c r="O584" s="39">
        <f t="shared" si="293"/>
        <v>11119633.130000001</v>
      </c>
      <c r="P584" s="39">
        <f t="shared" si="293"/>
        <v>1188617.53</v>
      </c>
      <c r="Q584" s="39">
        <f t="shared" si="293"/>
        <v>2823981.6999999997</v>
      </c>
      <c r="R584" s="39">
        <f t="shared" si="293"/>
        <v>2695715.0900000003</v>
      </c>
      <c r="S584" s="39">
        <f t="shared" si="293"/>
        <v>1986676.6700000002</v>
      </c>
      <c r="T584" s="39">
        <f t="shared" si="293"/>
        <v>4258385.33</v>
      </c>
      <c r="U584" s="39">
        <f t="shared" si="293"/>
        <v>93676010.940000013</v>
      </c>
      <c r="V584" s="39">
        <f t="shared" si="293"/>
        <v>5290626.6099999994</v>
      </c>
      <c r="W584" s="39">
        <f t="shared" si="293"/>
        <v>3055006.9</v>
      </c>
      <c r="X584" s="39">
        <f t="shared" si="293"/>
        <v>0</v>
      </c>
      <c r="Y584" s="39">
        <f t="shared" si="293"/>
        <v>0</v>
      </c>
      <c r="Z584" s="39">
        <f t="shared" si="293"/>
        <v>138983070.11000001</v>
      </c>
      <c r="AA584" s="39">
        <f t="shared" si="293"/>
        <v>11932929.889999988</v>
      </c>
      <c r="AB584" s="40">
        <f>Z584/D584</f>
        <v>0.92092998827162142</v>
      </c>
      <c r="AC584" s="42"/>
    </row>
    <row r="585" spans="1:29" s="33" customFormat="1" ht="15" customHeight="1" x14ac:dyDescent="0.25">
      <c r="A585" s="34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2"/>
    </row>
    <row r="586" spans="1:29" s="33" customFormat="1" ht="15" customHeight="1" x14ac:dyDescent="0.25">
      <c r="A586" s="34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2"/>
    </row>
    <row r="587" spans="1:29" s="33" customFormat="1" ht="15" customHeight="1" x14ac:dyDescent="0.25">
      <c r="A587" s="46" t="s">
        <v>49</v>
      </c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2"/>
    </row>
    <row r="588" spans="1:29" s="33" customFormat="1" ht="18" customHeight="1" x14ac:dyDescent="0.2">
      <c r="A588" s="36" t="s">
        <v>33</v>
      </c>
      <c r="B588" s="31">
        <f>[1]consoCURRENT!E12222</f>
        <v>13630000</v>
      </c>
      <c r="C588" s="31">
        <f>[1]consoCURRENT!F12222</f>
        <v>0</v>
      </c>
      <c r="D588" s="31">
        <f>[1]consoCURRENT!G12222</f>
        <v>13630000</v>
      </c>
      <c r="E588" s="31">
        <f>[1]consoCURRENT!H12222</f>
        <v>3062971.1399999997</v>
      </c>
      <c r="F588" s="31">
        <f>[1]consoCURRENT!I12222</f>
        <v>3948012.7800000003</v>
      </c>
      <c r="G588" s="31">
        <f>[1]consoCURRENT!J12222</f>
        <v>4115887</v>
      </c>
      <c r="H588" s="31">
        <f>[1]consoCURRENT!K12222</f>
        <v>1434614.1</v>
      </c>
      <c r="I588" s="31">
        <f>[1]consoCURRENT!L12222</f>
        <v>0</v>
      </c>
      <c r="J588" s="31">
        <f>[1]consoCURRENT!M12222</f>
        <v>0</v>
      </c>
      <c r="K588" s="31">
        <f>[1]consoCURRENT!N12222</f>
        <v>0</v>
      </c>
      <c r="L588" s="31">
        <f>[1]consoCURRENT!O12222</f>
        <v>0</v>
      </c>
      <c r="M588" s="31">
        <f>[1]consoCURRENT!P12222</f>
        <v>0</v>
      </c>
      <c r="N588" s="31">
        <f>[1]consoCURRENT!Q12222</f>
        <v>978411.86</v>
      </c>
      <c r="O588" s="31">
        <f>[1]consoCURRENT!R12222</f>
        <v>949990.38</v>
      </c>
      <c r="P588" s="31">
        <f>[1]consoCURRENT!S12222</f>
        <v>1134568.8999999999</v>
      </c>
      <c r="Q588" s="31">
        <f>[1]consoCURRENT!T12222</f>
        <v>949990.38</v>
      </c>
      <c r="R588" s="31">
        <f>[1]consoCURRENT!U12222</f>
        <v>1740466.3800000001</v>
      </c>
      <c r="S588" s="31">
        <f>[1]consoCURRENT!V12222</f>
        <v>1257556.02</v>
      </c>
      <c r="T588" s="31">
        <f>[1]consoCURRENT!W12222</f>
        <v>1333356.7999999998</v>
      </c>
      <c r="U588" s="31">
        <f>[1]consoCURRENT!X12222</f>
        <v>1373166.1</v>
      </c>
      <c r="V588" s="31">
        <f>[1]consoCURRENT!Y12222</f>
        <v>1409364.1</v>
      </c>
      <c r="W588" s="31">
        <f>[1]consoCURRENT!Z12222</f>
        <v>1434614.1</v>
      </c>
      <c r="X588" s="31">
        <f>[1]consoCURRENT!AA12222</f>
        <v>0</v>
      </c>
      <c r="Y588" s="31">
        <f>[1]consoCURRENT!AB12222</f>
        <v>0</v>
      </c>
      <c r="Z588" s="31">
        <f>SUM(M588:Y588)</f>
        <v>12561485.02</v>
      </c>
      <c r="AA588" s="31">
        <f>D588-Z588</f>
        <v>1068514.9800000004</v>
      </c>
      <c r="AB588" s="37">
        <f>Z588/D588</f>
        <v>0.9216056507703595</v>
      </c>
      <c r="AC588" s="32"/>
    </row>
    <row r="589" spans="1:29" s="33" customFormat="1" ht="18" customHeight="1" x14ac:dyDescent="0.2">
      <c r="A589" s="36" t="s">
        <v>34</v>
      </c>
      <c r="B589" s="31">
        <f>[1]consoCURRENT!E12335</f>
        <v>194562000</v>
      </c>
      <c r="C589" s="31">
        <f>[1]consoCURRENT!F12335</f>
        <v>0</v>
      </c>
      <c r="D589" s="31">
        <f>[1]consoCURRENT!G12335</f>
        <v>194562000</v>
      </c>
      <c r="E589" s="31">
        <f>[1]consoCURRENT!H12335</f>
        <v>10563031.4</v>
      </c>
      <c r="F589" s="31">
        <f>[1]consoCURRENT!I12335</f>
        <v>124540271.14999999</v>
      </c>
      <c r="G589" s="31">
        <f>[1]consoCURRENT!J12335</f>
        <v>26620098.799999997</v>
      </c>
      <c r="H589" s="31">
        <f>[1]consoCURRENT!K12335</f>
        <v>20414420.5</v>
      </c>
      <c r="I589" s="31">
        <f>[1]consoCURRENT!L12335</f>
        <v>0</v>
      </c>
      <c r="J589" s="31">
        <f>[1]consoCURRENT!M12335</f>
        <v>0</v>
      </c>
      <c r="K589" s="31">
        <f>[1]consoCURRENT!N12335</f>
        <v>0</v>
      </c>
      <c r="L589" s="31">
        <f>[1]consoCURRENT!O12335</f>
        <v>0</v>
      </c>
      <c r="M589" s="31">
        <f>[1]consoCURRENT!P12335</f>
        <v>0</v>
      </c>
      <c r="N589" s="31">
        <f>[1]consoCURRENT!Q12335</f>
        <v>2019242.09</v>
      </c>
      <c r="O589" s="31">
        <f>[1]consoCURRENT!R12335</f>
        <v>2058630.19</v>
      </c>
      <c r="P589" s="31">
        <f>[1]consoCURRENT!S12335</f>
        <v>6485159.1199999992</v>
      </c>
      <c r="Q589" s="31">
        <f>[1]consoCURRENT!T12335</f>
        <v>37711905.719999991</v>
      </c>
      <c r="R589" s="31">
        <f>[1]consoCURRENT!U12335</f>
        <v>23886053.789999999</v>
      </c>
      <c r="S589" s="31">
        <f>[1]consoCURRENT!V12335</f>
        <v>62942311.640000001</v>
      </c>
      <c r="T589" s="31">
        <f>[1]consoCURRENT!W12335</f>
        <v>10966105.26</v>
      </c>
      <c r="U589" s="31">
        <f>[1]consoCURRENT!X12335</f>
        <v>5201747.91</v>
      </c>
      <c r="V589" s="31">
        <f>[1]consoCURRENT!Y12335</f>
        <v>10452245.630000001</v>
      </c>
      <c r="W589" s="31">
        <f>[1]consoCURRENT!Z12335</f>
        <v>20414420.5</v>
      </c>
      <c r="X589" s="31">
        <f>[1]consoCURRENT!AA12335</f>
        <v>0</v>
      </c>
      <c r="Y589" s="31">
        <f>[1]consoCURRENT!AB12335</f>
        <v>0</v>
      </c>
      <c r="Z589" s="31">
        <f t="shared" ref="Z589:Z591" si="294">SUM(M589:Y589)</f>
        <v>182137821.84999999</v>
      </c>
      <c r="AA589" s="31">
        <f>D589-Z589</f>
        <v>12424178.150000006</v>
      </c>
      <c r="AB589" s="37">
        <f>Z589/D589</f>
        <v>0.93614283287589561</v>
      </c>
      <c r="AC589" s="32"/>
    </row>
    <row r="590" spans="1:29" s="33" customFormat="1" ht="18" customHeight="1" x14ac:dyDescent="0.2">
      <c r="A590" s="36" t="s">
        <v>35</v>
      </c>
      <c r="B590" s="31">
        <f>[1]consoCURRENT!E12341</f>
        <v>0</v>
      </c>
      <c r="C590" s="31">
        <f>[1]consoCURRENT!F12341</f>
        <v>0</v>
      </c>
      <c r="D590" s="31">
        <f>[1]consoCURRENT!G12341</f>
        <v>0</v>
      </c>
      <c r="E590" s="31">
        <f>[1]consoCURRENT!H12341</f>
        <v>0</v>
      </c>
      <c r="F590" s="31">
        <f>[1]consoCURRENT!I12341</f>
        <v>0</v>
      </c>
      <c r="G590" s="31">
        <f>[1]consoCURRENT!J12341</f>
        <v>0</v>
      </c>
      <c r="H590" s="31">
        <f>[1]consoCURRENT!K12341</f>
        <v>0</v>
      </c>
      <c r="I590" s="31">
        <f>[1]consoCURRENT!L12341</f>
        <v>0</v>
      </c>
      <c r="J590" s="31">
        <f>[1]consoCURRENT!M12341</f>
        <v>0</v>
      </c>
      <c r="K590" s="31">
        <f>[1]consoCURRENT!N12341</f>
        <v>0</v>
      </c>
      <c r="L590" s="31">
        <f>[1]consoCURRENT!O12341</f>
        <v>0</v>
      </c>
      <c r="M590" s="31">
        <f>[1]consoCURRENT!P12341</f>
        <v>0</v>
      </c>
      <c r="N590" s="31">
        <f>[1]consoCURRENT!Q12341</f>
        <v>0</v>
      </c>
      <c r="O590" s="31">
        <f>[1]consoCURRENT!R12341</f>
        <v>0</v>
      </c>
      <c r="P590" s="31">
        <f>[1]consoCURRENT!S12341</f>
        <v>0</v>
      </c>
      <c r="Q590" s="31">
        <f>[1]consoCURRENT!T12341</f>
        <v>0</v>
      </c>
      <c r="R590" s="31">
        <f>[1]consoCURRENT!U12341</f>
        <v>0</v>
      </c>
      <c r="S590" s="31">
        <f>[1]consoCURRENT!V12341</f>
        <v>0</v>
      </c>
      <c r="T590" s="31">
        <f>[1]consoCURRENT!W12341</f>
        <v>0</v>
      </c>
      <c r="U590" s="31">
        <f>[1]consoCURRENT!X12341</f>
        <v>0</v>
      </c>
      <c r="V590" s="31">
        <f>[1]consoCURRENT!Y12341</f>
        <v>0</v>
      </c>
      <c r="W590" s="31">
        <f>[1]consoCURRENT!Z12341</f>
        <v>0</v>
      </c>
      <c r="X590" s="31">
        <f>[1]consoCURRENT!AA12341</f>
        <v>0</v>
      </c>
      <c r="Y590" s="31">
        <f>[1]consoCURRENT!AB12341</f>
        <v>0</v>
      </c>
      <c r="Z590" s="31">
        <f t="shared" si="294"/>
        <v>0</v>
      </c>
      <c r="AA590" s="31">
        <f>D590-Z590</f>
        <v>0</v>
      </c>
      <c r="AB590" s="37"/>
      <c r="AC590" s="32"/>
    </row>
    <row r="591" spans="1:29" s="33" customFormat="1" ht="18" customHeight="1" x14ac:dyDescent="0.2">
      <c r="A591" s="36" t="s">
        <v>36</v>
      </c>
      <c r="B591" s="31">
        <f>[1]consoCURRENT!E12370</f>
        <v>0</v>
      </c>
      <c r="C591" s="31">
        <f>[1]consoCURRENT!F12370</f>
        <v>0</v>
      </c>
      <c r="D591" s="31">
        <f>[1]consoCURRENT!G12370</f>
        <v>0</v>
      </c>
      <c r="E591" s="31">
        <f>[1]consoCURRENT!H12370</f>
        <v>0</v>
      </c>
      <c r="F591" s="31">
        <f>[1]consoCURRENT!I12370</f>
        <v>0</v>
      </c>
      <c r="G591" s="31">
        <f>[1]consoCURRENT!J12370</f>
        <v>0</v>
      </c>
      <c r="H591" s="31">
        <f>[1]consoCURRENT!K12370</f>
        <v>0</v>
      </c>
      <c r="I591" s="31">
        <f>[1]consoCURRENT!L12370</f>
        <v>0</v>
      </c>
      <c r="J591" s="31">
        <f>[1]consoCURRENT!M12370</f>
        <v>0</v>
      </c>
      <c r="K591" s="31">
        <f>[1]consoCURRENT!N12370</f>
        <v>0</v>
      </c>
      <c r="L591" s="31">
        <f>[1]consoCURRENT!O12370</f>
        <v>0</v>
      </c>
      <c r="M591" s="31">
        <f>[1]consoCURRENT!P12370</f>
        <v>0</v>
      </c>
      <c r="N591" s="31">
        <f>[1]consoCURRENT!Q12370</f>
        <v>0</v>
      </c>
      <c r="O591" s="31">
        <f>[1]consoCURRENT!R12370</f>
        <v>0</v>
      </c>
      <c r="P591" s="31">
        <f>[1]consoCURRENT!S12370</f>
        <v>0</v>
      </c>
      <c r="Q591" s="31">
        <f>[1]consoCURRENT!T12370</f>
        <v>0</v>
      </c>
      <c r="R591" s="31">
        <f>[1]consoCURRENT!U12370</f>
        <v>0</v>
      </c>
      <c r="S591" s="31">
        <f>[1]consoCURRENT!V12370</f>
        <v>0</v>
      </c>
      <c r="T591" s="31">
        <f>[1]consoCURRENT!W12370</f>
        <v>0</v>
      </c>
      <c r="U591" s="31">
        <f>[1]consoCURRENT!X12370</f>
        <v>0</v>
      </c>
      <c r="V591" s="31">
        <f>[1]consoCURRENT!Y12370</f>
        <v>0</v>
      </c>
      <c r="W591" s="31">
        <f>[1]consoCURRENT!Z12370</f>
        <v>0</v>
      </c>
      <c r="X591" s="31">
        <f>[1]consoCURRENT!AA12370</f>
        <v>0</v>
      </c>
      <c r="Y591" s="31">
        <f>[1]consoCURRENT!AB12370</f>
        <v>0</v>
      </c>
      <c r="Z591" s="31">
        <f t="shared" si="294"/>
        <v>0</v>
      </c>
      <c r="AA591" s="31">
        <f>D591-Z591</f>
        <v>0</v>
      </c>
      <c r="AB591" s="37"/>
      <c r="AC591" s="32"/>
    </row>
    <row r="592" spans="1:29" s="33" customFormat="1" ht="18" hidden="1" customHeight="1" x14ac:dyDescent="0.25">
      <c r="A592" s="38" t="s">
        <v>37</v>
      </c>
      <c r="B592" s="39">
        <f t="shared" ref="B592:AA592" si="295">SUM(B588:B591)</f>
        <v>208192000</v>
      </c>
      <c r="C592" s="39">
        <f t="shared" si="295"/>
        <v>0</v>
      </c>
      <c r="D592" s="39">
        <f t="shared" si="295"/>
        <v>208192000</v>
      </c>
      <c r="E592" s="39">
        <f t="shared" si="295"/>
        <v>13626002.539999999</v>
      </c>
      <c r="F592" s="39">
        <f t="shared" si="295"/>
        <v>128488283.92999999</v>
      </c>
      <c r="G592" s="39">
        <f t="shared" si="295"/>
        <v>30735985.799999997</v>
      </c>
      <c r="H592" s="39">
        <f t="shared" si="295"/>
        <v>21849034.600000001</v>
      </c>
      <c r="I592" s="39">
        <f t="shared" si="295"/>
        <v>0</v>
      </c>
      <c r="J592" s="39">
        <f t="shared" si="295"/>
        <v>0</v>
      </c>
      <c r="K592" s="39">
        <f t="shared" si="295"/>
        <v>0</v>
      </c>
      <c r="L592" s="39">
        <f t="shared" si="295"/>
        <v>0</v>
      </c>
      <c r="M592" s="39">
        <f t="shared" si="295"/>
        <v>0</v>
      </c>
      <c r="N592" s="39">
        <f t="shared" si="295"/>
        <v>2997653.95</v>
      </c>
      <c r="O592" s="39">
        <f t="shared" si="295"/>
        <v>3008620.57</v>
      </c>
      <c r="P592" s="39">
        <f t="shared" si="295"/>
        <v>7619728.0199999996</v>
      </c>
      <c r="Q592" s="39">
        <f t="shared" si="295"/>
        <v>38661896.099999994</v>
      </c>
      <c r="R592" s="39">
        <f t="shared" si="295"/>
        <v>25626520.169999998</v>
      </c>
      <c r="S592" s="39">
        <f t="shared" si="295"/>
        <v>64199867.660000004</v>
      </c>
      <c r="T592" s="39">
        <f t="shared" si="295"/>
        <v>12299462.059999999</v>
      </c>
      <c r="U592" s="39">
        <f t="shared" si="295"/>
        <v>6574914.0099999998</v>
      </c>
      <c r="V592" s="39">
        <f t="shared" si="295"/>
        <v>11861609.73</v>
      </c>
      <c r="W592" s="39">
        <f t="shared" si="295"/>
        <v>21849034.600000001</v>
      </c>
      <c r="X592" s="39">
        <f t="shared" si="295"/>
        <v>0</v>
      </c>
      <c r="Y592" s="39">
        <f t="shared" si="295"/>
        <v>0</v>
      </c>
      <c r="Z592" s="39">
        <f t="shared" si="295"/>
        <v>194699306.87</v>
      </c>
      <c r="AA592" s="39">
        <f t="shared" si="295"/>
        <v>13492693.130000006</v>
      </c>
      <c r="AB592" s="40">
        <f>Z592/D592</f>
        <v>0.93519110662273286</v>
      </c>
      <c r="AC592" s="32"/>
    </row>
    <row r="593" spans="1:29" s="33" customFormat="1" ht="18" hidden="1" customHeight="1" x14ac:dyDescent="0.25">
      <c r="A593" s="41" t="s">
        <v>38</v>
      </c>
      <c r="B593" s="31">
        <f>[1]consoCURRENT!E12374</f>
        <v>0</v>
      </c>
      <c r="C593" s="31">
        <f>[1]consoCURRENT!F12374</f>
        <v>0</v>
      </c>
      <c r="D593" s="31">
        <f>[1]consoCURRENT!G12374</f>
        <v>0</v>
      </c>
      <c r="E593" s="31">
        <f>[1]consoCURRENT!H12374</f>
        <v>0</v>
      </c>
      <c r="F593" s="31">
        <f>[1]consoCURRENT!I12374</f>
        <v>0</v>
      </c>
      <c r="G593" s="31">
        <f>[1]consoCURRENT!J12374</f>
        <v>0</v>
      </c>
      <c r="H593" s="31">
        <f>[1]consoCURRENT!K12374</f>
        <v>0</v>
      </c>
      <c r="I593" s="31">
        <f>[1]consoCURRENT!L12374</f>
        <v>0</v>
      </c>
      <c r="J593" s="31">
        <f>[1]consoCURRENT!M12374</f>
        <v>0</v>
      </c>
      <c r="K593" s="31">
        <f>[1]consoCURRENT!N12374</f>
        <v>0</v>
      </c>
      <c r="L593" s="31">
        <f>[1]consoCURRENT!O12374</f>
        <v>0</v>
      </c>
      <c r="M593" s="31">
        <f>[1]consoCURRENT!P12374</f>
        <v>0</v>
      </c>
      <c r="N593" s="31">
        <f>[1]consoCURRENT!Q12374</f>
        <v>0</v>
      </c>
      <c r="O593" s="31">
        <f>[1]consoCURRENT!R12374</f>
        <v>0</v>
      </c>
      <c r="P593" s="31">
        <f>[1]consoCURRENT!S12374</f>
        <v>0</v>
      </c>
      <c r="Q593" s="31">
        <f>[1]consoCURRENT!T12374</f>
        <v>0</v>
      </c>
      <c r="R593" s="31">
        <f>[1]consoCURRENT!U12374</f>
        <v>0</v>
      </c>
      <c r="S593" s="31">
        <f>[1]consoCURRENT!V12374</f>
        <v>0</v>
      </c>
      <c r="T593" s="31">
        <f>[1]consoCURRENT!W12374</f>
        <v>0</v>
      </c>
      <c r="U593" s="31">
        <f>[1]consoCURRENT!X12374</f>
        <v>0</v>
      </c>
      <c r="V593" s="31">
        <f>[1]consoCURRENT!Y12374</f>
        <v>0</v>
      </c>
      <c r="W593" s="31">
        <f>[1]consoCURRENT!Z12374</f>
        <v>0</v>
      </c>
      <c r="X593" s="31">
        <f>[1]consoCURRENT!AA12374</f>
        <v>0</v>
      </c>
      <c r="Y593" s="31">
        <f>[1]consoCURRENT!AB12374</f>
        <v>0</v>
      </c>
      <c r="Z593" s="31">
        <f t="shared" ref="Z593" si="296">SUM(M593:Y593)</f>
        <v>0</v>
      </c>
      <c r="AA593" s="31">
        <f>D593-Z593</f>
        <v>0</v>
      </c>
      <c r="AB593" s="37"/>
      <c r="AC593" s="32"/>
    </row>
    <row r="594" spans="1:29" s="33" customFormat="1" ht="18" customHeight="1" x14ac:dyDescent="0.25">
      <c r="A594" s="38" t="s">
        <v>39</v>
      </c>
      <c r="B594" s="39">
        <f t="shared" ref="B594:AA594" si="297">B593+B592</f>
        <v>208192000</v>
      </c>
      <c r="C594" s="39">
        <f t="shared" si="297"/>
        <v>0</v>
      </c>
      <c r="D594" s="39">
        <f t="shared" si="297"/>
        <v>208192000</v>
      </c>
      <c r="E594" s="39">
        <f t="shared" si="297"/>
        <v>13626002.539999999</v>
      </c>
      <c r="F594" s="39">
        <f t="shared" si="297"/>
        <v>128488283.92999999</v>
      </c>
      <c r="G594" s="39">
        <f t="shared" si="297"/>
        <v>30735985.799999997</v>
      </c>
      <c r="H594" s="39">
        <f t="shared" si="297"/>
        <v>21849034.600000001</v>
      </c>
      <c r="I594" s="39">
        <f t="shared" si="297"/>
        <v>0</v>
      </c>
      <c r="J594" s="39">
        <f t="shared" si="297"/>
        <v>0</v>
      </c>
      <c r="K594" s="39">
        <f t="shared" si="297"/>
        <v>0</v>
      </c>
      <c r="L594" s="39">
        <f t="shared" si="297"/>
        <v>0</v>
      </c>
      <c r="M594" s="39">
        <f t="shared" si="297"/>
        <v>0</v>
      </c>
      <c r="N594" s="39">
        <f t="shared" si="297"/>
        <v>2997653.95</v>
      </c>
      <c r="O594" s="39">
        <f t="shared" si="297"/>
        <v>3008620.57</v>
      </c>
      <c r="P594" s="39">
        <f t="shared" si="297"/>
        <v>7619728.0199999996</v>
      </c>
      <c r="Q594" s="39">
        <f t="shared" si="297"/>
        <v>38661896.099999994</v>
      </c>
      <c r="R594" s="39">
        <f t="shared" si="297"/>
        <v>25626520.169999998</v>
      </c>
      <c r="S594" s="39">
        <f t="shared" si="297"/>
        <v>64199867.660000004</v>
      </c>
      <c r="T594" s="39">
        <f t="shared" si="297"/>
        <v>12299462.059999999</v>
      </c>
      <c r="U594" s="39">
        <f t="shared" si="297"/>
        <v>6574914.0099999998</v>
      </c>
      <c r="V594" s="39">
        <f t="shared" si="297"/>
        <v>11861609.73</v>
      </c>
      <c r="W594" s="39">
        <f t="shared" si="297"/>
        <v>21849034.600000001</v>
      </c>
      <c r="X594" s="39">
        <f t="shared" si="297"/>
        <v>0</v>
      </c>
      <c r="Y594" s="39">
        <f t="shared" si="297"/>
        <v>0</v>
      </c>
      <c r="Z594" s="39">
        <f t="shared" si="297"/>
        <v>194699306.87</v>
      </c>
      <c r="AA594" s="39">
        <f t="shared" si="297"/>
        <v>13492693.130000006</v>
      </c>
      <c r="AB594" s="40">
        <f>Z594/D594</f>
        <v>0.93519110662273286</v>
      </c>
      <c r="AC594" s="42"/>
    </row>
    <row r="595" spans="1:29" s="33" customFormat="1" ht="15" customHeight="1" x14ac:dyDescent="0.25">
      <c r="A595" s="34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2"/>
    </row>
    <row r="596" spans="1:29" s="33" customFormat="1" ht="15" customHeight="1" x14ac:dyDescent="0.25">
      <c r="A596" s="52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2"/>
    </row>
    <row r="597" spans="1:29" s="33" customFormat="1" ht="15" customHeight="1" x14ac:dyDescent="0.25">
      <c r="A597" s="46" t="s">
        <v>50</v>
      </c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2"/>
    </row>
    <row r="598" spans="1:29" s="33" customFormat="1" ht="18" customHeight="1" x14ac:dyDescent="0.2">
      <c r="A598" s="36" t="s">
        <v>33</v>
      </c>
      <c r="B598" s="31">
        <f>[1]consoCURRENT!E12435</f>
        <v>10933000</v>
      </c>
      <c r="C598" s="31">
        <f>[1]consoCURRENT!F12435</f>
        <v>0</v>
      </c>
      <c r="D598" s="31">
        <f>[1]consoCURRENT!G12435</f>
        <v>10933000</v>
      </c>
      <c r="E598" s="31">
        <f>[1]consoCURRENT!H12435</f>
        <v>4353205.4800000004</v>
      </c>
      <c r="F598" s="31">
        <f>[1]consoCURRENT!I12435</f>
        <v>5949153.459999999</v>
      </c>
      <c r="G598" s="31">
        <f>[1]consoCURRENT!J12435</f>
        <v>630641.06000000006</v>
      </c>
      <c r="H598" s="31">
        <f>[1]consoCURRENT!K12435</f>
        <v>0</v>
      </c>
      <c r="I598" s="31">
        <f>[1]consoCURRENT!L12435</f>
        <v>0</v>
      </c>
      <c r="J598" s="31">
        <f>[1]consoCURRENT!M12435</f>
        <v>0</v>
      </c>
      <c r="K598" s="31">
        <f>[1]consoCURRENT!N12435</f>
        <v>0</v>
      </c>
      <c r="L598" s="31">
        <f>[1]consoCURRENT!O12435</f>
        <v>0</v>
      </c>
      <c r="M598" s="31">
        <f>[1]consoCURRENT!P12435</f>
        <v>0</v>
      </c>
      <c r="N598" s="31">
        <f>[1]consoCURRENT!Q12435</f>
        <v>728930.72</v>
      </c>
      <c r="O598" s="31">
        <f>[1]consoCURRENT!R12435</f>
        <v>3346317.9000000004</v>
      </c>
      <c r="P598" s="31">
        <f>[1]consoCURRENT!S12435</f>
        <v>277956.86000000034</v>
      </c>
      <c r="Q598" s="31">
        <f>[1]consoCURRENT!T12435</f>
        <v>83722.039999999994</v>
      </c>
      <c r="R598" s="31">
        <f>[1]consoCURRENT!U12435</f>
        <v>3397765.419999999</v>
      </c>
      <c r="S598" s="31">
        <f>[1]consoCURRENT!V12435</f>
        <v>2467666</v>
      </c>
      <c r="T598" s="31">
        <f>[1]consoCURRENT!W12435</f>
        <v>630641.06000000006</v>
      </c>
      <c r="U598" s="31">
        <f>[1]consoCURRENT!X12435</f>
        <v>0</v>
      </c>
      <c r="V598" s="31">
        <f>[1]consoCURRENT!Y12435</f>
        <v>0</v>
      </c>
      <c r="W598" s="31">
        <f>[1]consoCURRENT!Z12435</f>
        <v>0</v>
      </c>
      <c r="X598" s="31">
        <f>[1]consoCURRENT!AA12435</f>
        <v>0</v>
      </c>
      <c r="Y598" s="31">
        <f>[1]consoCURRENT!AB12435</f>
        <v>0</v>
      </c>
      <c r="Z598" s="31">
        <f>SUM(M598:Y598)</f>
        <v>10933000</v>
      </c>
      <c r="AA598" s="31">
        <f>D598-Z598</f>
        <v>0</v>
      </c>
      <c r="AB598" s="37">
        <f>Z598/D598</f>
        <v>1</v>
      </c>
      <c r="AC598" s="32"/>
    </row>
    <row r="599" spans="1:29" s="33" customFormat="1" ht="18" customHeight="1" x14ac:dyDescent="0.2">
      <c r="A599" s="36" t="s">
        <v>34</v>
      </c>
      <c r="B599" s="31">
        <f>[1]consoCURRENT!E12548</f>
        <v>189708000</v>
      </c>
      <c r="C599" s="31">
        <f>[1]consoCURRENT!F12548</f>
        <v>0</v>
      </c>
      <c r="D599" s="31">
        <f>[1]consoCURRENT!G12548</f>
        <v>189708000</v>
      </c>
      <c r="E599" s="31">
        <f>[1]consoCURRENT!H12548</f>
        <v>27016049.910000004</v>
      </c>
      <c r="F599" s="31">
        <f>[1]consoCURRENT!I12548</f>
        <v>152205157.97</v>
      </c>
      <c r="G599" s="31">
        <f>[1]consoCURRENT!J12548</f>
        <v>9250557.7200000025</v>
      </c>
      <c r="H599" s="31">
        <f>[1]consoCURRENT!K12548</f>
        <v>688845</v>
      </c>
      <c r="I599" s="31">
        <f>[1]consoCURRENT!L12548</f>
        <v>0</v>
      </c>
      <c r="J599" s="31">
        <f>[1]consoCURRENT!M12548</f>
        <v>0</v>
      </c>
      <c r="K599" s="31">
        <f>[1]consoCURRENT!N12548</f>
        <v>0</v>
      </c>
      <c r="L599" s="31">
        <f>[1]consoCURRENT!O12548</f>
        <v>0</v>
      </c>
      <c r="M599" s="31">
        <f>[1]consoCURRENT!P12548</f>
        <v>0</v>
      </c>
      <c r="N599" s="31">
        <f>[1]consoCURRENT!Q12548</f>
        <v>2231175.5099999998</v>
      </c>
      <c r="O599" s="31">
        <f>[1]consoCURRENT!R12548</f>
        <v>18896122.399999999</v>
      </c>
      <c r="P599" s="31">
        <f>[1]consoCURRENT!S12548</f>
        <v>5888752.0000000037</v>
      </c>
      <c r="Q599" s="31">
        <f>[1]consoCURRENT!T12548</f>
        <v>12438613.76</v>
      </c>
      <c r="R599" s="31">
        <f>[1]consoCURRENT!U12548</f>
        <v>128272024.14</v>
      </c>
      <c r="S599" s="31">
        <f>[1]consoCURRENT!V12548</f>
        <v>11494520.070000002</v>
      </c>
      <c r="T599" s="31">
        <f>[1]consoCURRENT!W12548</f>
        <v>1408582.0000000009</v>
      </c>
      <c r="U599" s="31">
        <f>[1]consoCURRENT!X12548</f>
        <v>1684663.8199999991</v>
      </c>
      <c r="V599" s="31">
        <f>[1]consoCURRENT!Y12548</f>
        <v>6157311.9000000022</v>
      </c>
      <c r="W599" s="31">
        <f>[1]consoCURRENT!Z12548</f>
        <v>688845</v>
      </c>
      <c r="X599" s="31">
        <f>[1]consoCURRENT!AA12548</f>
        <v>0</v>
      </c>
      <c r="Y599" s="31">
        <f>[1]consoCURRENT!AB12548</f>
        <v>0</v>
      </c>
      <c r="Z599" s="31">
        <f t="shared" ref="Z599:Z601" si="298">SUM(M599:Y599)</f>
        <v>189160610.59999999</v>
      </c>
      <c r="AA599" s="31">
        <f>D599-Z599</f>
        <v>547389.40000000596</v>
      </c>
      <c r="AB599" s="37">
        <f>Z599/D599</f>
        <v>0.99711456870558957</v>
      </c>
      <c r="AC599" s="32"/>
    </row>
    <row r="600" spans="1:29" s="33" customFormat="1" ht="18" customHeight="1" x14ac:dyDescent="0.2">
      <c r="A600" s="36" t="s">
        <v>35</v>
      </c>
      <c r="B600" s="31">
        <f>[1]consoCURRENT!E12554</f>
        <v>0</v>
      </c>
      <c r="C600" s="31">
        <f>[1]consoCURRENT!F12554</f>
        <v>0</v>
      </c>
      <c r="D600" s="31">
        <f>[1]consoCURRENT!G12554</f>
        <v>0</v>
      </c>
      <c r="E600" s="31">
        <f>[1]consoCURRENT!H12554</f>
        <v>0</v>
      </c>
      <c r="F600" s="31">
        <f>[1]consoCURRENT!I12554</f>
        <v>0</v>
      </c>
      <c r="G600" s="31">
        <f>[1]consoCURRENT!J12554</f>
        <v>0</v>
      </c>
      <c r="H600" s="31">
        <f>[1]consoCURRENT!K12554</f>
        <v>0</v>
      </c>
      <c r="I600" s="31">
        <f>[1]consoCURRENT!L12554</f>
        <v>0</v>
      </c>
      <c r="J600" s="31">
        <f>[1]consoCURRENT!M12554</f>
        <v>0</v>
      </c>
      <c r="K600" s="31">
        <f>[1]consoCURRENT!N12554</f>
        <v>0</v>
      </c>
      <c r="L600" s="31">
        <f>[1]consoCURRENT!O12554</f>
        <v>0</v>
      </c>
      <c r="M600" s="31">
        <f>[1]consoCURRENT!P12554</f>
        <v>0</v>
      </c>
      <c r="N600" s="31">
        <f>[1]consoCURRENT!Q12554</f>
        <v>0</v>
      </c>
      <c r="O600" s="31">
        <f>[1]consoCURRENT!R12554</f>
        <v>0</v>
      </c>
      <c r="P600" s="31">
        <f>[1]consoCURRENT!S12554</f>
        <v>0</v>
      </c>
      <c r="Q600" s="31">
        <f>[1]consoCURRENT!T12554</f>
        <v>0</v>
      </c>
      <c r="R600" s="31">
        <f>[1]consoCURRENT!U12554</f>
        <v>0</v>
      </c>
      <c r="S600" s="31">
        <f>[1]consoCURRENT!V12554</f>
        <v>0</v>
      </c>
      <c r="T600" s="31">
        <f>[1]consoCURRENT!W12554</f>
        <v>0</v>
      </c>
      <c r="U600" s="31">
        <f>[1]consoCURRENT!X12554</f>
        <v>0</v>
      </c>
      <c r="V600" s="31">
        <f>[1]consoCURRENT!Y12554</f>
        <v>0</v>
      </c>
      <c r="W600" s="31">
        <f>[1]consoCURRENT!Z12554</f>
        <v>0</v>
      </c>
      <c r="X600" s="31">
        <f>[1]consoCURRENT!AA12554</f>
        <v>0</v>
      </c>
      <c r="Y600" s="31">
        <f>[1]consoCURRENT!AB12554</f>
        <v>0</v>
      </c>
      <c r="Z600" s="31">
        <f t="shared" si="298"/>
        <v>0</v>
      </c>
      <c r="AA600" s="31">
        <f>D600-Z600</f>
        <v>0</v>
      </c>
      <c r="AB600" s="37"/>
      <c r="AC600" s="32"/>
    </row>
    <row r="601" spans="1:29" s="33" customFormat="1" ht="18" customHeight="1" x14ac:dyDescent="0.2">
      <c r="A601" s="36" t="s">
        <v>36</v>
      </c>
      <c r="B601" s="31">
        <f>[1]consoCURRENT!E12583</f>
        <v>0</v>
      </c>
      <c r="C601" s="31">
        <f>[1]consoCURRENT!F12583</f>
        <v>0</v>
      </c>
      <c r="D601" s="31">
        <f>[1]consoCURRENT!G12583</f>
        <v>0</v>
      </c>
      <c r="E601" s="31">
        <f>[1]consoCURRENT!H12583</f>
        <v>0</v>
      </c>
      <c r="F601" s="31">
        <f>[1]consoCURRENT!I12583</f>
        <v>0</v>
      </c>
      <c r="G601" s="31">
        <f>[1]consoCURRENT!J12583</f>
        <v>0</v>
      </c>
      <c r="H601" s="31">
        <f>[1]consoCURRENT!K12583</f>
        <v>0</v>
      </c>
      <c r="I601" s="31">
        <f>[1]consoCURRENT!L12583</f>
        <v>0</v>
      </c>
      <c r="J601" s="31">
        <f>[1]consoCURRENT!M12583</f>
        <v>0</v>
      </c>
      <c r="K601" s="31">
        <f>[1]consoCURRENT!N12583</f>
        <v>0</v>
      </c>
      <c r="L601" s="31">
        <f>[1]consoCURRENT!O12583</f>
        <v>0</v>
      </c>
      <c r="M601" s="31">
        <f>[1]consoCURRENT!P12583</f>
        <v>0</v>
      </c>
      <c r="N601" s="31">
        <f>[1]consoCURRENT!Q12583</f>
        <v>0</v>
      </c>
      <c r="O601" s="31">
        <f>[1]consoCURRENT!R12583</f>
        <v>0</v>
      </c>
      <c r="P601" s="31">
        <f>[1]consoCURRENT!S12583</f>
        <v>0</v>
      </c>
      <c r="Q601" s="31">
        <f>[1]consoCURRENT!T12583</f>
        <v>0</v>
      </c>
      <c r="R601" s="31">
        <f>[1]consoCURRENT!U12583</f>
        <v>0</v>
      </c>
      <c r="S601" s="31">
        <f>[1]consoCURRENT!V12583</f>
        <v>0</v>
      </c>
      <c r="T601" s="31">
        <f>[1]consoCURRENT!W12583</f>
        <v>0</v>
      </c>
      <c r="U601" s="31">
        <f>[1]consoCURRENT!X12583</f>
        <v>0</v>
      </c>
      <c r="V601" s="31">
        <f>[1]consoCURRENT!Y12583</f>
        <v>0</v>
      </c>
      <c r="W601" s="31">
        <f>[1]consoCURRENT!Z12583</f>
        <v>0</v>
      </c>
      <c r="X601" s="31">
        <f>[1]consoCURRENT!AA12583</f>
        <v>0</v>
      </c>
      <c r="Y601" s="31">
        <f>[1]consoCURRENT!AB12583</f>
        <v>0</v>
      </c>
      <c r="Z601" s="31">
        <f t="shared" si="298"/>
        <v>0</v>
      </c>
      <c r="AA601" s="31">
        <f>D601-Z601</f>
        <v>0</v>
      </c>
      <c r="AB601" s="37"/>
      <c r="AC601" s="32"/>
    </row>
    <row r="602" spans="1:29" s="33" customFormat="1" ht="18" hidden="1" customHeight="1" x14ac:dyDescent="0.25">
      <c r="A602" s="38" t="s">
        <v>37</v>
      </c>
      <c r="B602" s="39">
        <f t="shared" ref="B602:AA602" si="299">SUM(B598:B601)</f>
        <v>200641000</v>
      </c>
      <c r="C602" s="39">
        <f t="shared" si="299"/>
        <v>0</v>
      </c>
      <c r="D602" s="39">
        <f t="shared" si="299"/>
        <v>200641000</v>
      </c>
      <c r="E602" s="39">
        <f t="shared" si="299"/>
        <v>31369255.390000004</v>
      </c>
      <c r="F602" s="39">
        <f t="shared" si="299"/>
        <v>158154311.43000001</v>
      </c>
      <c r="G602" s="39">
        <f t="shared" si="299"/>
        <v>9881198.7800000031</v>
      </c>
      <c r="H602" s="39">
        <f t="shared" si="299"/>
        <v>688845</v>
      </c>
      <c r="I602" s="39">
        <f t="shared" si="299"/>
        <v>0</v>
      </c>
      <c r="J602" s="39">
        <f t="shared" si="299"/>
        <v>0</v>
      </c>
      <c r="K602" s="39">
        <f t="shared" si="299"/>
        <v>0</v>
      </c>
      <c r="L602" s="39">
        <f t="shared" si="299"/>
        <v>0</v>
      </c>
      <c r="M602" s="39">
        <f t="shared" si="299"/>
        <v>0</v>
      </c>
      <c r="N602" s="39">
        <f t="shared" si="299"/>
        <v>2960106.2299999995</v>
      </c>
      <c r="O602" s="39">
        <f t="shared" si="299"/>
        <v>22242440.299999997</v>
      </c>
      <c r="P602" s="39">
        <f t="shared" si="299"/>
        <v>6166708.8600000041</v>
      </c>
      <c r="Q602" s="39">
        <f t="shared" si="299"/>
        <v>12522335.799999999</v>
      </c>
      <c r="R602" s="39">
        <f t="shared" si="299"/>
        <v>131669789.56</v>
      </c>
      <c r="S602" s="39">
        <f t="shared" si="299"/>
        <v>13962186.070000002</v>
      </c>
      <c r="T602" s="39">
        <f t="shared" si="299"/>
        <v>2039223.060000001</v>
      </c>
      <c r="U602" s="39">
        <f t="shared" si="299"/>
        <v>1684663.8199999991</v>
      </c>
      <c r="V602" s="39">
        <f t="shared" si="299"/>
        <v>6157311.9000000022</v>
      </c>
      <c r="W602" s="39">
        <f t="shared" si="299"/>
        <v>688845</v>
      </c>
      <c r="X602" s="39">
        <f t="shared" si="299"/>
        <v>0</v>
      </c>
      <c r="Y602" s="39">
        <f t="shared" si="299"/>
        <v>0</v>
      </c>
      <c r="Z602" s="39">
        <f t="shared" si="299"/>
        <v>200093610.59999999</v>
      </c>
      <c r="AA602" s="39">
        <f t="shared" si="299"/>
        <v>547389.40000000596</v>
      </c>
      <c r="AB602" s="40">
        <f>Z602/D602</f>
        <v>0.99727179689096446</v>
      </c>
      <c r="AC602" s="32"/>
    </row>
    <row r="603" spans="1:29" s="33" customFormat="1" ht="18" hidden="1" customHeight="1" x14ac:dyDescent="0.25">
      <c r="A603" s="41" t="s">
        <v>38</v>
      </c>
      <c r="B603" s="31">
        <f>[1]consoCURRENT!E12587</f>
        <v>0</v>
      </c>
      <c r="C603" s="31">
        <f>[1]consoCURRENT!F12587</f>
        <v>0</v>
      </c>
      <c r="D603" s="31">
        <f>[1]consoCURRENT!G12587</f>
        <v>0</v>
      </c>
      <c r="E603" s="31">
        <f>[1]consoCURRENT!H12587</f>
        <v>0</v>
      </c>
      <c r="F603" s="31">
        <f>[1]consoCURRENT!I12587</f>
        <v>0</v>
      </c>
      <c r="G603" s="31">
        <f>[1]consoCURRENT!J12587</f>
        <v>0</v>
      </c>
      <c r="H603" s="31">
        <f>[1]consoCURRENT!K12587</f>
        <v>0</v>
      </c>
      <c r="I603" s="31">
        <f>[1]consoCURRENT!L12587</f>
        <v>0</v>
      </c>
      <c r="J603" s="31">
        <f>[1]consoCURRENT!M12587</f>
        <v>0</v>
      </c>
      <c r="K603" s="31">
        <f>[1]consoCURRENT!N12587</f>
        <v>0</v>
      </c>
      <c r="L603" s="31">
        <f>[1]consoCURRENT!O12587</f>
        <v>0</v>
      </c>
      <c r="M603" s="31">
        <f>[1]consoCURRENT!P12587</f>
        <v>0</v>
      </c>
      <c r="N603" s="31">
        <f>[1]consoCURRENT!Q12587</f>
        <v>0</v>
      </c>
      <c r="O603" s="31">
        <f>[1]consoCURRENT!R12587</f>
        <v>0</v>
      </c>
      <c r="P603" s="31">
        <f>[1]consoCURRENT!S12587</f>
        <v>0</v>
      </c>
      <c r="Q603" s="31">
        <f>[1]consoCURRENT!T12587</f>
        <v>0</v>
      </c>
      <c r="R603" s="31">
        <f>[1]consoCURRENT!U12587</f>
        <v>0</v>
      </c>
      <c r="S603" s="31">
        <f>[1]consoCURRENT!V12587</f>
        <v>0</v>
      </c>
      <c r="T603" s="31">
        <f>[1]consoCURRENT!W12587</f>
        <v>0</v>
      </c>
      <c r="U603" s="31">
        <f>[1]consoCURRENT!X12587</f>
        <v>0</v>
      </c>
      <c r="V603" s="31">
        <f>[1]consoCURRENT!Y12587</f>
        <v>0</v>
      </c>
      <c r="W603" s="31">
        <f>[1]consoCURRENT!Z12587</f>
        <v>0</v>
      </c>
      <c r="X603" s="31">
        <f>[1]consoCURRENT!AA12587</f>
        <v>0</v>
      </c>
      <c r="Y603" s="31">
        <f>[1]consoCURRENT!AB12587</f>
        <v>0</v>
      </c>
      <c r="Z603" s="31">
        <f t="shared" ref="Z603" si="300">SUM(M603:Y603)</f>
        <v>0</v>
      </c>
      <c r="AA603" s="31">
        <f>D603-Z603</f>
        <v>0</v>
      </c>
      <c r="AB603" s="37"/>
      <c r="AC603" s="32"/>
    </row>
    <row r="604" spans="1:29" s="33" customFormat="1" ht="18" customHeight="1" x14ac:dyDescent="0.25">
      <c r="A604" s="38" t="s">
        <v>39</v>
      </c>
      <c r="B604" s="39">
        <f t="shared" ref="B604:AA604" si="301">B603+B602</f>
        <v>200641000</v>
      </c>
      <c r="C604" s="39">
        <f t="shared" si="301"/>
        <v>0</v>
      </c>
      <c r="D604" s="39">
        <f t="shared" si="301"/>
        <v>200641000</v>
      </c>
      <c r="E604" s="39">
        <f t="shared" si="301"/>
        <v>31369255.390000004</v>
      </c>
      <c r="F604" s="39">
        <f t="shared" si="301"/>
        <v>158154311.43000001</v>
      </c>
      <c r="G604" s="39">
        <f t="shared" si="301"/>
        <v>9881198.7800000031</v>
      </c>
      <c r="H604" s="39">
        <f t="shared" si="301"/>
        <v>688845</v>
      </c>
      <c r="I604" s="39">
        <f t="shared" si="301"/>
        <v>0</v>
      </c>
      <c r="J604" s="39">
        <f t="shared" si="301"/>
        <v>0</v>
      </c>
      <c r="K604" s="39">
        <f t="shared" si="301"/>
        <v>0</v>
      </c>
      <c r="L604" s="39">
        <f t="shared" si="301"/>
        <v>0</v>
      </c>
      <c r="M604" s="39">
        <f t="shared" si="301"/>
        <v>0</v>
      </c>
      <c r="N604" s="39">
        <f t="shared" si="301"/>
        <v>2960106.2299999995</v>
      </c>
      <c r="O604" s="39">
        <f t="shared" si="301"/>
        <v>22242440.299999997</v>
      </c>
      <c r="P604" s="39">
        <f t="shared" si="301"/>
        <v>6166708.8600000041</v>
      </c>
      <c r="Q604" s="39">
        <f t="shared" si="301"/>
        <v>12522335.799999999</v>
      </c>
      <c r="R604" s="39">
        <f t="shared" si="301"/>
        <v>131669789.56</v>
      </c>
      <c r="S604" s="39">
        <f t="shared" si="301"/>
        <v>13962186.070000002</v>
      </c>
      <c r="T604" s="39">
        <f t="shared" si="301"/>
        <v>2039223.060000001</v>
      </c>
      <c r="U604" s="39">
        <f t="shared" si="301"/>
        <v>1684663.8199999991</v>
      </c>
      <c r="V604" s="39">
        <f t="shared" si="301"/>
        <v>6157311.9000000022</v>
      </c>
      <c r="W604" s="39">
        <f t="shared" si="301"/>
        <v>688845</v>
      </c>
      <c r="X604" s="39">
        <f t="shared" si="301"/>
        <v>0</v>
      </c>
      <c r="Y604" s="39">
        <f t="shared" si="301"/>
        <v>0</v>
      </c>
      <c r="Z604" s="39">
        <f t="shared" si="301"/>
        <v>200093610.59999999</v>
      </c>
      <c r="AA604" s="39">
        <f t="shared" si="301"/>
        <v>547389.40000000596</v>
      </c>
      <c r="AB604" s="40">
        <f>Z604/D604</f>
        <v>0.99727179689096446</v>
      </c>
      <c r="AC604" s="42"/>
    </row>
    <row r="605" spans="1:29" s="33" customFormat="1" ht="15" customHeight="1" x14ac:dyDescent="0.25">
      <c r="A605" s="34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2"/>
    </row>
    <row r="606" spans="1:29" s="33" customFormat="1" ht="15" customHeight="1" x14ac:dyDescent="0.25">
      <c r="A606" s="34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47">
        <f>3193008.98+64000+51704+68200+100000</f>
        <v>3476912.98</v>
      </c>
      <c r="AA606" s="31"/>
      <c r="AB606" s="31"/>
      <c r="AC606" s="32"/>
    </row>
    <row r="607" spans="1:29" s="33" customFormat="1" ht="15" customHeight="1" x14ac:dyDescent="0.25">
      <c r="A607" s="46" t="s">
        <v>51</v>
      </c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2"/>
    </row>
    <row r="608" spans="1:29" s="33" customFormat="1" ht="18" customHeight="1" x14ac:dyDescent="0.2">
      <c r="A608" s="36" t="s">
        <v>33</v>
      </c>
      <c r="B608" s="31">
        <f>[1]consoCURRENT!E12648</f>
        <v>21461000</v>
      </c>
      <c r="C608" s="31">
        <f>[1]consoCURRENT!F12648</f>
        <v>0</v>
      </c>
      <c r="D608" s="31">
        <f>[1]consoCURRENT!G12648</f>
        <v>21461000</v>
      </c>
      <c r="E608" s="31">
        <f>[1]consoCURRENT!H12648</f>
        <v>4600398.37</v>
      </c>
      <c r="F608" s="31">
        <f>[1]consoCURRENT!I12648</f>
        <v>4157265.7</v>
      </c>
      <c r="G608" s="31">
        <f>[1]consoCURRENT!J12648</f>
        <v>5174082.13</v>
      </c>
      <c r="H608" s="31">
        <f>[1]consoCURRENT!K12648</f>
        <v>1787660.48</v>
      </c>
      <c r="I608" s="31">
        <f>[1]consoCURRENT!L12648</f>
        <v>0</v>
      </c>
      <c r="J608" s="31">
        <f>[1]consoCURRENT!M12648</f>
        <v>0</v>
      </c>
      <c r="K608" s="31">
        <f>[1]consoCURRENT!N12648</f>
        <v>0</v>
      </c>
      <c r="L608" s="31">
        <f>[1]consoCURRENT!O12648</f>
        <v>0</v>
      </c>
      <c r="M608" s="31">
        <f>[1]consoCURRENT!P12648</f>
        <v>0</v>
      </c>
      <c r="N608" s="31">
        <f>[1]consoCURRENT!Q12648</f>
        <v>1429793.62</v>
      </c>
      <c r="O608" s="31">
        <f>[1]consoCURRENT!R12648</f>
        <v>1452955</v>
      </c>
      <c r="P608" s="31">
        <f>[1]consoCURRENT!S12648</f>
        <v>1717649.75</v>
      </c>
      <c r="Q608" s="31">
        <f>[1]consoCURRENT!T12648</f>
        <v>1473989.57</v>
      </c>
      <c r="R608" s="31">
        <f>[1]consoCURRENT!U12648</f>
        <v>1251211.24</v>
      </c>
      <c r="S608" s="31">
        <f>[1]consoCURRENT!V12648</f>
        <v>1432064.89</v>
      </c>
      <c r="T608" s="31">
        <f>[1]consoCURRENT!W12648</f>
        <v>1507564.57</v>
      </c>
      <c r="U608" s="31">
        <f>[1]consoCURRENT!X12648</f>
        <v>1526297.2</v>
      </c>
      <c r="V608" s="31">
        <f>[1]consoCURRENT!Y12648</f>
        <v>2140220.36</v>
      </c>
      <c r="W608" s="31">
        <f>[1]consoCURRENT!Z12648</f>
        <v>1787660.48</v>
      </c>
      <c r="X608" s="31">
        <f>[1]consoCURRENT!AA12648</f>
        <v>0</v>
      </c>
      <c r="Y608" s="31">
        <f>[1]consoCURRENT!AB12648</f>
        <v>0</v>
      </c>
      <c r="Z608" s="31">
        <f>SUM(M608:Y608)</f>
        <v>15719406.68</v>
      </c>
      <c r="AA608" s="31">
        <f>D608-Z608</f>
        <v>5741593.3200000003</v>
      </c>
      <c r="AB608" s="37">
        <f>Z608/D608</f>
        <v>0.73246384977400869</v>
      </c>
      <c r="AC608" s="32"/>
    </row>
    <row r="609" spans="1:29" s="33" customFormat="1" ht="18" customHeight="1" x14ac:dyDescent="0.2">
      <c r="A609" s="36" t="s">
        <v>34</v>
      </c>
      <c r="B609" s="31">
        <f>[1]consoCURRENT!E12761</f>
        <v>151750000</v>
      </c>
      <c r="C609" s="31">
        <f>[1]consoCURRENT!F12761</f>
        <v>0</v>
      </c>
      <c r="D609" s="31">
        <f>[1]consoCURRENT!G12761</f>
        <v>151750000</v>
      </c>
      <c r="E609" s="31">
        <f>[1]consoCURRENT!H12761</f>
        <v>7369191.3699999992</v>
      </c>
      <c r="F609" s="31">
        <f>[1]consoCURRENT!I12761</f>
        <v>124297657.52999999</v>
      </c>
      <c r="G609" s="31">
        <f>[1]consoCURRENT!J12761</f>
        <v>11664314.300000001</v>
      </c>
      <c r="H609" s="31">
        <f>[1]consoCURRENT!K12761</f>
        <v>1620229.79</v>
      </c>
      <c r="I609" s="31">
        <f>[1]consoCURRENT!L12761</f>
        <v>0</v>
      </c>
      <c r="J609" s="31">
        <f>[1]consoCURRENT!M12761</f>
        <v>0</v>
      </c>
      <c r="K609" s="31">
        <f>[1]consoCURRENT!N12761</f>
        <v>0</v>
      </c>
      <c r="L609" s="31">
        <f>[1]consoCURRENT!O12761</f>
        <v>0</v>
      </c>
      <c r="M609" s="31">
        <f>[1]consoCURRENT!P12761</f>
        <v>0</v>
      </c>
      <c r="N609" s="31">
        <f>[1]consoCURRENT!Q12761</f>
        <v>0</v>
      </c>
      <c r="O609" s="31">
        <f>[1]consoCURRENT!R12761</f>
        <v>4408258.8199999994</v>
      </c>
      <c r="P609" s="31">
        <f>[1]consoCURRENT!S12761</f>
        <v>2960932.55</v>
      </c>
      <c r="Q609" s="31">
        <f>[1]consoCURRENT!T12761</f>
        <v>30795074.740000002</v>
      </c>
      <c r="R609" s="31">
        <f>[1]consoCURRENT!U12761</f>
        <v>1727091.54</v>
      </c>
      <c r="S609" s="31">
        <f>[1]consoCURRENT!V12761</f>
        <v>91775491.25</v>
      </c>
      <c r="T609" s="31">
        <f>[1]consoCURRENT!W12761</f>
        <v>2213791.77</v>
      </c>
      <c r="U609" s="31">
        <f>[1]consoCURRENT!X12761</f>
        <v>7328516.6299999999</v>
      </c>
      <c r="V609" s="31">
        <f>[1]consoCURRENT!Y12761</f>
        <v>2122005.9</v>
      </c>
      <c r="W609" s="31">
        <f>[1]consoCURRENT!Z12761</f>
        <v>1620229.79</v>
      </c>
      <c r="X609" s="31">
        <f>[1]consoCURRENT!AA12761</f>
        <v>0</v>
      </c>
      <c r="Y609" s="31">
        <f>[1]consoCURRENT!AB12761</f>
        <v>0</v>
      </c>
      <c r="Z609" s="31">
        <f t="shared" ref="Z609:Z611" si="302">SUM(M609:Y609)</f>
        <v>144951392.99000001</v>
      </c>
      <c r="AA609" s="31">
        <f>D609-Z609</f>
        <v>6798607.0099999905</v>
      </c>
      <c r="AB609" s="37">
        <f>Z609/D609</f>
        <v>0.95519863584843501</v>
      </c>
      <c r="AC609" s="32"/>
    </row>
    <row r="610" spans="1:29" s="33" customFormat="1" ht="18" customHeight="1" x14ac:dyDescent="0.2">
      <c r="A610" s="36" t="s">
        <v>35</v>
      </c>
      <c r="B610" s="31">
        <f>[1]consoCURRENT!E12767</f>
        <v>0</v>
      </c>
      <c r="C610" s="31">
        <f>[1]consoCURRENT!F12767</f>
        <v>0</v>
      </c>
      <c r="D610" s="31">
        <f>[1]consoCURRENT!G12767</f>
        <v>0</v>
      </c>
      <c r="E610" s="31">
        <f>[1]consoCURRENT!H12767</f>
        <v>0</v>
      </c>
      <c r="F610" s="31">
        <f>[1]consoCURRENT!I12767</f>
        <v>0</v>
      </c>
      <c r="G610" s="31">
        <f>[1]consoCURRENT!J12767</f>
        <v>0</v>
      </c>
      <c r="H610" s="31">
        <f>[1]consoCURRENT!K12767</f>
        <v>0</v>
      </c>
      <c r="I610" s="31">
        <f>[1]consoCURRENT!L12767</f>
        <v>0</v>
      </c>
      <c r="J610" s="31">
        <f>[1]consoCURRENT!M12767</f>
        <v>0</v>
      </c>
      <c r="K610" s="31">
        <f>[1]consoCURRENT!N12767</f>
        <v>0</v>
      </c>
      <c r="L610" s="31">
        <f>[1]consoCURRENT!O12767</f>
        <v>0</v>
      </c>
      <c r="M610" s="31">
        <f>[1]consoCURRENT!P12767</f>
        <v>0</v>
      </c>
      <c r="N610" s="31">
        <f>[1]consoCURRENT!Q12767</f>
        <v>0</v>
      </c>
      <c r="O610" s="31">
        <f>[1]consoCURRENT!R12767</f>
        <v>0</v>
      </c>
      <c r="P610" s="31">
        <f>[1]consoCURRENT!S12767</f>
        <v>0</v>
      </c>
      <c r="Q610" s="31">
        <f>[1]consoCURRENT!T12767</f>
        <v>0</v>
      </c>
      <c r="R610" s="31">
        <f>[1]consoCURRENT!U12767</f>
        <v>0</v>
      </c>
      <c r="S610" s="31">
        <f>[1]consoCURRENT!V12767</f>
        <v>0</v>
      </c>
      <c r="T610" s="31">
        <f>[1]consoCURRENT!W12767</f>
        <v>0</v>
      </c>
      <c r="U610" s="31">
        <f>[1]consoCURRENT!X12767</f>
        <v>0</v>
      </c>
      <c r="V610" s="31">
        <f>[1]consoCURRENT!Y12767</f>
        <v>0</v>
      </c>
      <c r="W610" s="31">
        <f>[1]consoCURRENT!Z12767</f>
        <v>0</v>
      </c>
      <c r="X610" s="31">
        <f>[1]consoCURRENT!AA12767</f>
        <v>0</v>
      </c>
      <c r="Y610" s="31">
        <f>[1]consoCURRENT!AB12767</f>
        <v>0</v>
      </c>
      <c r="Z610" s="31">
        <f t="shared" si="302"/>
        <v>0</v>
      </c>
      <c r="AA610" s="31">
        <f>D610-Z610</f>
        <v>0</v>
      </c>
      <c r="AB610" s="37"/>
      <c r="AC610" s="32"/>
    </row>
    <row r="611" spans="1:29" s="33" customFormat="1" ht="18" customHeight="1" x14ac:dyDescent="0.2">
      <c r="A611" s="36" t="s">
        <v>36</v>
      </c>
      <c r="B611" s="31">
        <f>[1]consoCURRENT!E12796</f>
        <v>0</v>
      </c>
      <c r="C611" s="31">
        <f>[1]consoCURRENT!F12796</f>
        <v>0</v>
      </c>
      <c r="D611" s="31">
        <f>[1]consoCURRENT!G12796</f>
        <v>0</v>
      </c>
      <c r="E611" s="31">
        <f>[1]consoCURRENT!H12796</f>
        <v>0</v>
      </c>
      <c r="F611" s="31">
        <f>[1]consoCURRENT!I12796</f>
        <v>0</v>
      </c>
      <c r="G611" s="31">
        <f>[1]consoCURRENT!J12796</f>
        <v>0</v>
      </c>
      <c r="H611" s="31">
        <f>[1]consoCURRENT!K12796</f>
        <v>0</v>
      </c>
      <c r="I611" s="31">
        <f>[1]consoCURRENT!L12796</f>
        <v>0</v>
      </c>
      <c r="J611" s="31">
        <f>[1]consoCURRENT!M12796</f>
        <v>0</v>
      </c>
      <c r="K611" s="31">
        <f>[1]consoCURRENT!N12796</f>
        <v>0</v>
      </c>
      <c r="L611" s="31">
        <f>[1]consoCURRENT!O12796</f>
        <v>0</v>
      </c>
      <c r="M611" s="31">
        <f>[1]consoCURRENT!P12796</f>
        <v>0</v>
      </c>
      <c r="N611" s="31">
        <f>[1]consoCURRENT!Q12796</f>
        <v>0</v>
      </c>
      <c r="O611" s="31">
        <f>[1]consoCURRENT!R12796</f>
        <v>0</v>
      </c>
      <c r="P611" s="31">
        <f>[1]consoCURRENT!S12796</f>
        <v>0</v>
      </c>
      <c r="Q611" s="31">
        <f>[1]consoCURRENT!T12796</f>
        <v>0</v>
      </c>
      <c r="R611" s="31">
        <f>[1]consoCURRENT!U12796</f>
        <v>0</v>
      </c>
      <c r="S611" s="31">
        <f>[1]consoCURRENT!V12796</f>
        <v>0</v>
      </c>
      <c r="T611" s="31">
        <f>[1]consoCURRENT!W12796</f>
        <v>0</v>
      </c>
      <c r="U611" s="31">
        <f>[1]consoCURRENT!X12796</f>
        <v>0</v>
      </c>
      <c r="V611" s="31">
        <f>[1]consoCURRENT!Y12796</f>
        <v>0</v>
      </c>
      <c r="W611" s="31">
        <f>[1]consoCURRENT!Z12796</f>
        <v>0</v>
      </c>
      <c r="X611" s="31">
        <f>[1]consoCURRENT!AA12796</f>
        <v>0</v>
      </c>
      <c r="Y611" s="31">
        <f>[1]consoCURRENT!AB12796</f>
        <v>0</v>
      </c>
      <c r="Z611" s="31">
        <f t="shared" si="302"/>
        <v>0</v>
      </c>
      <c r="AA611" s="31">
        <f>D611-Z611</f>
        <v>0</v>
      </c>
      <c r="AB611" s="37"/>
      <c r="AC611" s="32"/>
    </row>
    <row r="612" spans="1:29" s="33" customFormat="1" ht="18" hidden="1" customHeight="1" x14ac:dyDescent="0.25">
      <c r="A612" s="38" t="s">
        <v>37</v>
      </c>
      <c r="B612" s="39">
        <f t="shared" ref="B612:AA612" si="303">SUM(B608:B611)</f>
        <v>173211000</v>
      </c>
      <c r="C612" s="39">
        <f t="shared" si="303"/>
        <v>0</v>
      </c>
      <c r="D612" s="39">
        <f t="shared" si="303"/>
        <v>173211000</v>
      </c>
      <c r="E612" s="39">
        <f t="shared" si="303"/>
        <v>11969589.739999998</v>
      </c>
      <c r="F612" s="39">
        <f t="shared" si="303"/>
        <v>128454923.22999999</v>
      </c>
      <c r="G612" s="39">
        <f t="shared" si="303"/>
        <v>16838396.43</v>
      </c>
      <c r="H612" s="39">
        <f t="shared" si="303"/>
        <v>3407890.27</v>
      </c>
      <c r="I612" s="39">
        <f t="shared" si="303"/>
        <v>0</v>
      </c>
      <c r="J612" s="39">
        <f t="shared" si="303"/>
        <v>0</v>
      </c>
      <c r="K612" s="39">
        <f t="shared" si="303"/>
        <v>0</v>
      </c>
      <c r="L612" s="39">
        <f t="shared" si="303"/>
        <v>0</v>
      </c>
      <c r="M612" s="39">
        <f t="shared" si="303"/>
        <v>0</v>
      </c>
      <c r="N612" s="39">
        <f t="shared" si="303"/>
        <v>1429793.62</v>
      </c>
      <c r="O612" s="39">
        <f t="shared" si="303"/>
        <v>5861213.8199999994</v>
      </c>
      <c r="P612" s="39">
        <f t="shared" si="303"/>
        <v>4678582.3</v>
      </c>
      <c r="Q612" s="39">
        <f t="shared" si="303"/>
        <v>32269064.310000002</v>
      </c>
      <c r="R612" s="39">
        <f t="shared" si="303"/>
        <v>2978302.7800000003</v>
      </c>
      <c r="S612" s="39">
        <f t="shared" si="303"/>
        <v>93207556.140000001</v>
      </c>
      <c r="T612" s="39">
        <f t="shared" si="303"/>
        <v>3721356.34</v>
      </c>
      <c r="U612" s="39">
        <f t="shared" si="303"/>
        <v>8854813.8300000001</v>
      </c>
      <c r="V612" s="39">
        <f t="shared" si="303"/>
        <v>4262226.26</v>
      </c>
      <c r="W612" s="39">
        <f t="shared" si="303"/>
        <v>3407890.27</v>
      </c>
      <c r="X612" s="39">
        <f t="shared" si="303"/>
        <v>0</v>
      </c>
      <c r="Y612" s="39">
        <f t="shared" si="303"/>
        <v>0</v>
      </c>
      <c r="Z612" s="39">
        <f t="shared" si="303"/>
        <v>160670799.67000002</v>
      </c>
      <c r="AA612" s="39">
        <f t="shared" si="303"/>
        <v>12540200.329999991</v>
      </c>
      <c r="AB612" s="40">
        <f>Z612/D612</f>
        <v>0.92760159383641927</v>
      </c>
      <c r="AC612" s="32"/>
    </row>
    <row r="613" spans="1:29" s="33" customFormat="1" ht="18" hidden="1" customHeight="1" x14ac:dyDescent="0.25">
      <c r="A613" s="41" t="s">
        <v>38</v>
      </c>
      <c r="B613" s="31">
        <f>[1]consoCURRENT!E12800</f>
        <v>0</v>
      </c>
      <c r="C613" s="31">
        <f>[1]consoCURRENT!F12800</f>
        <v>0</v>
      </c>
      <c r="D613" s="31">
        <f>[1]consoCURRENT!G12800</f>
        <v>0</v>
      </c>
      <c r="E613" s="31">
        <f>[1]consoCURRENT!H12800</f>
        <v>0</v>
      </c>
      <c r="F613" s="31">
        <f>[1]consoCURRENT!I12800</f>
        <v>0</v>
      </c>
      <c r="G613" s="31">
        <f>[1]consoCURRENT!J12800</f>
        <v>0</v>
      </c>
      <c r="H613" s="31">
        <f>[1]consoCURRENT!K12800</f>
        <v>0</v>
      </c>
      <c r="I613" s="31">
        <f>[1]consoCURRENT!L12800</f>
        <v>0</v>
      </c>
      <c r="J613" s="31">
        <f>[1]consoCURRENT!M12800</f>
        <v>0</v>
      </c>
      <c r="K613" s="31">
        <f>[1]consoCURRENT!N12800</f>
        <v>0</v>
      </c>
      <c r="L613" s="31">
        <f>[1]consoCURRENT!O12800</f>
        <v>0</v>
      </c>
      <c r="M613" s="31">
        <f>[1]consoCURRENT!P12800</f>
        <v>0</v>
      </c>
      <c r="N613" s="31">
        <f>[1]consoCURRENT!Q12800</f>
        <v>0</v>
      </c>
      <c r="O613" s="31">
        <f>[1]consoCURRENT!R12800</f>
        <v>0</v>
      </c>
      <c r="P613" s="31">
        <f>[1]consoCURRENT!S12800</f>
        <v>0</v>
      </c>
      <c r="Q613" s="31">
        <f>[1]consoCURRENT!T12800</f>
        <v>0</v>
      </c>
      <c r="R613" s="31">
        <f>[1]consoCURRENT!U12800</f>
        <v>0</v>
      </c>
      <c r="S613" s="31">
        <f>[1]consoCURRENT!V12800</f>
        <v>0</v>
      </c>
      <c r="T613" s="31">
        <f>[1]consoCURRENT!W12800</f>
        <v>0</v>
      </c>
      <c r="U613" s="31">
        <f>[1]consoCURRENT!X12800</f>
        <v>0</v>
      </c>
      <c r="V613" s="31">
        <f>[1]consoCURRENT!Y12800</f>
        <v>0</v>
      </c>
      <c r="W613" s="31">
        <f>[1]consoCURRENT!Z12800</f>
        <v>0</v>
      </c>
      <c r="X613" s="31">
        <f>[1]consoCURRENT!AA12800</f>
        <v>0</v>
      </c>
      <c r="Y613" s="31">
        <f>[1]consoCURRENT!AB12800</f>
        <v>0</v>
      </c>
      <c r="Z613" s="31">
        <f t="shared" ref="Z613" si="304">SUM(M613:Y613)</f>
        <v>0</v>
      </c>
      <c r="AA613" s="31">
        <f>D613-Z613</f>
        <v>0</v>
      </c>
      <c r="AB613" s="37"/>
      <c r="AC613" s="32"/>
    </row>
    <row r="614" spans="1:29" s="33" customFormat="1" ht="18" customHeight="1" x14ac:dyDescent="0.25">
      <c r="A614" s="38" t="s">
        <v>39</v>
      </c>
      <c r="B614" s="39">
        <f t="shared" ref="B614:AA614" si="305">B613+B612</f>
        <v>173211000</v>
      </c>
      <c r="C614" s="39">
        <f t="shared" si="305"/>
        <v>0</v>
      </c>
      <c r="D614" s="39">
        <f t="shared" si="305"/>
        <v>173211000</v>
      </c>
      <c r="E614" s="39">
        <f t="shared" si="305"/>
        <v>11969589.739999998</v>
      </c>
      <c r="F614" s="39">
        <f t="shared" si="305"/>
        <v>128454923.22999999</v>
      </c>
      <c r="G614" s="39">
        <f t="shared" si="305"/>
        <v>16838396.43</v>
      </c>
      <c r="H614" s="39">
        <f t="shared" si="305"/>
        <v>3407890.27</v>
      </c>
      <c r="I614" s="39">
        <f t="shared" si="305"/>
        <v>0</v>
      </c>
      <c r="J614" s="39">
        <f t="shared" si="305"/>
        <v>0</v>
      </c>
      <c r="K614" s="39">
        <f t="shared" si="305"/>
        <v>0</v>
      </c>
      <c r="L614" s="39">
        <f t="shared" si="305"/>
        <v>0</v>
      </c>
      <c r="M614" s="39">
        <f t="shared" si="305"/>
        <v>0</v>
      </c>
      <c r="N614" s="39">
        <f t="shared" si="305"/>
        <v>1429793.62</v>
      </c>
      <c r="O614" s="39">
        <f t="shared" si="305"/>
        <v>5861213.8199999994</v>
      </c>
      <c r="P614" s="39">
        <f t="shared" si="305"/>
        <v>4678582.3</v>
      </c>
      <c r="Q614" s="39">
        <f t="shared" si="305"/>
        <v>32269064.310000002</v>
      </c>
      <c r="R614" s="39">
        <f t="shared" si="305"/>
        <v>2978302.7800000003</v>
      </c>
      <c r="S614" s="39">
        <f t="shared" si="305"/>
        <v>93207556.140000001</v>
      </c>
      <c r="T614" s="39">
        <f t="shared" si="305"/>
        <v>3721356.34</v>
      </c>
      <c r="U614" s="39">
        <f t="shared" si="305"/>
        <v>8854813.8300000001</v>
      </c>
      <c r="V614" s="39">
        <f t="shared" si="305"/>
        <v>4262226.26</v>
      </c>
      <c r="W614" s="39">
        <f t="shared" si="305"/>
        <v>3407890.27</v>
      </c>
      <c r="X614" s="39">
        <f t="shared" si="305"/>
        <v>0</v>
      </c>
      <c r="Y614" s="39">
        <f t="shared" si="305"/>
        <v>0</v>
      </c>
      <c r="Z614" s="39">
        <f t="shared" si="305"/>
        <v>160670799.67000002</v>
      </c>
      <c r="AA614" s="39">
        <f t="shared" si="305"/>
        <v>12540200.329999991</v>
      </c>
      <c r="AB614" s="40">
        <f>Z614/D614</f>
        <v>0.92760159383641927</v>
      </c>
      <c r="AC614" s="42"/>
    </row>
    <row r="615" spans="1:29" s="33" customFormat="1" ht="15" customHeight="1" x14ac:dyDescent="0.25">
      <c r="A615" s="34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2"/>
    </row>
    <row r="616" spans="1:29" s="33" customFormat="1" ht="15" customHeight="1" x14ac:dyDescent="0.25">
      <c r="A616" s="34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2"/>
    </row>
    <row r="617" spans="1:29" s="33" customFormat="1" ht="15" customHeight="1" x14ac:dyDescent="0.25">
      <c r="A617" s="46" t="s">
        <v>52</v>
      </c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2"/>
    </row>
    <row r="618" spans="1:29" s="33" customFormat="1" ht="18" customHeight="1" x14ac:dyDescent="0.2">
      <c r="A618" s="36" t="s">
        <v>33</v>
      </c>
      <c r="B618" s="31">
        <f>[1]consoCURRENT!E12861</f>
        <v>34589000</v>
      </c>
      <c r="C618" s="31">
        <f>[1]consoCURRENT!F12861</f>
        <v>0</v>
      </c>
      <c r="D618" s="31">
        <f>[1]consoCURRENT!G12861</f>
        <v>34589000</v>
      </c>
      <c r="E618" s="31">
        <f>[1]consoCURRENT!H12861</f>
        <v>7568620.5800000001</v>
      </c>
      <c r="F618" s="31">
        <f>[1]consoCURRENT!I12861</f>
        <v>10076588.380000001</v>
      </c>
      <c r="G618" s="31">
        <f>[1]consoCURRENT!J12861</f>
        <v>7104687.5600000005</v>
      </c>
      <c r="H618" s="31">
        <f>[1]consoCURRENT!K12861</f>
        <v>2675869.38</v>
      </c>
      <c r="I618" s="31">
        <f>[1]consoCURRENT!L12861</f>
        <v>0</v>
      </c>
      <c r="J618" s="31">
        <f>[1]consoCURRENT!M12861</f>
        <v>0</v>
      </c>
      <c r="K618" s="31">
        <f>[1]consoCURRENT!N12861</f>
        <v>0</v>
      </c>
      <c r="L618" s="31">
        <f>[1]consoCURRENT!O12861</f>
        <v>0</v>
      </c>
      <c r="M618" s="31">
        <f>[1]consoCURRENT!P12861</f>
        <v>0</v>
      </c>
      <c r="N618" s="31">
        <f>[1]consoCURRENT!Q12861</f>
        <v>0</v>
      </c>
      <c r="O618" s="31">
        <f>[1]consoCURRENT!R12861</f>
        <v>4564186.6500000004</v>
      </c>
      <c r="P618" s="31">
        <f>[1]consoCURRENT!S12861</f>
        <v>3004433.93</v>
      </c>
      <c r="Q618" s="31">
        <f>[1]consoCURRENT!T12861</f>
        <v>2853149.67</v>
      </c>
      <c r="R618" s="31">
        <f>[1]consoCURRENT!U12861</f>
        <v>4408177.6500000004</v>
      </c>
      <c r="S618" s="31">
        <f>[1]consoCURRENT!V12861</f>
        <v>2815261.06</v>
      </c>
      <c r="T618" s="31">
        <f>[1]consoCURRENT!W12861</f>
        <v>2816733.29</v>
      </c>
      <c r="U618" s="31">
        <f>[1]consoCURRENT!X12861</f>
        <v>2980243.11</v>
      </c>
      <c r="V618" s="31">
        <f>[1]consoCURRENT!Y12861</f>
        <v>1307711.1599999999</v>
      </c>
      <c r="W618" s="31">
        <f>[1]consoCURRENT!Z12861</f>
        <v>2675869.38</v>
      </c>
      <c r="X618" s="31">
        <f>[1]consoCURRENT!AA12861</f>
        <v>0</v>
      </c>
      <c r="Y618" s="31">
        <f>[1]consoCURRENT!AB12861</f>
        <v>0</v>
      </c>
      <c r="Z618" s="31">
        <f>SUM(M618:Y618)</f>
        <v>27425765.899999999</v>
      </c>
      <c r="AA618" s="31">
        <f>D618-Z618</f>
        <v>7163234.1000000015</v>
      </c>
      <c r="AB618" s="37">
        <f>Z618/D618</f>
        <v>0.79290427303477984</v>
      </c>
      <c r="AC618" s="32"/>
    </row>
    <row r="619" spans="1:29" s="33" customFormat="1" ht="18" customHeight="1" x14ac:dyDescent="0.2">
      <c r="A619" s="36" t="s">
        <v>34</v>
      </c>
      <c r="B619" s="31">
        <f>[1]consoCURRENT!E12974</f>
        <v>91407000</v>
      </c>
      <c r="C619" s="31">
        <f>[1]consoCURRENT!F12974</f>
        <v>0</v>
      </c>
      <c r="D619" s="31">
        <f>[1]consoCURRENT!G12974</f>
        <v>91407000</v>
      </c>
      <c r="E619" s="31">
        <f>[1]consoCURRENT!H12974</f>
        <v>1490021.77</v>
      </c>
      <c r="F619" s="31">
        <f>[1]consoCURRENT!I12974</f>
        <v>36417758.07</v>
      </c>
      <c r="G619" s="31">
        <f>[1]consoCURRENT!J12974</f>
        <v>44642708.950000003</v>
      </c>
      <c r="H619" s="31">
        <f>[1]consoCURRENT!K12974</f>
        <v>1586631.06</v>
      </c>
      <c r="I619" s="31">
        <f>[1]consoCURRENT!L12974</f>
        <v>0</v>
      </c>
      <c r="J619" s="31">
        <f>[1]consoCURRENT!M12974</f>
        <v>0</v>
      </c>
      <c r="K619" s="31">
        <f>[1]consoCURRENT!N12974</f>
        <v>0</v>
      </c>
      <c r="L619" s="31">
        <f>[1]consoCURRENT!O12974</f>
        <v>0</v>
      </c>
      <c r="M619" s="31">
        <f>[1]consoCURRENT!P12974</f>
        <v>0</v>
      </c>
      <c r="N619" s="31">
        <f>[1]consoCURRENT!Q12974</f>
        <v>239300</v>
      </c>
      <c r="O619" s="31">
        <f>[1]consoCURRENT!R12974</f>
        <v>261138</v>
      </c>
      <c r="P619" s="31">
        <f>[1]consoCURRENT!S12974</f>
        <v>989583.77</v>
      </c>
      <c r="Q619" s="31">
        <f>[1]consoCURRENT!T12974</f>
        <v>591519</v>
      </c>
      <c r="R619" s="31">
        <f>[1]consoCURRENT!U12974</f>
        <v>13004362.470000001</v>
      </c>
      <c r="S619" s="31">
        <f>[1]consoCURRENT!V12974</f>
        <v>22821876.600000001</v>
      </c>
      <c r="T619" s="31">
        <f>[1]consoCURRENT!W12974</f>
        <v>40268033.390000001</v>
      </c>
      <c r="U619" s="31">
        <f>[1]consoCURRENT!X12974</f>
        <v>2710226.87</v>
      </c>
      <c r="V619" s="31">
        <f>[1]consoCURRENT!Y12974</f>
        <v>1664448.69</v>
      </c>
      <c r="W619" s="31">
        <f>[1]consoCURRENT!Z12974</f>
        <v>1586631.06</v>
      </c>
      <c r="X619" s="31">
        <f>[1]consoCURRENT!AA12974</f>
        <v>0</v>
      </c>
      <c r="Y619" s="31">
        <f>[1]consoCURRENT!AB12974</f>
        <v>0</v>
      </c>
      <c r="Z619" s="31">
        <f t="shared" ref="Z619:Z621" si="306">SUM(M619:Y619)</f>
        <v>84137119.850000009</v>
      </c>
      <c r="AA619" s="31">
        <f>D619-Z619</f>
        <v>7269880.1499999911</v>
      </c>
      <c r="AB619" s="37">
        <f>Z619/D619</f>
        <v>0.9204669210235541</v>
      </c>
      <c r="AC619" s="32"/>
    </row>
    <row r="620" spans="1:29" s="33" customFormat="1" ht="18" customHeight="1" x14ac:dyDescent="0.2">
      <c r="A620" s="36" t="s">
        <v>35</v>
      </c>
      <c r="B620" s="31">
        <f>[1]consoCURRENT!E12980</f>
        <v>0</v>
      </c>
      <c r="C620" s="31">
        <f>[1]consoCURRENT!F12980</f>
        <v>0</v>
      </c>
      <c r="D620" s="31">
        <f>[1]consoCURRENT!G12980</f>
        <v>0</v>
      </c>
      <c r="E620" s="31">
        <f>[1]consoCURRENT!H12980</f>
        <v>0</v>
      </c>
      <c r="F620" s="31">
        <f>[1]consoCURRENT!I12980</f>
        <v>0</v>
      </c>
      <c r="G620" s="31">
        <f>[1]consoCURRENT!J12980</f>
        <v>0</v>
      </c>
      <c r="H620" s="31">
        <f>[1]consoCURRENT!K12980</f>
        <v>0</v>
      </c>
      <c r="I620" s="31">
        <f>[1]consoCURRENT!L12980</f>
        <v>0</v>
      </c>
      <c r="J620" s="31">
        <f>[1]consoCURRENT!M12980</f>
        <v>0</v>
      </c>
      <c r="K620" s="31">
        <f>[1]consoCURRENT!N12980</f>
        <v>0</v>
      </c>
      <c r="L620" s="31">
        <f>[1]consoCURRENT!O12980</f>
        <v>0</v>
      </c>
      <c r="M620" s="31">
        <f>[1]consoCURRENT!P12980</f>
        <v>0</v>
      </c>
      <c r="N620" s="31">
        <f>[1]consoCURRENT!Q12980</f>
        <v>0</v>
      </c>
      <c r="O620" s="31">
        <f>[1]consoCURRENT!R12980</f>
        <v>0</v>
      </c>
      <c r="P620" s="31">
        <f>[1]consoCURRENT!S12980</f>
        <v>0</v>
      </c>
      <c r="Q620" s="31">
        <f>[1]consoCURRENT!T12980</f>
        <v>0</v>
      </c>
      <c r="R620" s="31">
        <f>[1]consoCURRENT!U12980</f>
        <v>0</v>
      </c>
      <c r="S620" s="31">
        <f>[1]consoCURRENT!V12980</f>
        <v>0</v>
      </c>
      <c r="T620" s="31">
        <f>[1]consoCURRENT!W12980</f>
        <v>0</v>
      </c>
      <c r="U620" s="31">
        <f>[1]consoCURRENT!X12980</f>
        <v>0</v>
      </c>
      <c r="V620" s="31">
        <f>[1]consoCURRENT!Y12980</f>
        <v>0</v>
      </c>
      <c r="W620" s="31">
        <f>[1]consoCURRENT!Z12980</f>
        <v>0</v>
      </c>
      <c r="X620" s="31">
        <f>[1]consoCURRENT!AA12980</f>
        <v>0</v>
      </c>
      <c r="Y620" s="31">
        <f>[1]consoCURRENT!AB12980</f>
        <v>0</v>
      </c>
      <c r="Z620" s="31">
        <f t="shared" si="306"/>
        <v>0</v>
      </c>
      <c r="AA620" s="31">
        <f>D620-Z620</f>
        <v>0</v>
      </c>
      <c r="AB620" s="37"/>
      <c r="AC620" s="32"/>
    </row>
    <row r="621" spans="1:29" s="33" customFormat="1" ht="18" customHeight="1" x14ac:dyDescent="0.2">
      <c r="A621" s="36" t="s">
        <v>36</v>
      </c>
      <c r="B621" s="31">
        <f>[1]consoCURRENT!E13009</f>
        <v>0</v>
      </c>
      <c r="C621" s="31">
        <f>[1]consoCURRENT!F13009</f>
        <v>0</v>
      </c>
      <c r="D621" s="31">
        <f>[1]consoCURRENT!G13009</f>
        <v>0</v>
      </c>
      <c r="E621" s="31">
        <f>[1]consoCURRENT!H13009</f>
        <v>0</v>
      </c>
      <c r="F621" s="31">
        <f>[1]consoCURRENT!I13009</f>
        <v>0</v>
      </c>
      <c r="G621" s="31">
        <f>[1]consoCURRENT!J13009</f>
        <v>0</v>
      </c>
      <c r="H621" s="31">
        <f>[1]consoCURRENT!K13009</f>
        <v>0</v>
      </c>
      <c r="I621" s="31">
        <f>[1]consoCURRENT!L13009</f>
        <v>0</v>
      </c>
      <c r="J621" s="31">
        <f>[1]consoCURRENT!M13009</f>
        <v>0</v>
      </c>
      <c r="K621" s="31">
        <f>[1]consoCURRENT!N13009</f>
        <v>0</v>
      </c>
      <c r="L621" s="31">
        <f>[1]consoCURRENT!O13009</f>
        <v>0</v>
      </c>
      <c r="M621" s="31">
        <f>[1]consoCURRENT!P13009</f>
        <v>0</v>
      </c>
      <c r="N621" s="31">
        <f>[1]consoCURRENT!Q13009</f>
        <v>0</v>
      </c>
      <c r="O621" s="31">
        <f>[1]consoCURRENT!R13009</f>
        <v>0</v>
      </c>
      <c r="P621" s="31">
        <f>[1]consoCURRENT!S13009</f>
        <v>0</v>
      </c>
      <c r="Q621" s="31">
        <f>[1]consoCURRENT!T13009</f>
        <v>0</v>
      </c>
      <c r="R621" s="31">
        <f>[1]consoCURRENT!U13009</f>
        <v>0</v>
      </c>
      <c r="S621" s="31">
        <f>[1]consoCURRENT!V13009</f>
        <v>0</v>
      </c>
      <c r="T621" s="31">
        <f>[1]consoCURRENT!W13009</f>
        <v>0</v>
      </c>
      <c r="U621" s="31">
        <f>[1]consoCURRENT!X13009</f>
        <v>0</v>
      </c>
      <c r="V621" s="31">
        <f>[1]consoCURRENT!Y13009</f>
        <v>0</v>
      </c>
      <c r="W621" s="31">
        <f>[1]consoCURRENT!Z13009</f>
        <v>0</v>
      </c>
      <c r="X621" s="31">
        <f>[1]consoCURRENT!AA13009</f>
        <v>0</v>
      </c>
      <c r="Y621" s="31">
        <f>[1]consoCURRENT!AB13009</f>
        <v>0</v>
      </c>
      <c r="Z621" s="31">
        <f t="shared" si="306"/>
        <v>0</v>
      </c>
      <c r="AA621" s="31">
        <f>D621-Z621</f>
        <v>0</v>
      </c>
      <c r="AB621" s="37"/>
      <c r="AC621" s="32"/>
    </row>
    <row r="622" spans="1:29" s="33" customFormat="1" ht="18" hidden="1" customHeight="1" x14ac:dyDescent="0.25">
      <c r="A622" s="38" t="s">
        <v>37</v>
      </c>
      <c r="B622" s="39">
        <f t="shared" ref="B622:AA622" si="307">SUM(B618:B621)</f>
        <v>125996000</v>
      </c>
      <c r="C622" s="39">
        <f t="shared" si="307"/>
        <v>0</v>
      </c>
      <c r="D622" s="39">
        <f t="shared" si="307"/>
        <v>125996000</v>
      </c>
      <c r="E622" s="39">
        <f t="shared" si="307"/>
        <v>9058642.3499999996</v>
      </c>
      <c r="F622" s="39">
        <f t="shared" si="307"/>
        <v>46494346.450000003</v>
      </c>
      <c r="G622" s="39">
        <f t="shared" si="307"/>
        <v>51747396.510000005</v>
      </c>
      <c r="H622" s="39">
        <f t="shared" si="307"/>
        <v>4262500.4399999995</v>
      </c>
      <c r="I622" s="39">
        <f t="shared" si="307"/>
        <v>0</v>
      </c>
      <c r="J622" s="39">
        <f t="shared" si="307"/>
        <v>0</v>
      </c>
      <c r="K622" s="39">
        <f t="shared" si="307"/>
        <v>0</v>
      </c>
      <c r="L622" s="39">
        <f t="shared" si="307"/>
        <v>0</v>
      </c>
      <c r="M622" s="39">
        <f t="shared" si="307"/>
        <v>0</v>
      </c>
      <c r="N622" s="39">
        <f t="shared" si="307"/>
        <v>239300</v>
      </c>
      <c r="O622" s="39">
        <f t="shared" si="307"/>
        <v>4825324.6500000004</v>
      </c>
      <c r="P622" s="39">
        <f t="shared" si="307"/>
        <v>3994017.7</v>
      </c>
      <c r="Q622" s="39">
        <f t="shared" si="307"/>
        <v>3444668.67</v>
      </c>
      <c r="R622" s="39">
        <f t="shared" si="307"/>
        <v>17412540.120000001</v>
      </c>
      <c r="S622" s="39">
        <f t="shared" si="307"/>
        <v>25637137.66</v>
      </c>
      <c r="T622" s="39">
        <f t="shared" si="307"/>
        <v>43084766.68</v>
      </c>
      <c r="U622" s="39">
        <f t="shared" si="307"/>
        <v>5690469.9800000004</v>
      </c>
      <c r="V622" s="39">
        <f t="shared" si="307"/>
        <v>2972159.8499999996</v>
      </c>
      <c r="W622" s="39">
        <f t="shared" si="307"/>
        <v>4262500.4399999995</v>
      </c>
      <c r="X622" s="39">
        <f t="shared" si="307"/>
        <v>0</v>
      </c>
      <c r="Y622" s="39">
        <f t="shared" si="307"/>
        <v>0</v>
      </c>
      <c r="Z622" s="39">
        <f t="shared" si="307"/>
        <v>111562885.75</v>
      </c>
      <c r="AA622" s="39">
        <f t="shared" si="307"/>
        <v>14433114.249999993</v>
      </c>
      <c r="AB622" s="40">
        <f>Z622/D622</f>
        <v>0.88544783762976598</v>
      </c>
      <c r="AC622" s="32"/>
    </row>
    <row r="623" spans="1:29" s="33" customFormat="1" ht="18" hidden="1" customHeight="1" x14ac:dyDescent="0.25">
      <c r="A623" s="41" t="s">
        <v>38</v>
      </c>
      <c r="B623" s="31">
        <f>[1]consoCURRENT!E13013</f>
        <v>0</v>
      </c>
      <c r="C623" s="31">
        <f>[1]consoCURRENT!F13013</f>
        <v>0</v>
      </c>
      <c r="D623" s="31">
        <f>[1]consoCURRENT!G13013</f>
        <v>0</v>
      </c>
      <c r="E623" s="31">
        <f>[1]consoCURRENT!H13013</f>
        <v>0</v>
      </c>
      <c r="F623" s="31">
        <f>[1]consoCURRENT!I13013</f>
        <v>0</v>
      </c>
      <c r="G623" s="31">
        <f>[1]consoCURRENT!J13013</f>
        <v>0</v>
      </c>
      <c r="H623" s="31">
        <f>[1]consoCURRENT!K13013</f>
        <v>0</v>
      </c>
      <c r="I623" s="31">
        <f>[1]consoCURRENT!L13013</f>
        <v>0</v>
      </c>
      <c r="J623" s="31">
        <f>[1]consoCURRENT!M13013</f>
        <v>0</v>
      </c>
      <c r="K623" s="31">
        <f>[1]consoCURRENT!N13013</f>
        <v>0</v>
      </c>
      <c r="L623" s="31">
        <f>[1]consoCURRENT!O13013</f>
        <v>0</v>
      </c>
      <c r="M623" s="31">
        <f>[1]consoCURRENT!P13013</f>
        <v>0</v>
      </c>
      <c r="N623" s="31">
        <f>[1]consoCURRENT!Q13013</f>
        <v>0</v>
      </c>
      <c r="O623" s="31">
        <f>[1]consoCURRENT!R13013</f>
        <v>0</v>
      </c>
      <c r="P623" s="31">
        <f>[1]consoCURRENT!S13013</f>
        <v>0</v>
      </c>
      <c r="Q623" s="31">
        <f>[1]consoCURRENT!T13013</f>
        <v>0</v>
      </c>
      <c r="R623" s="31">
        <f>[1]consoCURRENT!U13013</f>
        <v>0</v>
      </c>
      <c r="S623" s="31">
        <f>[1]consoCURRENT!V13013</f>
        <v>0</v>
      </c>
      <c r="T623" s="31">
        <f>[1]consoCURRENT!W13013</f>
        <v>0</v>
      </c>
      <c r="U623" s="31">
        <f>[1]consoCURRENT!X13013</f>
        <v>0</v>
      </c>
      <c r="V623" s="31">
        <f>[1]consoCURRENT!Y13013</f>
        <v>0</v>
      </c>
      <c r="W623" s="31">
        <f>[1]consoCURRENT!Z13013</f>
        <v>0</v>
      </c>
      <c r="X623" s="31">
        <f>[1]consoCURRENT!AA13013</f>
        <v>0</v>
      </c>
      <c r="Y623" s="31">
        <f>[1]consoCURRENT!AB13013</f>
        <v>0</v>
      </c>
      <c r="Z623" s="31">
        <f t="shared" ref="Z623" si="308">SUM(M623:Y623)</f>
        <v>0</v>
      </c>
      <c r="AA623" s="31">
        <f>D623-Z623</f>
        <v>0</v>
      </c>
      <c r="AB623" s="37"/>
      <c r="AC623" s="32"/>
    </row>
    <row r="624" spans="1:29" s="33" customFormat="1" ht="18" customHeight="1" x14ac:dyDescent="0.25">
      <c r="A624" s="38" t="s">
        <v>39</v>
      </c>
      <c r="B624" s="39">
        <f t="shared" ref="B624:AA624" si="309">B623+B622</f>
        <v>125996000</v>
      </c>
      <c r="C624" s="39">
        <f t="shared" si="309"/>
        <v>0</v>
      </c>
      <c r="D624" s="39">
        <f t="shared" si="309"/>
        <v>125996000</v>
      </c>
      <c r="E624" s="39">
        <f t="shared" si="309"/>
        <v>9058642.3499999996</v>
      </c>
      <c r="F624" s="39">
        <f t="shared" si="309"/>
        <v>46494346.450000003</v>
      </c>
      <c r="G624" s="39">
        <f t="shared" si="309"/>
        <v>51747396.510000005</v>
      </c>
      <c r="H624" s="39">
        <f t="shared" si="309"/>
        <v>4262500.4399999995</v>
      </c>
      <c r="I624" s="39">
        <f t="shared" si="309"/>
        <v>0</v>
      </c>
      <c r="J624" s="39">
        <f t="shared" si="309"/>
        <v>0</v>
      </c>
      <c r="K624" s="39">
        <f t="shared" si="309"/>
        <v>0</v>
      </c>
      <c r="L624" s="39">
        <f t="shared" si="309"/>
        <v>0</v>
      </c>
      <c r="M624" s="39">
        <f t="shared" si="309"/>
        <v>0</v>
      </c>
      <c r="N624" s="39">
        <f t="shared" si="309"/>
        <v>239300</v>
      </c>
      <c r="O624" s="39">
        <f t="shared" si="309"/>
        <v>4825324.6500000004</v>
      </c>
      <c r="P624" s="39">
        <f t="shared" si="309"/>
        <v>3994017.7</v>
      </c>
      <c r="Q624" s="39">
        <f t="shared" si="309"/>
        <v>3444668.67</v>
      </c>
      <c r="R624" s="39">
        <f t="shared" si="309"/>
        <v>17412540.120000001</v>
      </c>
      <c r="S624" s="39">
        <f t="shared" si="309"/>
        <v>25637137.66</v>
      </c>
      <c r="T624" s="39">
        <f t="shared" si="309"/>
        <v>43084766.68</v>
      </c>
      <c r="U624" s="39">
        <f t="shared" si="309"/>
        <v>5690469.9800000004</v>
      </c>
      <c r="V624" s="39">
        <f t="shared" si="309"/>
        <v>2972159.8499999996</v>
      </c>
      <c r="W624" s="39">
        <f t="shared" si="309"/>
        <v>4262500.4399999995</v>
      </c>
      <c r="X624" s="39">
        <f t="shared" si="309"/>
        <v>0</v>
      </c>
      <c r="Y624" s="39">
        <f t="shared" si="309"/>
        <v>0</v>
      </c>
      <c r="Z624" s="39">
        <f t="shared" si="309"/>
        <v>111562885.75</v>
      </c>
      <c r="AA624" s="39">
        <f t="shared" si="309"/>
        <v>14433114.249999993</v>
      </c>
      <c r="AB624" s="40">
        <f>Z624/D624</f>
        <v>0.88544783762976598</v>
      </c>
      <c r="AC624" s="42"/>
    </row>
    <row r="625" spans="1:29" s="33" customFormat="1" ht="15" customHeight="1" x14ac:dyDescent="0.25">
      <c r="A625" s="34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2"/>
    </row>
    <row r="626" spans="1:29" s="33" customFormat="1" ht="15" customHeight="1" x14ac:dyDescent="0.25">
      <c r="A626" s="34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2"/>
    </row>
    <row r="627" spans="1:29" s="33" customFormat="1" ht="15" customHeight="1" x14ac:dyDescent="0.25">
      <c r="A627" s="46" t="s">
        <v>53</v>
      </c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2"/>
    </row>
    <row r="628" spans="1:29" s="33" customFormat="1" ht="18" customHeight="1" x14ac:dyDescent="0.2">
      <c r="A628" s="36" t="s">
        <v>33</v>
      </c>
      <c r="B628" s="31">
        <f>[1]consoCURRENT!E13074</f>
        <v>22762000</v>
      </c>
      <c r="C628" s="31">
        <f>[1]consoCURRENT!F13074</f>
        <v>0</v>
      </c>
      <c r="D628" s="31">
        <f>[1]consoCURRENT!G13074</f>
        <v>22762000</v>
      </c>
      <c r="E628" s="31">
        <f>[1]consoCURRENT!H13074</f>
        <v>5147409.03</v>
      </c>
      <c r="F628" s="31">
        <f>[1]consoCURRENT!I13074</f>
        <v>6010395.1500000004</v>
      </c>
      <c r="G628" s="31">
        <f>[1]consoCURRENT!J13074</f>
        <v>6141918.0600000005</v>
      </c>
      <c r="H628" s="31">
        <f>[1]consoCURRENT!K13074</f>
        <v>1720622.71</v>
      </c>
      <c r="I628" s="31">
        <f>[1]consoCURRENT!L13074</f>
        <v>0</v>
      </c>
      <c r="J628" s="31">
        <f>[1]consoCURRENT!M13074</f>
        <v>0</v>
      </c>
      <c r="K628" s="31">
        <f>[1]consoCURRENT!N13074</f>
        <v>0</v>
      </c>
      <c r="L628" s="31">
        <f>[1]consoCURRENT!O13074</f>
        <v>0</v>
      </c>
      <c r="M628" s="31">
        <f>[1]consoCURRENT!P13074</f>
        <v>0</v>
      </c>
      <c r="N628" s="31">
        <f>[1]consoCURRENT!Q13074</f>
        <v>1650407.7700000003</v>
      </c>
      <c r="O628" s="31">
        <f>[1]consoCURRENT!R13074</f>
        <v>1662087.8</v>
      </c>
      <c r="P628" s="31">
        <f>[1]consoCURRENT!S13074</f>
        <v>1834913.4600000002</v>
      </c>
      <c r="Q628" s="31">
        <f>[1]consoCURRENT!T13074</f>
        <v>1594911.46</v>
      </c>
      <c r="R628" s="31">
        <f>[1]consoCURRENT!U13074</f>
        <v>2848705.83</v>
      </c>
      <c r="S628" s="31">
        <f>[1]consoCURRENT!V13074</f>
        <v>1566777.86</v>
      </c>
      <c r="T628" s="31">
        <f>[1]consoCURRENT!W13074</f>
        <v>2188534.21</v>
      </c>
      <c r="U628" s="31">
        <f>[1]consoCURRENT!X13074</f>
        <v>1738990.56</v>
      </c>
      <c r="V628" s="31">
        <f>[1]consoCURRENT!Y13074</f>
        <v>2214393.29</v>
      </c>
      <c r="W628" s="31">
        <f>[1]consoCURRENT!Z13074</f>
        <v>1720622.71</v>
      </c>
      <c r="X628" s="31">
        <f>[1]consoCURRENT!AA13074</f>
        <v>0</v>
      </c>
      <c r="Y628" s="31">
        <f>[1]consoCURRENT!AB13074</f>
        <v>0</v>
      </c>
      <c r="Z628" s="31">
        <f>SUM(M628:Y628)</f>
        <v>19020344.950000003</v>
      </c>
      <c r="AA628" s="31">
        <f>D628-Z628</f>
        <v>3741655.049999997</v>
      </c>
      <c r="AB628" s="37">
        <f>Z628/D628</f>
        <v>0.8356183529566823</v>
      </c>
      <c r="AC628" s="32"/>
    </row>
    <row r="629" spans="1:29" s="33" customFormat="1" ht="18" customHeight="1" x14ac:dyDescent="0.2">
      <c r="A629" s="36" t="s">
        <v>34</v>
      </c>
      <c r="B629" s="31">
        <f>[1]consoCURRENT!E13187</f>
        <v>166964000</v>
      </c>
      <c r="C629" s="31">
        <f>[1]consoCURRENT!F13187</f>
        <v>0</v>
      </c>
      <c r="D629" s="31">
        <f>[1]consoCURRENT!G13187</f>
        <v>166964000</v>
      </c>
      <c r="E629" s="31">
        <f>[1]consoCURRENT!H13187</f>
        <v>8346735.8300000001</v>
      </c>
      <c r="F629" s="31">
        <f>[1]consoCURRENT!I13187</f>
        <v>107314328.34</v>
      </c>
      <c r="G629" s="31">
        <f>[1]consoCURRENT!J13187</f>
        <v>30842022.559999999</v>
      </c>
      <c r="H629" s="31">
        <f>[1]consoCURRENT!K13187</f>
        <v>4983703.2300000004</v>
      </c>
      <c r="I629" s="31">
        <f>[1]consoCURRENT!L13187</f>
        <v>0</v>
      </c>
      <c r="J629" s="31">
        <f>[1]consoCURRENT!M13187</f>
        <v>0</v>
      </c>
      <c r="K629" s="31">
        <f>[1]consoCURRENT!N13187</f>
        <v>0</v>
      </c>
      <c r="L629" s="31">
        <f>[1]consoCURRENT!O13187</f>
        <v>0</v>
      </c>
      <c r="M629" s="31">
        <f>[1]consoCURRENT!P13187</f>
        <v>0</v>
      </c>
      <c r="N629" s="31">
        <f>[1]consoCURRENT!Q13187</f>
        <v>47477.3</v>
      </c>
      <c r="O629" s="31">
        <f>[1]consoCURRENT!R13187</f>
        <v>3903042.4299999997</v>
      </c>
      <c r="P629" s="31">
        <f>[1]consoCURRENT!S13187</f>
        <v>4396216.1000000006</v>
      </c>
      <c r="Q629" s="31">
        <f>[1]consoCURRENT!T13187</f>
        <v>5014464.6199999992</v>
      </c>
      <c r="R629" s="31">
        <f>[1]consoCURRENT!U13187</f>
        <v>81641359.219999999</v>
      </c>
      <c r="S629" s="31">
        <f>[1]consoCURRENT!V13187</f>
        <v>20658504.5</v>
      </c>
      <c r="T629" s="31">
        <f>[1]consoCURRENT!W13187</f>
        <v>2514859.23</v>
      </c>
      <c r="U629" s="31">
        <f>[1]consoCURRENT!X13187</f>
        <v>15110093.530000001</v>
      </c>
      <c r="V629" s="31">
        <f>[1]consoCURRENT!Y13187</f>
        <v>13217069.800000001</v>
      </c>
      <c r="W629" s="31">
        <f>[1]consoCURRENT!Z13187</f>
        <v>4983703.2300000004</v>
      </c>
      <c r="X629" s="31">
        <f>[1]consoCURRENT!AA13187</f>
        <v>0</v>
      </c>
      <c r="Y629" s="31">
        <f>[1]consoCURRENT!AB13187</f>
        <v>0</v>
      </c>
      <c r="Z629" s="31">
        <f t="shared" ref="Z629:Z631" si="310">SUM(M629:Y629)</f>
        <v>151486789.96000001</v>
      </c>
      <c r="AA629" s="31">
        <f>D629-Z629</f>
        <v>15477210.039999992</v>
      </c>
      <c r="AB629" s="37">
        <f>Z629/D629</f>
        <v>0.90730211279078132</v>
      </c>
      <c r="AC629" s="32"/>
    </row>
    <row r="630" spans="1:29" s="33" customFormat="1" ht="18" customHeight="1" x14ac:dyDescent="0.2">
      <c r="A630" s="36" t="s">
        <v>35</v>
      </c>
      <c r="B630" s="31">
        <f>[1]consoCURRENT!E13193</f>
        <v>0</v>
      </c>
      <c r="C630" s="31">
        <f>[1]consoCURRENT!F13193</f>
        <v>0</v>
      </c>
      <c r="D630" s="31">
        <f>[1]consoCURRENT!G13193</f>
        <v>0</v>
      </c>
      <c r="E630" s="31">
        <f>[1]consoCURRENT!H13193</f>
        <v>0</v>
      </c>
      <c r="F630" s="31">
        <f>[1]consoCURRENT!I13193</f>
        <v>0</v>
      </c>
      <c r="G630" s="31">
        <f>[1]consoCURRENT!J13193</f>
        <v>0</v>
      </c>
      <c r="H630" s="31">
        <f>[1]consoCURRENT!K13193</f>
        <v>0</v>
      </c>
      <c r="I630" s="31">
        <f>[1]consoCURRENT!L13193</f>
        <v>0</v>
      </c>
      <c r="J630" s="31">
        <f>[1]consoCURRENT!M13193</f>
        <v>0</v>
      </c>
      <c r="K630" s="31">
        <f>[1]consoCURRENT!N13193</f>
        <v>0</v>
      </c>
      <c r="L630" s="31">
        <f>[1]consoCURRENT!O13193</f>
        <v>0</v>
      </c>
      <c r="M630" s="31">
        <f>[1]consoCURRENT!P13193</f>
        <v>0</v>
      </c>
      <c r="N630" s="31">
        <f>[1]consoCURRENT!Q13193</f>
        <v>0</v>
      </c>
      <c r="O630" s="31">
        <f>[1]consoCURRENT!R13193</f>
        <v>0</v>
      </c>
      <c r="P630" s="31">
        <f>[1]consoCURRENT!S13193</f>
        <v>0</v>
      </c>
      <c r="Q630" s="31">
        <f>[1]consoCURRENT!T13193</f>
        <v>0</v>
      </c>
      <c r="R630" s="31">
        <f>[1]consoCURRENT!U13193</f>
        <v>0</v>
      </c>
      <c r="S630" s="31">
        <f>[1]consoCURRENT!V13193</f>
        <v>0</v>
      </c>
      <c r="T630" s="31">
        <f>[1]consoCURRENT!W13193</f>
        <v>0</v>
      </c>
      <c r="U630" s="31">
        <f>[1]consoCURRENT!X13193</f>
        <v>0</v>
      </c>
      <c r="V630" s="31">
        <f>[1]consoCURRENT!Y13193</f>
        <v>0</v>
      </c>
      <c r="W630" s="31">
        <f>[1]consoCURRENT!Z13193</f>
        <v>0</v>
      </c>
      <c r="X630" s="31">
        <f>[1]consoCURRENT!AA13193</f>
        <v>0</v>
      </c>
      <c r="Y630" s="31">
        <f>[1]consoCURRENT!AB13193</f>
        <v>0</v>
      </c>
      <c r="Z630" s="31">
        <f t="shared" si="310"/>
        <v>0</v>
      </c>
      <c r="AA630" s="31">
        <f>D630-Z630</f>
        <v>0</v>
      </c>
      <c r="AB630" s="37"/>
      <c r="AC630" s="32"/>
    </row>
    <row r="631" spans="1:29" s="33" customFormat="1" ht="18" customHeight="1" x14ac:dyDescent="0.2">
      <c r="A631" s="36" t="s">
        <v>36</v>
      </c>
      <c r="B631" s="31">
        <f>[1]consoCURRENT!E13222</f>
        <v>0</v>
      </c>
      <c r="C631" s="31">
        <f>[1]consoCURRENT!F13222</f>
        <v>0</v>
      </c>
      <c r="D631" s="31">
        <f>[1]consoCURRENT!G13222</f>
        <v>0</v>
      </c>
      <c r="E631" s="31">
        <f>[1]consoCURRENT!H13222</f>
        <v>0</v>
      </c>
      <c r="F631" s="31">
        <f>[1]consoCURRENT!I13222</f>
        <v>0</v>
      </c>
      <c r="G631" s="31">
        <f>[1]consoCURRENT!J13222</f>
        <v>0</v>
      </c>
      <c r="H631" s="31">
        <f>[1]consoCURRENT!K13222</f>
        <v>0</v>
      </c>
      <c r="I631" s="31">
        <f>[1]consoCURRENT!L13222</f>
        <v>0</v>
      </c>
      <c r="J631" s="31">
        <f>[1]consoCURRENT!M13222</f>
        <v>0</v>
      </c>
      <c r="K631" s="31">
        <f>[1]consoCURRENT!N13222</f>
        <v>0</v>
      </c>
      <c r="L631" s="31">
        <f>[1]consoCURRENT!O13222</f>
        <v>0</v>
      </c>
      <c r="M631" s="31">
        <f>[1]consoCURRENT!P13222</f>
        <v>0</v>
      </c>
      <c r="N631" s="31">
        <f>[1]consoCURRENT!Q13222</f>
        <v>0</v>
      </c>
      <c r="O631" s="31">
        <f>[1]consoCURRENT!R13222</f>
        <v>0</v>
      </c>
      <c r="P631" s="31">
        <f>[1]consoCURRENT!S13222</f>
        <v>0</v>
      </c>
      <c r="Q631" s="31">
        <f>[1]consoCURRENT!T13222</f>
        <v>0</v>
      </c>
      <c r="R631" s="31">
        <f>[1]consoCURRENT!U13222</f>
        <v>0</v>
      </c>
      <c r="S631" s="31">
        <f>[1]consoCURRENT!V13222</f>
        <v>0</v>
      </c>
      <c r="T631" s="31">
        <f>[1]consoCURRENT!W13222</f>
        <v>0</v>
      </c>
      <c r="U631" s="31">
        <f>[1]consoCURRENT!X13222</f>
        <v>0</v>
      </c>
      <c r="V631" s="31">
        <f>[1]consoCURRENT!Y13222</f>
        <v>0</v>
      </c>
      <c r="W631" s="31">
        <f>[1]consoCURRENT!Z13222</f>
        <v>0</v>
      </c>
      <c r="X631" s="31">
        <f>[1]consoCURRENT!AA13222</f>
        <v>0</v>
      </c>
      <c r="Y631" s="31">
        <f>[1]consoCURRENT!AB13222</f>
        <v>0</v>
      </c>
      <c r="Z631" s="31">
        <f t="shared" si="310"/>
        <v>0</v>
      </c>
      <c r="AA631" s="31">
        <f>D631-Z631</f>
        <v>0</v>
      </c>
      <c r="AB631" s="37"/>
      <c r="AC631" s="32"/>
    </row>
    <row r="632" spans="1:29" s="33" customFormat="1" ht="18" hidden="1" customHeight="1" x14ac:dyDescent="0.25">
      <c r="A632" s="38" t="s">
        <v>37</v>
      </c>
      <c r="B632" s="39">
        <f t="shared" ref="B632:AA632" si="311">SUM(B628:B631)</f>
        <v>189726000</v>
      </c>
      <c r="C632" s="39">
        <f t="shared" si="311"/>
        <v>0</v>
      </c>
      <c r="D632" s="39">
        <f t="shared" si="311"/>
        <v>189726000</v>
      </c>
      <c r="E632" s="39">
        <f t="shared" si="311"/>
        <v>13494144.859999999</v>
      </c>
      <c r="F632" s="39">
        <f t="shared" si="311"/>
        <v>113324723.49000001</v>
      </c>
      <c r="G632" s="39">
        <f t="shared" si="311"/>
        <v>36983940.619999997</v>
      </c>
      <c r="H632" s="39">
        <f t="shared" si="311"/>
        <v>6704325.9400000004</v>
      </c>
      <c r="I632" s="39">
        <f t="shared" si="311"/>
        <v>0</v>
      </c>
      <c r="J632" s="39">
        <f t="shared" si="311"/>
        <v>0</v>
      </c>
      <c r="K632" s="39">
        <f t="shared" si="311"/>
        <v>0</v>
      </c>
      <c r="L632" s="39">
        <f t="shared" si="311"/>
        <v>0</v>
      </c>
      <c r="M632" s="39">
        <f t="shared" si="311"/>
        <v>0</v>
      </c>
      <c r="N632" s="39">
        <f t="shared" si="311"/>
        <v>1697885.0700000003</v>
      </c>
      <c r="O632" s="39">
        <f t="shared" si="311"/>
        <v>5565130.2299999995</v>
      </c>
      <c r="P632" s="39">
        <f t="shared" si="311"/>
        <v>6231129.5600000005</v>
      </c>
      <c r="Q632" s="39">
        <f t="shared" si="311"/>
        <v>6609376.0799999991</v>
      </c>
      <c r="R632" s="39">
        <f t="shared" si="311"/>
        <v>84490065.049999997</v>
      </c>
      <c r="S632" s="39">
        <f t="shared" si="311"/>
        <v>22225282.359999999</v>
      </c>
      <c r="T632" s="39">
        <f t="shared" si="311"/>
        <v>4703393.4399999995</v>
      </c>
      <c r="U632" s="39">
        <f t="shared" si="311"/>
        <v>16849084.09</v>
      </c>
      <c r="V632" s="39">
        <f t="shared" si="311"/>
        <v>15431463.09</v>
      </c>
      <c r="W632" s="39">
        <f t="shared" si="311"/>
        <v>6704325.9400000004</v>
      </c>
      <c r="X632" s="39">
        <f t="shared" si="311"/>
        <v>0</v>
      </c>
      <c r="Y632" s="39">
        <f t="shared" si="311"/>
        <v>0</v>
      </c>
      <c r="Z632" s="39">
        <f t="shared" si="311"/>
        <v>170507134.91000003</v>
      </c>
      <c r="AA632" s="39">
        <f t="shared" si="311"/>
        <v>19218865.089999989</v>
      </c>
      <c r="AB632" s="40">
        <f>Z632/D632</f>
        <v>0.89870199608909707</v>
      </c>
      <c r="AC632" s="32"/>
    </row>
    <row r="633" spans="1:29" s="33" customFormat="1" ht="18" hidden="1" customHeight="1" x14ac:dyDescent="0.25">
      <c r="A633" s="41" t="s">
        <v>38</v>
      </c>
      <c r="B633" s="31">
        <f>[1]consoCURRENT!E13226</f>
        <v>0</v>
      </c>
      <c r="C633" s="31">
        <f>[1]consoCURRENT!F13226</f>
        <v>0</v>
      </c>
      <c r="D633" s="31">
        <f>[1]consoCURRENT!G13226</f>
        <v>0</v>
      </c>
      <c r="E633" s="31">
        <f>[1]consoCURRENT!H13226</f>
        <v>0</v>
      </c>
      <c r="F633" s="31">
        <f>[1]consoCURRENT!I13226</f>
        <v>0</v>
      </c>
      <c r="G633" s="31">
        <f>[1]consoCURRENT!J13226</f>
        <v>0</v>
      </c>
      <c r="H633" s="31">
        <f>[1]consoCURRENT!K13226</f>
        <v>0</v>
      </c>
      <c r="I633" s="31">
        <f>[1]consoCURRENT!L13226</f>
        <v>0</v>
      </c>
      <c r="J633" s="31">
        <f>[1]consoCURRENT!M13226</f>
        <v>0</v>
      </c>
      <c r="K633" s="31">
        <f>[1]consoCURRENT!N13226</f>
        <v>0</v>
      </c>
      <c r="L633" s="31">
        <f>[1]consoCURRENT!O13226</f>
        <v>0</v>
      </c>
      <c r="M633" s="31">
        <f>[1]consoCURRENT!P13226</f>
        <v>0</v>
      </c>
      <c r="N633" s="31">
        <f>[1]consoCURRENT!Q13226</f>
        <v>0</v>
      </c>
      <c r="O633" s="31">
        <f>[1]consoCURRENT!R13226</f>
        <v>0</v>
      </c>
      <c r="P633" s="31">
        <f>[1]consoCURRENT!S13226</f>
        <v>0</v>
      </c>
      <c r="Q633" s="31">
        <f>[1]consoCURRENT!T13226</f>
        <v>0</v>
      </c>
      <c r="R633" s="31">
        <f>[1]consoCURRENT!U13226</f>
        <v>0</v>
      </c>
      <c r="S633" s="31">
        <f>[1]consoCURRENT!V13226</f>
        <v>0</v>
      </c>
      <c r="T633" s="31">
        <f>[1]consoCURRENT!W13226</f>
        <v>0</v>
      </c>
      <c r="U633" s="31">
        <f>[1]consoCURRENT!X13226</f>
        <v>0</v>
      </c>
      <c r="V633" s="31">
        <f>[1]consoCURRENT!Y13226</f>
        <v>0</v>
      </c>
      <c r="W633" s="31">
        <f>[1]consoCURRENT!Z13226</f>
        <v>0</v>
      </c>
      <c r="X633" s="31">
        <f>[1]consoCURRENT!AA13226</f>
        <v>0</v>
      </c>
      <c r="Y633" s="31">
        <f>[1]consoCURRENT!AB13226</f>
        <v>0</v>
      </c>
      <c r="Z633" s="31">
        <f t="shared" ref="Z633" si="312">SUM(M633:Y633)</f>
        <v>0</v>
      </c>
      <c r="AA633" s="31">
        <f>D633-Z633</f>
        <v>0</v>
      </c>
      <c r="AB633" s="37"/>
      <c r="AC633" s="32"/>
    </row>
    <row r="634" spans="1:29" s="33" customFormat="1" ht="18" customHeight="1" x14ac:dyDescent="0.25">
      <c r="A634" s="38" t="s">
        <v>39</v>
      </c>
      <c r="B634" s="39">
        <f t="shared" ref="B634:AA634" si="313">B633+B632</f>
        <v>189726000</v>
      </c>
      <c r="C634" s="39">
        <f t="shared" si="313"/>
        <v>0</v>
      </c>
      <c r="D634" s="39">
        <f t="shared" si="313"/>
        <v>189726000</v>
      </c>
      <c r="E634" s="39">
        <f t="shared" si="313"/>
        <v>13494144.859999999</v>
      </c>
      <c r="F634" s="39">
        <f t="shared" si="313"/>
        <v>113324723.49000001</v>
      </c>
      <c r="G634" s="39">
        <f t="shared" si="313"/>
        <v>36983940.619999997</v>
      </c>
      <c r="H634" s="39">
        <f t="shared" si="313"/>
        <v>6704325.9400000004</v>
      </c>
      <c r="I634" s="39">
        <f t="shared" si="313"/>
        <v>0</v>
      </c>
      <c r="J634" s="39">
        <f t="shared" si="313"/>
        <v>0</v>
      </c>
      <c r="K634" s="39">
        <f t="shared" si="313"/>
        <v>0</v>
      </c>
      <c r="L634" s="39">
        <f t="shared" si="313"/>
        <v>0</v>
      </c>
      <c r="M634" s="39">
        <f t="shared" si="313"/>
        <v>0</v>
      </c>
      <c r="N634" s="39">
        <f t="shared" si="313"/>
        <v>1697885.0700000003</v>
      </c>
      <c r="O634" s="39">
        <f t="shared" si="313"/>
        <v>5565130.2299999995</v>
      </c>
      <c r="P634" s="39">
        <f t="shared" si="313"/>
        <v>6231129.5600000005</v>
      </c>
      <c r="Q634" s="39">
        <f t="shared" si="313"/>
        <v>6609376.0799999991</v>
      </c>
      <c r="R634" s="39">
        <f t="shared" si="313"/>
        <v>84490065.049999997</v>
      </c>
      <c r="S634" s="39">
        <f t="shared" si="313"/>
        <v>22225282.359999999</v>
      </c>
      <c r="T634" s="39">
        <f t="shared" si="313"/>
        <v>4703393.4399999995</v>
      </c>
      <c r="U634" s="39">
        <f t="shared" si="313"/>
        <v>16849084.09</v>
      </c>
      <c r="V634" s="39">
        <f t="shared" si="313"/>
        <v>15431463.09</v>
      </c>
      <c r="W634" s="39">
        <f t="shared" si="313"/>
        <v>6704325.9400000004</v>
      </c>
      <c r="X634" s="39">
        <f t="shared" si="313"/>
        <v>0</v>
      </c>
      <c r="Y634" s="39">
        <f t="shared" si="313"/>
        <v>0</v>
      </c>
      <c r="Z634" s="39">
        <f t="shared" si="313"/>
        <v>170507134.91000003</v>
      </c>
      <c r="AA634" s="39">
        <f t="shared" si="313"/>
        <v>19218865.089999989</v>
      </c>
      <c r="AB634" s="40">
        <f>Z634/D634</f>
        <v>0.89870199608909707</v>
      </c>
      <c r="AC634" s="42"/>
    </row>
    <row r="635" spans="1:29" s="33" customFormat="1" ht="15" customHeight="1" x14ac:dyDescent="0.25">
      <c r="A635" s="34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2"/>
    </row>
    <row r="636" spans="1:29" s="33" customFormat="1" ht="15" customHeight="1" x14ac:dyDescent="0.25">
      <c r="A636" s="34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2"/>
    </row>
    <row r="637" spans="1:29" s="33" customFormat="1" ht="15" customHeight="1" x14ac:dyDescent="0.25">
      <c r="A637" s="46" t="s">
        <v>54</v>
      </c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2"/>
    </row>
    <row r="638" spans="1:29" s="33" customFormat="1" ht="18" customHeight="1" x14ac:dyDescent="0.2">
      <c r="A638" s="36" t="s">
        <v>33</v>
      </c>
      <c r="B638" s="31">
        <f>[1]consoCURRENT!E13287</f>
        <v>20479000</v>
      </c>
      <c r="C638" s="31">
        <f>[1]consoCURRENT!F13287</f>
        <v>0</v>
      </c>
      <c r="D638" s="31">
        <f>[1]consoCURRENT!G13287</f>
        <v>20479000</v>
      </c>
      <c r="E638" s="31">
        <f>[1]consoCURRENT!H13287</f>
        <v>4459605.18</v>
      </c>
      <c r="F638" s="31">
        <f>[1]consoCURRENT!I13287</f>
        <v>5507385.6600000001</v>
      </c>
      <c r="G638" s="31">
        <f>[1]consoCURRENT!J13287</f>
        <v>5666007.04</v>
      </c>
      <c r="H638" s="31">
        <f>[1]consoCURRENT!K13287</f>
        <v>1664075.74</v>
      </c>
      <c r="I638" s="31">
        <f>[1]consoCURRENT!L13287</f>
        <v>0</v>
      </c>
      <c r="J638" s="31">
        <f>[1]consoCURRENT!M13287</f>
        <v>0</v>
      </c>
      <c r="K638" s="31">
        <f>[1]consoCURRENT!N13287</f>
        <v>0</v>
      </c>
      <c r="L638" s="31">
        <f>[1]consoCURRENT!O13287</f>
        <v>0</v>
      </c>
      <c r="M638" s="31">
        <f>[1]consoCURRENT!P13287</f>
        <v>0</v>
      </c>
      <c r="N638" s="31">
        <f>[1]consoCURRENT!Q13287</f>
        <v>1322960</v>
      </c>
      <c r="O638" s="31">
        <f>[1]consoCURRENT!R13287</f>
        <v>1103031.6399999999</v>
      </c>
      <c r="P638" s="31">
        <f>[1]consoCURRENT!S13287</f>
        <v>2033613.54</v>
      </c>
      <c r="Q638" s="31">
        <f>[1]consoCURRENT!T13287</f>
        <v>1593200.34</v>
      </c>
      <c r="R638" s="31">
        <f>[1]consoCURRENT!U13287</f>
        <v>2462352</v>
      </c>
      <c r="S638" s="31">
        <f>[1]consoCURRENT!V13287</f>
        <v>1451833.32</v>
      </c>
      <c r="T638" s="31">
        <f>[1]consoCURRENT!W13287</f>
        <v>2155548.7000000002</v>
      </c>
      <c r="U638" s="31">
        <f>[1]consoCURRENT!X13287</f>
        <v>1714826.98</v>
      </c>
      <c r="V638" s="31">
        <f>[1]consoCURRENT!Y13287</f>
        <v>1795631.36</v>
      </c>
      <c r="W638" s="31">
        <f>[1]consoCURRENT!Z13287</f>
        <v>1664075.74</v>
      </c>
      <c r="X638" s="31">
        <f>[1]consoCURRENT!AA13287</f>
        <v>0</v>
      </c>
      <c r="Y638" s="31">
        <f>[1]consoCURRENT!AB13287</f>
        <v>0</v>
      </c>
      <c r="Z638" s="31">
        <f>SUM(M638:Y638)</f>
        <v>17297073.619999997</v>
      </c>
      <c r="AA638" s="31">
        <f>D638-Z638</f>
        <v>3181926.3800000027</v>
      </c>
      <c r="AB638" s="37">
        <f>Z638/D638</f>
        <v>0.84462491430245601</v>
      </c>
      <c r="AC638" s="32"/>
    </row>
    <row r="639" spans="1:29" s="33" customFormat="1" ht="18" customHeight="1" x14ac:dyDescent="0.2">
      <c r="A639" s="36" t="s">
        <v>34</v>
      </c>
      <c r="B639" s="31">
        <f>[1]consoCURRENT!E13400</f>
        <v>273811000</v>
      </c>
      <c r="C639" s="31">
        <f>[1]consoCURRENT!F13400</f>
        <v>0</v>
      </c>
      <c r="D639" s="31">
        <f>[1]consoCURRENT!G13400</f>
        <v>273811000</v>
      </c>
      <c r="E639" s="31">
        <f>[1]consoCURRENT!H13400</f>
        <v>49379957.060000002</v>
      </c>
      <c r="F639" s="31">
        <f>[1]consoCURRENT!I13400</f>
        <v>82514873</v>
      </c>
      <c r="G639" s="31">
        <f>[1]consoCURRENT!J13400</f>
        <v>66826164.600000001</v>
      </c>
      <c r="H639" s="31">
        <f>[1]consoCURRENT!K13400</f>
        <v>6694422.04</v>
      </c>
      <c r="I639" s="31">
        <f>[1]consoCURRENT!L13400</f>
        <v>0</v>
      </c>
      <c r="J639" s="31">
        <f>[1]consoCURRENT!M13400</f>
        <v>0</v>
      </c>
      <c r="K639" s="31">
        <f>[1]consoCURRENT!N13400</f>
        <v>0</v>
      </c>
      <c r="L639" s="31">
        <f>[1]consoCURRENT!O13400</f>
        <v>0</v>
      </c>
      <c r="M639" s="31">
        <f>[1]consoCURRENT!P13400</f>
        <v>0</v>
      </c>
      <c r="N639" s="31">
        <f>[1]consoCURRENT!Q13400</f>
        <v>30034822.880000003</v>
      </c>
      <c r="O639" s="31">
        <f>[1]consoCURRENT!R13400</f>
        <v>1409726.4</v>
      </c>
      <c r="P639" s="31">
        <f>[1]consoCURRENT!S13400</f>
        <v>17935407.780000001</v>
      </c>
      <c r="Q639" s="31">
        <f>[1]consoCURRENT!T13400</f>
        <v>10950522.5</v>
      </c>
      <c r="R639" s="31">
        <f>[1]consoCURRENT!U13400</f>
        <v>56732212</v>
      </c>
      <c r="S639" s="31">
        <f>[1]consoCURRENT!V13400</f>
        <v>14832138.5</v>
      </c>
      <c r="T639" s="31">
        <f>[1]consoCURRENT!W13400</f>
        <v>1524049</v>
      </c>
      <c r="U639" s="31">
        <f>[1]consoCURRENT!X13400</f>
        <v>47313505</v>
      </c>
      <c r="V639" s="31">
        <f>[1]consoCURRENT!Y13400</f>
        <v>17988610.600000001</v>
      </c>
      <c r="W639" s="31">
        <f>[1]consoCURRENT!Z13400</f>
        <v>6694422.04</v>
      </c>
      <c r="X639" s="31">
        <f>[1]consoCURRENT!AA13400</f>
        <v>0</v>
      </c>
      <c r="Y639" s="31">
        <f>[1]consoCURRENT!AB13400</f>
        <v>0</v>
      </c>
      <c r="Z639" s="31">
        <f t="shared" ref="Z639:Z641" si="314">SUM(M639:Y639)</f>
        <v>205415416.69999999</v>
      </c>
      <c r="AA639" s="31">
        <f>D639-Z639</f>
        <v>68395583.300000012</v>
      </c>
      <c r="AB639" s="37">
        <f>Z639/D639</f>
        <v>0.75020878160482951</v>
      </c>
      <c r="AC639" s="32"/>
    </row>
    <row r="640" spans="1:29" s="33" customFormat="1" ht="18" customHeight="1" x14ac:dyDescent="0.2">
      <c r="A640" s="36" t="s">
        <v>35</v>
      </c>
      <c r="B640" s="31">
        <f>[1]consoCURRENT!E13406</f>
        <v>0</v>
      </c>
      <c r="C640" s="31">
        <f>[1]consoCURRENT!F13406</f>
        <v>0</v>
      </c>
      <c r="D640" s="31">
        <f>[1]consoCURRENT!G13406</f>
        <v>0</v>
      </c>
      <c r="E640" s="31">
        <f>[1]consoCURRENT!H13406</f>
        <v>0</v>
      </c>
      <c r="F640" s="31">
        <f>[1]consoCURRENT!I13406</f>
        <v>0</v>
      </c>
      <c r="G640" s="31">
        <f>[1]consoCURRENT!J13406</f>
        <v>0</v>
      </c>
      <c r="H640" s="31">
        <f>[1]consoCURRENT!K13406</f>
        <v>0</v>
      </c>
      <c r="I640" s="31">
        <f>[1]consoCURRENT!L13406</f>
        <v>0</v>
      </c>
      <c r="J640" s="31">
        <f>[1]consoCURRENT!M13406</f>
        <v>0</v>
      </c>
      <c r="K640" s="31">
        <f>[1]consoCURRENT!N13406</f>
        <v>0</v>
      </c>
      <c r="L640" s="31">
        <f>[1]consoCURRENT!O13406</f>
        <v>0</v>
      </c>
      <c r="M640" s="31">
        <f>[1]consoCURRENT!P13406</f>
        <v>0</v>
      </c>
      <c r="N640" s="31">
        <f>[1]consoCURRENT!Q13406</f>
        <v>0</v>
      </c>
      <c r="O640" s="31">
        <f>[1]consoCURRENT!R13406</f>
        <v>0</v>
      </c>
      <c r="P640" s="31">
        <f>[1]consoCURRENT!S13406</f>
        <v>0</v>
      </c>
      <c r="Q640" s="31">
        <f>[1]consoCURRENT!T13406</f>
        <v>0</v>
      </c>
      <c r="R640" s="31">
        <f>[1]consoCURRENT!U13406</f>
        <v>0</v>
      </c>
      <c r="S640" s="31">
        <f>[1]consoCURRENT!V13406</f>
        <v>0</v>
      </c>
      <c r="T640" s="31">
        <f>[1]consoCURRENT!W13406</f>
        <v>0</v>
      </c>
      <c r="U640" s="31">
        <f>[1]consoCURRENT!X13406</f>
        <v>0</v>
      </c>
      <c r="V640" s="31">
        <f>[1]consoCURRENT!Y13406</f>
        <v>0</v>
      </c>
      <c r="W640" s="31">
        <f>[1]consoCURRENT!Z13406</f>
        <v>0</v>
      </c>
      <c r="X640" s="31">
        <f>[1]consoCURRENT!AA13406</f>
        <v>0</v>
      </c>
      <c r="Y640" s="31">
        <f>[1]consoCURRENT!AB13406</f>
        <v>0</v>
      </c>
      <c r="Z640" s="31">
        <f t="shared" si="314"/>
        <v>0</v>
      </c>
      <c r="AA640" s="31">
        <f>D640-Z640</f>
        <v>0</v>
      </c>
      <c r="AB640" s="37"/>
      <c r="AC640" s="32"/>
    </row>
    <row r="641" spans="1:29" s="33" customFormat="1" ht="18" customHeight="1" x14ac:dyDescent="0.2">
      <c r="A641" s="36" t="s">
        <v>36</v>
      </c>
      <c r="B641" s="31">
        <f>[1]consoCURRENT!E13435</f>
        <v>0</v>
      </c>
      <c r="C641" s="31">
        <f>[1]consoCURRENT!F13435</f>
        <v>0</v>
      </c>
      <c r="D641" s="31">
        <f>[1]consoCURRENT!G13435</f>
        <v>0</v>
      </c>
      <c r="E641" s="31">
        <f>[1]consoCURRENT!H13435</f>
        <v>0</v>
      </c>
      <c r="F641" s="31">
        <f>[1]consoCURRENT!I13435</f>
        <v>0</v>
      </c>
      <c r="G641" s="31">
        <f>[1]consoCURRENT!J13435</f>
        <v>0</v>
      </c>
      <c r="H641" s="31">
        <f>[1]consoCURRENT!K13435</f>
        <v>0</v>
      </c>
      <c r="I641" s="31">
        <f>[1]consoCURRENT!L13435</f>
        <v>0</v>
      </c>
      <c r="J641" s="31">
        <f>[1]consoCURRENT!M13435</f>
        <v>0</v>
      </c>
      <c r="K641" s="31">
        <f>[1]consoCURRENT!N13435</f>
        <v>0</v>
      </c>
      <c r="L641" s="31">
        <f>[1]consoCURRENT!O13435</f>
        <v>0</v>
      </c>
      <c r="M641" s="31">
        <f>[1]consoCURRENT!P13435</f>
        <v>0</v>
      </c>
      <c r="N641" s="31">
        <f>[1]consoCURRENT!Q13435</f>
        <v>0</v>
      </c>
      <c r="O641" s="31">
        <f>[1]consoCURRENT!R13435</f>
        <v>0</v>
      </c>
      <c r="P641" s="31">
        <f>[1]consoCURRENT!S13435</f>
        <v>0</v>
      </c>
      <c r="Q641" s="31">
        <f>[1]consoCURRENT!T13435</f>
        <v>0</v>
      </c>
      <c r="R641" s="31">
        <f>[1]consoCURRENT!U13435</f>
        <v>0</v>
      </c>
      <c r="S641" s="31">
        <f>[1]consoCURRENT!V13435</f>
        <v>0</v>
      </c>
      <c r="T641" s="31">
        <f>[1]consoCURRENT!W13435</f>
        <v>0</v>
      </c>
      <c r="U641" s="31">
        <f>[1]consoCURRENT!X13435</f>
        <v>0</v>
      </c>
      <c r="V641" s="31">
        <f>[1]consoCURRENT!Y13435</f>
        <v>0</v>
      </c>
      <c r="W641" s="31">
        <f>[1]consoCURRENT!Z13435</f>
        <v>0</v>
      </c>
      <c r="X641" s="31">
        <f>[1]consoCURRENT!AA13435</f>
        <v>0</v>
      </c>
      <c r="Y641" s="31">
        <f>[1]consoCURRENT!AB13435</f>
        <v>0</v>
      </c>
      <c r="Z641" s="31">
        <f t="shared" si="314"/>
        <v>0</v>
      </c>
      <c r="AA641" s="31">
        <f>D641-Z641</f>
        <v>0</v>
      </c>
      <c r="AB641" s="37"/>
      <c r="AC641" s="32"/>
    </row>
    <row r="642" spans="1:29" s="33" customFormat="1" ht="18" hidden="1" customHeight="1" x14ac:dyDescent="0.25">
      <c r="A642" s="38" t="s">
        <v>37</v>
      </c>
      <c r="B642" s="39">
        <f t="shared" ref="B642:AA642" si="315">SUM(B638:B641)</f>
        <v>294290000</v>
      </c>
      <c r="C642" s="39">
        <f t="shared" si="315"/>
        <v>0</v>
      </c>
      <c r="D642" s="39">
        <f t="shared" si="315"/>
        <v>294290000</v>
      </c>
      <c r="E642" s="39">
        <f t="shared" si="315"/>
        <v>53839562.240000002</v>
      </c>
      <c r="F642" s="39">
        <f t="shared" si="315"/>
        <v>88022258.659999996</v>
      </c>
      <c r="G642" s="39">
        <f t="shared" si="315"/>
        <v>72492171.640000001</v>
      </c>
      <c r="H642" s="39">
        <f t="shared" si="315"/>
        <v>8358497.7800000003</v>
      </c>
      <c r="I642" s="39">
        <f t="shared" si="315"/>
        <v>0</v>
      </c>
      <c r="J642" s="39">
        <f t="shared" si="315"/>
        <v>0</v>
      </c>
      <c r="K642" s="39">
        <f t="shared" si="315"/>
        <v>0</v>
      </c>
      <c r="L642" s="39">
        <f t="shared" si="315"/>
        <v>0</v>
      </c>
      <c r="M642" s="39">
        <f t="shared" si="315"/>
        <v>0</v>
      </c>
      <c r="N642" s="39">
        <f t="shared" si="315"/>
        <v>31357782.880000003</v>
      </c>
      <c r="O642" s="39">
        <f t="shared" si="315"/>
        <v>2512758.04</v>
      </c>
      <c r="P642" s="39">
        <f t="shared" si="315"/>
        <v>19969021.32</v>
      </c>
      <c r="Q642" s="39">
        <f t="shared" si="315"/>
        <v>12543722.84</v>
      </c>
      <c r="R642" s="39">
        <f t="shared" si="315"/>
        <v>59194564</v>
      </c>
      <c r="S642" s="39">
        <f t="shared" si="315"/>
        <v>16283971.82</v>
      </c>
      <c r="T642" s="39">
        <f t="shared" si="315"/>
        <v>3679597.7</v>
      </c>
      <c r="U642" s="39">
        <f t="shared" si="315"/>
        <v>49028331.979999997</v>
      </c>
      <c r="V642" s="39">
        <f t="shared" si="315"/>
        <v>19784241.960000001</v>
      </c>
      <c r="W642" s="39">
        <f t="shared" si="315"/>
        <v>8358497.7800000003</v>
      </c>
      <c r="X642" s="39">
        <f t="shared" si="315"/>
        <v>0</v>
      </c>
      <c r="Y642" s="39">
        <f t="shared" si="315"/>
        <v>0</v>
      </c>
      <c r="Z642" s="39">
        <f t="shared" si="315"/>
        <v>222712490.31999999</v>
      </c>
      <c r="AA642" s="39">
        <f t="shared" si="315"/>
        <v>71577509.680000007</v>
      </c>
      <c r="AB642" s="40">
        <f>Z642/D642</f>
        <v>0.75677899459716602</v>
      </c>
      <c r="AC642" s="32"/>
    </row>
    <row r="643" spans="1:29" s="33" customFormat="1" ht="18" hidden="1" customHeight="1" x14ac:dyDescent="0.25">
      <c r="A643" s="41" t="s">
        <v>38</v>
      </c>
      <c r="B643" s="31">
        <f>[1]consoCURRENT!E13439</f>
        <v>0</v>
      </c>
      <c r="C643" s="31">
        <f>[1]consoCURRENT!F13439</f>
        <v>0</v>
      </c>
      <c r="D643" s="31">
        <f>[1]consoCURRENT!G13439</f>
        <v>0</v>
      </c>
      <c r="E643" s="31">
        <f>[1]consoCURRENT!H13439</f>
        <v>0</v>
      </c>
      <c r="F643" s="31">
        <f>[1]consoCURRENT!I13439</f>
        <v>0</v>
      </c>
      <c r="G643" s="31">
        <f>[1]consoCURRENT!J13439</f>
        <v>0</v>
      </c>
      <c r="H643" s="31">
        <f>[1]consoCURRENT!K13439</f>
        <v>0</v>
      </c>
      <c r="I643" s="31">
        <f>[1]consoCURRENT!L13439</f>
        <v>0</v>
      </c>
      <c r="J643" s="31">
        <f>[1]consoCURRENT!M13439</f>
        <v>0</v>
      </c>
      <c r="K643" s="31">
        <f>[1]consoCURRENT!N13439</f>
        <v>0</v>
      </c>
      <c r="L643" s="31">
        <f>[1]consoCURRENT!O13439</f>
        <v>0</v>
      </c>
      <c r="M643" s="31">
        <f>[1]consoCURRENT!P13439</f>
        <v>0</v>
      </c>
      <c r="N643" s="31">
        <f>[1]consoCURRENT!Q13439</f>
        <v>0</v>
      </c>
      <c r="O643" s="31">
        <f>[1]consoCURRENT!R13439</f>
        <v>0</v>
      </c>
      <c r="P643" s="31">
        <f>[1]consoCURRENT!S13439</f>
        <v>0</v>
      </c>
      <c r="Q643" s="31">
        <f>[1]consoCURRENT!T13439</f>
        <v>0</v>
      </c>
      <c r="R643" s="31">
        <f>[1]consoCURRENT!U13439</f>
        <v>0</v>
      </c>
      <c r="S643" s="31">
        <f>[1]consoCURRENT!V13439</f>
        <v>0</v>
      </c>
      <c r="T643" s="31">
        <f>[1]consoCURRENT!W13439</f>
        <v>0</v>
      </c>
      <c r="U643" s="31">
        <f>[1]consoCURRENT!X13439</f>
        <v>0</v>
      </c>
      <c r="V643" s="31">
        <f>[1]consoCURRENT!Y13439</f>
        <v>0</v>
      </c>
      <c r="W643" s="31">
        <f>[1]consoCURRENT!Z13439</f>
        <v>0</v>
      </c>
      <c r="X643" s="31">
        <f>[1]consoCURRENT!AA13439</f>
        <v>0</v>
      </c>
      <c r="Y643" s="31">
        <f>[1]consoCURRENT!AB13439</f>
        <v>0</v>
      </c>
      <c r="Z643" s="31">
        <f t="shared" ref="Z643" si="316">SUM(M643:Y643)</f>
        <v>0</v>
      </c>
      <c r="AA643" s="31">
        <f>D643-Z643</f>
        <v>0</v>
      </c>
      <c r="AB643" s="37"/>
      <c r="AC643" s="32"/>
    </row>
    <row r="644" spans="1:29" s="33" customFormat="1" ht="18" customHeight="1" x14ac:dyDescent="0.25">
      <c r="A644" s="38" t="s">
        <v>39</v>
      </c>
      <c r="B644" s="39">
        <f t="shared" ref="B644:AA644" si="317">B643+B642</f>
        <v>294290000</v>
      </c>
      <c r="C644" s="39">
        <f t="shared" si="317"/>
        <v>0</v>
      </c>
      <c r="D644" s="39">
        <f t="shared" si="317"/>
        <v>294290000</v>
      </c>
      <c r="E644" s="39">
        <f t="shared" si="317"/>
        <v>53839562.240000002</v>
      </c>
      <c r="F644" s="39">
        <f t="shared" si="317"/>
        <v>88022258.659999996</v>
      </c>
      <c r="G644" s="39">
        <f t="shared" si="317"/>
        <v>72492171.640000001</v>
      </c>
      <c r="H644" s="39">
        <f t="shared" si="317"/>
        <v>8358497.7800000003</v>
      </c>
      <c r="I644" s="39">
        <f t="shared" si="317"/>
        <v>0</v>
      </c>
      <c r="J644" s="39">
        <f t="shared" si="317"/>
        <v>0</v>
      </c>
      <c r="K644" s="39">
        <f t="shared" si="317"/>
        <v>0</v>
      </c>
      <c r="L644" s="39">
        <f t="shared" si="317"/>
        <v>0</v>
      </c>
      <c r="M644" s="39">
        <f t="shared" si="317"/>
        <v>0</v>
      </c>
      <c r="N644" s="39">
        <f t="shared" si="317"/>
        <v>31357782.880000003</v>
      </c>
      <c r="O644" s="39">
        <f t="shared" si="317"/>
        <v>2512758.04</v>
      </c>
      <c r="P644" s="39">
        <f t="shared" si="317"/>
        <v>19969021.32</v>
      </c>
      <c r="Q644" s="39">
        <f t="shared" si="317"/>
        <v>12543722.84</v>
      </c>
      <c r="R644" s="39">
        <f t="shared" si="317"/>
        <v>59194564</v>
      </c>
      <c r="S644" s="39">
        <f t="shared" si="317"/>
        <v>16283971.82</v>
      </c>
      <c r="T644" s="39">
        <f t="shared" si="317"/>
        <v>3679597.7</v>
      </c>
      <c r="U644" s="39">
        <f t="shared" si="317"/>
        <v>49028331.979999997</v>
      </c>
      <c r="V644" s="39">
        <f t="shared" si="317"/>
        <v>19784241.960000001</v>
      </c>
      <c r="W644" s="39">
        <f t="shared" si="317"/>
        <v>8358497.7800000003</v>
      </c>
      <c r="X644" s="39">
        <f t="shared" si="317"/>
        <v>0</v>
      </c>
      <c r="Y644" s="39">
        <f t="shared" si="317"/>
        <v>0</v>
      </c>
      <c r="Z644" s="39">
        <f t="shared" si="317"/>
        <v>222712490.31999999</v>
      </c>
      <c r="AA644" s="39">
        <f t="shared" si="317"/>
        <v>71577509.680000007</v>
      </c>
      <c r="AB644" s="40">
        <f>Z644/D644</f>
        <v>0.75677899459716602</v>
      </c>
      <c r="AC644" s="42"/>
    </row>
    <row r="645" spans="1:29" s="33" customFormat="1" ht="15" customHeight="1" x14ac:dyDescent="0.25">
      <c r="A645" s="34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2"/>
    </row>
    <row r="646" spans="1:29" s="33" customFormat="1" ht="15" customHeight="1" x14ac:dyDescent="0.25">
      <c r="A646" s="34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2"/>
    </row>
    <row r="647" spans="1:29" s="33" customFormat="1" ht="15" customHeight="1" x14ac:dyDescent="0.25">
      <c r="A647" s="46" t="s">
        <v>55</v>
      </c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2"/>
    </row>
    <row r="648" spans="1:29" s="33" customFormat="1" ht="18" customHeight="1" x14ac:dyDescent="0.2">
      <c r="A648" s="36" t="s">
        <v>33</v>
      </c>
      <c r="B648" s="31">
        <f>[1]consoCURRENT!E13500</f>
        <v>7979000</v>
      </c>
      <c r="C648" s="31">
        <f>[1]consoCURRENT!F13500</f>
        <v>0</v>
      </c>
      <c r="D648" s="31">
        <f>[1]consoCURRENT!G13500</f>
        <v>7979000</v>
      </c>
      <c r="E648" s="31">
        <f>[1]consoCURRENT!H13500</f>
        <v>932725.97</v>
      </c>
      <c r="F648" s="31">
        <f>[1]consoCURRENT!I13500</f>
        <v>1366702.9299999995</v>
      </c>
      <c r="G648" s="31">
        <f>[1]consoCURRENT!J13500</f>
        <v>2930182.42</v>
      </c>
      <c r="H648" s="31">
        <f>[1]consoCURRENT!K13500</f>
        <v>90766.500000001863</v>
      </c>
      <c r="I648" s="31">
        <f>[1]consoCURRENT!L13500</f>
        <v>0</v>
      </c>
      <c r="J648" s="31">
        <f>[1]consoCURRENT!M13500</f>
        <v>0</v>
      </c>
      <c r="K648" s="31">
        <f>[1]consoCURRENT!N13500</f>
        <v>0</v>
      </c>
      <c r="L648" s="31">
        <f>[1]consoCURRENT!O13500</f>
        <v>0</v>
      </c>
      <c r="M648" s="31">
        <f>[1]consoCURRENT!P13500</f>
        <v>0</v>
      </c>
      <c r="N648" s="31">
        <f>[1]consoCURRENT!Q13500</f>
        <v>0</v>
      </c>
      <c r="O648" s="31">
        <f>[1]consoCURRENT!R13500</f>
        <v>418650.44</v>
      </c>
      <c r="P648" s="31">
        <f>[1]consoCURRENT!S13500</f>
        <v>514075.52999999997</v>
      </c>
      <c r="Q648" s="31">
        <f>[1]consoCURRENT!T13500</f>
        <v>53274.11</v>
      </c>
      <c r="R648" s="31">
        <f>[1]consoCURRENT!U13500</f>
        <v>841312.64</v>
      </c>
      <c r="S648" s="31">
        <f>[1]consoCURRENT!V13500</f>
        <v>472116.17999999947</v>
      </c>
      <c r="T648" s="31">
        <f>[1]consoCURRENT!W13500</f>
        <v>1077298.3400000003</v>
      </c>
      <c r="U648" s="31">
        <f>[1]consoCURRENT!X13500</f>
        <v>576323.08999999985</v>
      </c>
      <c r="V648" s="31">
        <f>[1]consoCURRENT!Y13500</f>
        <v>1276560.99</v>
      </c>
      <c r="W648" s="31">
        <f>[1]consoCURRENT!Z13500</f>
        <v>90766.500000001863</v>
      </c>
      <c r="X648" s="31">
        <f>[1]consoCURRENT!AA13500</f>
        <v>0</v>
      </c>
      <c r="Y648" s="31">
        <f>[1]consoCURRENT!AB13500</f>
        <v>0</v>
      </c>
      <c r="Z648" s="31">
        <f>SUM(M648:Y648)</f>
        <v>5320377.8200000012</v>
      </c>
      <c r="AA648" s="31">
        <f>D648-Z648</f>
        <v>2658622.1799999988</v>
      </c>
      <c r="AB648" s="37">
        <f>Z648/D648</f>
        <v>0.66679757112420113</v>
      </c>
      <c r="AC648" s="32"/>
    </row>
    <row r="649" spans="1:29" s="33" customFormat="1" ht="18" customHeight="1" x14ac:dyDescent="0.2">
      <c r="A649" s="36" t="s">
        <v>34</v>
      </c>
      <c r="B649" s="31">
        <f>[1]consoCURRENT!E13613</f>
        <v>114234000</v>
      </c>
      <c r="C649" s="31">
        <f>[1]consoCURRENT!F13613</f>
        <v>0</v>
      </c>
      <c r="D649" s="31">
        <f>[1]consoCURRENT!G13613</f>
        <v>114234000</v>
      </c>
      <c r="E649" s="31">
        <f>[1]consoCURRENT!H13613</f>
        <v>4809107.8800000008</v>
      </c>
      <c r="F649" s="31">
        <f>[1]consoCURRENT!I13613</f>
        <v>79690273.820000008</v>
      </c>
      <c r="G649" s="31">
        <f>[1]consoCURRENT!J13613</f>
        <v>6729993.4899999993</v>
      </c>
      <c r="H649" s="31">
        <f>[1]consoCURRENT!K13613</f>
        <v>3073529.6300000008</v>
      </c>
      <c r="I649" s="31">
        <f>[1]consoCURRENT!L13613</f>
        <v>0</v>
      </c>
      <c r="J649" s="31">
        <f>[1]consoCURRENT!M13613</f>
        <v>0</v>
      </c>
      <c r="K649" s="31">
        <f>[1]consoCURRENT!N13613</f>
        <v>0</v>
      </c>
      <c r="L649" s="31">
        <f>[1]consoCURRENT!O13613</f>
        <v>0</v>
      </c>
      <c r="M649" s="31">
        <f>[1]consoCURRENT!P13613</f>
        <v>0</v>
      </c>
      <c r="N649" s="31">
        <f>[1]consoCURRENT!Q13613</f>
        <v>667083</v>
      </c>
      <c r="O649" s="31">
        <f>[1]consoCURRENT!R13613</f>
        <v>1737946.0000000002</v>
      </c>
      <c r="P649" s="31">
        <f>[1]consoCURRENT!S13613</f>
        <v>2404078.88</v>
      </c>
      <c r="Q649" s="31">
        <f>[1]consoCURRENT!T13613</f>
        <v>48124098.950000003</v>
      </c>
      <c r="R649" s="31">
        <f>[1]consoCURRENT!U13613</f>
        <v>25264672.899999999</v>
      </c>
      <c r="S649" s="31">
        <f>[1]consoCURRENT!V13613</f>
        <v>6301501.9699999997</v>
      </c>
      <c r="T649" s="31">
        <f>[1]consoCURRENT!W13613</f>
        <v>2376355.5399999991</v>
      </c>
      <c r="U649" s="31">
        <f>[1]consoCURRENT!X13613</f>
        <v>3535969.75</v>
      </c>
      <c r="V649" s="31">
        <f>[1]consoCURRENT!Y13613</f>
        <v>817668.2000000003</v>
      </c>
      <c r="W649" s="31">
        <f>[1]consoCURRENT!Z13613</f>
        <v>3073529.6300000008</v>
      </c>
      <c r="X649" s="31">
        <f>[1]consoCURRENT!AA13613</f>
        <v>0</v>
      </c>
      <c r="Y649" s="31">
        <f>[1]consoCURRENT!AB13613</f>
        <v>0</v>
      </c>
      <c r="Z649" s="31">
        <f t="shared" ref="Z649:Z651" si="318">SUM(M649:Y649)</f>
        <v>94302904.820000008</v>
      </c>
      <c r="AA649" s="31">
        <f>D649-Z649</f>
        <v>19931095.179999992</v>
      </c>
      <c r="AB649" s="37">
        <f>Z649/D649</f>
        <v>0.82552396676996342</v>
      </c>
      <c r="AC649" s="32"/>
    </row>
    <row r="650" spans="1:29" s="33" customFormat="1" ht="18" customHeight="1" x14ac:dyDescent="0.2">
      <c r="A650" s="36" t="s">
        <v>35</v>
      </c>
      <c r="B650" s="31">
        <f>[1]consoCURRENT!E13619</f>
        <v>0</v>
      </c>
      <c r="C650" s="31">
        <f>[1]consoCURRENT!F13619</f>
        <v>0</v>
      </c>
      <c r="D650" s="31">
        <f>[1]consoCURRENT!G13619</f>
        <v>0</v>
      </c>
      <c r="E650" s="31">
        <f>[1]consoCURRENT!H13619</f>
        <v>0</v>
      </c>
      <c r="F650" s="31">
        <f>[1]consoCURRENT!I13619</f>
        <v>0</v>
      </c>
      <c r="G650" s="31">
        <f>[1]consoCURRENT!J13619</f>
        <v>0</v>
      </c>
      <c r="H650" s="31">
        <f>[1]consoCURRENT!K13619</f>
        <v>0</v>
      </c>
      <c r="I650" s="31">
        <f>[1]consoCURRENT!L13619</f>
        <v>0</v>
      </c>
      <c r="J650" s="31">
        <f>[1]consoCURRENT!M13619</f>
        <v>0</v>
      </c>
      <c r="K650" s="31">
        <f>[1]consoCURRENT!N13619</f>
        <v>0</v>
      </c>
      <c r="L650" s="31">
        <f>[1]consoCURRENT!O13619</f>
        <v>0</v>
      </c>
      <c r="M650" s="31">
        <f>[1]consoCURRENT!P13619</f>
        <v>0</v>
      </c>
      <c r="N650" s="31">
        <f>[1]consoCURRENT!Q13619</f>
        <v>0</v>
      </c>
      <c r="O650" s="31">
        <f>[1]consoCURRENT!R13619</f>
        <v>0</v>
      </c>
      <c r="P650" s="31">
        <f>[1]consoCURRENT!S13619</f>
        <v>0</v>
      </c>
      <c r="Q650" s="31">
        <f>[1]consoCURRENT!T13619</f>
        <v>0</v>
      </c>
      <c r="R650" s="31">
        <f>[1]consoCURRENT!U13619</f>
        <v>0</v>
      </c>
      <c r="S650" s="31">
        <f>[1]consoCURRENT!V13619</f>
        <v>0</v>
      </c>
      <c r="T650" s="31">
        <f>[1]consoCURRENT!W13619</f>
        <v>0</v>
      </c>
      <c r="U650" s="31">
        <f>[1]consoCURRENT!X13619</f>
        <v>0</v>
      </c>
      <c r="V650" s="31">
        <f>[1]consoCURRENT!Y13619</f>
        <v>0</v>
      </c>
      <c r="W650" s="31">
        <f>[1]consoCURRENT!Z13619</f>
        <v>0</v>
      </c>
      <c r="X650" s="31">
        <f>[1]consoCURRENT!AA13619</f>
        <v>0</v>
      </c>
      <c r="Y650" s="31">
        <f>[1]consoCURRENT!AB13619</f>
        <v>0</v>
      </c>
      <c r="Z650" s="31">
        <f t="shared" si="318"/>
        <v>0</v>
      </c>
      <c r="AA650" s="31">
        <f>D650-Z650</f>
        <v>0</v>
      </c>
      <c r="AB650" s="37"/>
      <c r="AC650" s="32"/>
    </row>
    <row r="651" spans="1:29" s="33" customFormat="1" ht="18" customHeight="1" x14ac:dyDescent="0.2">
      <c r="A651" s="36" t="s">
        <v>36</v>
      </c>
      <c r="B651" s="31">
        <f>[1]consoCURRENT!E13648</f>
        <v>0</v>
      </c>
      <c r="C651" s="31">
        <f>[1]consoCURRENT!F13648</f>
        <v>0</v>
      </c>
      <c r="D651" s="31">
        <f>[1]consoCURRENT!G13648</f>
        <v>0</v>
      </c>
      <c r="E651" s="31">
        <f>[1]consoCURRENT!H13648</f>
        <v>0</v>
      </c>
      <c r="F651" s="31">
        <f>[1]consoCURRENT!I13648</f>
        <v>0</v>
      </c>
      <c r="G651" s="31">
        <f>[1]consoCURRENT!J13648</f>
        <v>0</v>
      </c>
      <c r="H651" s="31">
        <f>[1]consoCURRENT!K13648</f>
        <v>0</v>
      </c>
      <c r="I651" s="31">
        <f>[1]consoCURRENT!L13648</f>
        <v>0</v>
      </c>
      <c r="J651" s="31">
        <f>[1]consoCURRENT!M13648</f>
        <v>0</v>
      </c>
      <c r="K651" s="31">
        <f>[1]consoCURRENT!N13648</f>
        <v>0</v>
      </c>
      <c r="L651" s="31">
        <f>[1]consoCURRENT!O13648</f>
        <v>0</v>
      </c>
      <c r="M651" s="31">
        <f>[1]consoCURRENT!P13648</f>
        <v>0</v>
      </c>
      <c r="N651" s="31">
        <f>[1]consoCURRENT!Q13648</f>
        <v>0</v>
      </c>
      <c r="O651" s="31">
        <f>[1]consoCURRENT!R13648</f>
        <v>0</v>
      </c>
      <c r="P651" s="31">
        <f>[1]consoCURRENT!S13648</f>
        <v>0</v>
      </c>
      <c r="Q651" s="31">
        <f>[1]consoCURRENT!T13648</f>
        <v>0</v>
      </c>
      <c r="R651" s="31">
        <f>[1]consoCURRENT!U13648</f>
        <v>0</v>
      </c>
      <c r="S651" s="31">
        <f>[1]consoCURRENT!V13648</f>
        <v>0</v>
      </c>
      <c r="T651" s="31">
        <f>[1]consoCURRENT!W13648</f>
        <v>0</v>
      </c>
      <c r="U651" s="31">
        <f>[1]consoCURRENT!X13648</f>
        <v>0</v>
      </c>
      <c r="V651" s="31">
        <f>[1]consoCURRENT!Y13648</f>
        <v>0</v>
      </c>
      <c r="W651" s="31">
        <f>[1]consoCURRENT!Z13648</f>
        <v>0</v>
      </c>
      <c r="X651" s="31">
        <f>[1]consoCURRENT!AA13648</f>
        <v>0</v>
      </c>
      <c r="Y651" s="31">
        <f>[1]consoCURRENT!AB13648</f>
        <v>0</v>
      </c>
      <c r="Z651" s="31">
        <f t="shared" si="318"/>
        <v>0</v>
      </c>
      <c r="AA651" s="31">
        <f>D651-Z651</f>
        <v>0</v>
      </c>
      <c r="AB651" s="37"/>
      <c r="AC651" s="32"/>
    </row>
    <row r="652" spans="1:29" s="33" customFormat="1" ht="18" hidden="1" customHeight="1" x14ac:dyDescent="0.25">
      <c r="A652" s="38" t="s">
        <v>37</v>
      </c>
      <c r="B652" s="39">
        <f t="shared" ref="B652:AA652" si="319">SUM(B648:B651)</f>
        <v>122213000</v>
      </c>
      <c r="C652" s="39">
        <f t="shared" si="319"/>
        <v>0</v>
      </c>
      <c r="D652" s="39">
        <f t="shared" si="319"/>
        <v>122213000</v>
      </c>
      <c r="E652" s="39">
        <f t="shared" si="319"/>
        <v>5741833.8500000006</v>
      </c>
      <c r="F652" s="39">
        <f t="shared" si="319"/>
        <v>81056976.75</v>
      </c>
      <c r="G652" s="39">
        <f t="shared" si="319"/>
        <v>9660175.9100000001</v>
      </c>
      <c r="H652" s="39">
        <f t="shared" si="319"/>
        <v>3164296.1300000027</v>
      </c>
      <c r="I652" s="39">
        <f t="shared" si="319"/>
        <v>0</v>
      </c>
      <c r="J652" s="39">
        <f t="shared" si="319"/>
        <v>0</v>
      </c>
      <c r="K652" s="39">
        <f t="shared" si="319"/>
        <v>0</v>
      </c>
      <c r="L652" s="39">
        <f t="shared" si="319"/>
        <v>0</v>
      </c>
      <c r="M652" s="39">
        <f t="shared" si="319"/>
        <v>0</v>
      </c>
      <c r="N652" s="39">
        <f t="shared" si="319"/>
        <v>667083</v>
      </c>
      <c r="O652" s="39">
        <f t="shared" si="319"/>
        <v>2156596.4400000004</v>
      </c>
      <c r="P652" s="39">
        <f t="shared" si="319"/>
        <v>2918154.4099999997</v>
      </c>
      <c r="Q652" s="39">
        <f t="shared" si="319"/>
        <v>48177373.060000002</v>
      </c>
      <c r="R652" s="39">
        <f t="shared" si="319"/>
        <v>26105985.539999999</v>
      </c>
      <c r="S652" s="39">
        <f t="shared" si="319"/>
        <v>6773618.1499999994</v>
      </c>
      <c r="T652" s="39">
        <f t="shared" si="319"/>
        <v>3453653.8799999994</v>
      </c>
      <c r="U652" s="39">
        <f t="shared" si="319"/>
        <v>4112292.84</v>
      </c>
      <c r="V652" s="39">
        <f t="shared" si="319"/>
        <v>2094229.1900000004</v>
      </c>
      <c r="W652" s="39">
        <f t="shared" si="319"/>
        <v>3164296.1300000027</v>
      </c>
      <c r="X652" s="39">
        <f t="shared" si="319"/>
        <v>0</v>
      </c>
      <c r="Y652" s="39">
        <f t="shared" si="319"/>
        <v>0</v>
      </c>
      <c r="Z652" s="39">
        <f t="shared" si="319"/>
        <v>99623282.640000015</v>
      </c>
      <c r="AA652" s="39">
        <f t="shared" si="319"/>
        <v>22589717.359999992</v>
      </c>
      <c r="AB652" s="40">
        <f>Z652/D652</f>
        <v>0.81516109284609672</v>
      </c>
      <c r="AC652" s="32"/>
    </row>
    <row r="653" spans="1:29" s="33" customFormat="1" ht="18" hidden="1" customHeight="1" x14ac:dyDescent="0.25">
      <c r="A653" s="41" t="s">
        <v>38</v>
      </c>
      <c r="B653" s="31">
        <f>[1]consoCURRENT!E13652</f>
        <v>0</v>
      </c>
      <c r="C653" s="31">
        <f>[1]consoCURRENT!F13652</f>
        <v>0</v>
      </c>
      <c r="D653" s="31">
        <f>[1]consoCURRENT!G13652</f>
        <v>0</v>
      </c>
      <c r="E653" s="31">
        <f>[1]consoCURRENT!H13652</f>
        <v>0</v>
      </c>
      <c r="F653" s="31">
        <f>[1]consoCURRENT!I13652</f>
        <v>0</v>
      </c>
      <c r="G653" s="31">
        <f>[1]consoCURRENT!J13652</f>
        <v>0</v>
      </c>
      <c r="H653" s="31">
        <f>[1]consoCURRENT!K13652</f>
        <v>0</v>
      </c>
      <c r="I653" s="31">
        <f>[1]consoCURRENT!L13652</f>
        <v>0</v>
      </c>
      <c r="J653" s="31">
        <f>[1]consoCURRENT!M13652</f>
        <v>0</v>
      </c>
      <c r="K653" s="31">
        <f>[1]consoCURRENT!N13652</f>
        <v>0</v>
      </c>
      <c r="L653" s="31">
        <f>[1]consoCURRENT!O13652</f>
        <v>0</v>
      </c>
      <c r="M653" s="31">
        <f>[1]consoCURRENT!P13652</f>
        <v>0</v>
      </c>
      <c r="N653" s="31">
        <f>[1]consoCURRENT!Q13652</f>
        <v>0</v>
      </c>
      <c r="O653" s="31">
        <f>[1]consoCURRENT!R13652</f>
        <v>0</v>
      </c>
      <c r="P653" s="31">
        <f>[1]consoCURRENT!S13652</f>
        <v>0</v>
      </c>
      <c r="Q653" s="31">
        <f>[1]consoCURRENT!T13652</f>
        <v>0</v>
      </c>
      <c r="R653" s="31">
        <f>[1]consoCURRENT!U13652</f>
        <v>0</v>
      </c>
      <c r="S653" s="31">
        <f>[1]consoCURRENT!V13652</f>
        <v>0</v>
      </c>
      <c r="T653" s="31">
        <f>[1]consoCURRENT!W13652</f>
        <v>0</v>
      </c>
      <c r="U653" s="31">
        <f>[1]consoCURRENT!X13652</f>
        <v>0</v>
      </c>
      <c r="V653" s="31">
        <f>[1]consoCURRENT!Y13652</f>
        <v>0</v>
      </c>
      <c r="W653" s="31">
        <f>[1]consoCURRENT!Z13652</f>
        <v>0</v>
      </c>
      <c r="X653" s="31">
        <f>[1]consoCURRENT!AA13652</f>
        <v>0</v>
      </c>
      <c r="Y653" s="31">
        <f>[1]consoCURRENT!AB13652</f>
        <v>0</v>
      </c>
      <c r="Z653" s="31">
        <f t="shared" ref="Z653" si="320">SUM(M653:Y653)</f>
        <v>0</v>
      </c>
      <c r="AA653" s="31">
        <f>D653-Z653</f>
        <v>0</v>
      </c>
      <c r="AB653" s="37"/>
      <c r="AC653" s="32"/>
    </row>
    <row r="654" spans="1:29" s="33" customFormat="1" ht="18" customHeight="1" x14ac:dyDescent="0.25">
      <c r="A654" s="38" t="s">
        <v>39</v>
      </c>
      <c r="B654" s="39">
        <f t="shared" ref="B654:AA654" si="321">B653+B652</f>
        <v>122213000</v>
      </c>
      <c r="C654" s="39">
        <f t="shared" si="321"/>
        <v>0</v>
      </c>
      <c r="D654" s="39">
        <f t="shared" si="321"/>
        <v>122213000</v>
      </c>
      <c r="E654" s="39">
        <f t="shared" si="321"/>
        <v>5741833.8500000006</v>
      </c>
      <c r="F654" s="39">
        <f t="shared" si="321"/>
        <v>81056976.75</v>
      </c>
      <c r="G654" s="39">
        <f t="shared" si="321"/>
        <v>9660175.9100000001</v>
      </c>
      <c r="H654" s="39">
        <f t="shared" si="321"/>
        <v>3164296.1300000027</v>
      </c>
      <c r="I654" s="39">
        <f t="shared" si="321"/>
        <v>0</v>
      </c>
      <c r="J654" s="39">
        <f t="shared" si="321"/>
        <v>0</v>
      </c>
      <c r="K654" s="39">
        <f t="shared" si="321"/>
        <v>0</v>
      </c>
      <c r="L654" s="39">
        <f t="shared" si="321"/>
        <v>0</v>
      </c>
      <c r="M654" s="39">
        <f t="shared" si="321"/>
        <v>0</v>
      </c>
      <c r="N654" s="39">
        <f t="shared" si="321"/>
        <v>667083</v>
      </c>
      <c r="O654" s="39">
        <f t="shared" si="321"/>
        <v>2156596.4400000004</v>
      </c>
      <c r="P654" s="39">
        <f t="shared" si="321"/>
        <v>2918154.4099999997</v>
      </c>
      <c r="Q654" s="39">
        <f t="shared" si="321"/>
        <v>48177373.060000002</v>
      </c>
      <c r="R654" s="39">
        <f t="shared" si="321"/>
        <v>26105985.539999999</v>
      </c>
      <c r="S654" s="39">
        <f t="shared" si="321"/>
        <v>6773618.1499999994</v>
      </c>
      <c r="T654" s="39">
        <f t="shared" si="321"/>
        <v>3453653.8799999994</v>
      </c>
      <c r="U654" s="39">
        <f t="shared" si="321"/>
        <v>4112292.84</v>
      </c>
      <c r="V654" s="39">
        <f t="shared" si="321"/>
        <v>2094229.1900000004</v>
      </c>
      <c r="W654" s="39">
        <f t="shared" si="321"/>
        <v>3164296.1300000027</v>
      </c>
      <c r="X654" s="39">
        <f t="shared" si="321"/>
        <v>0</v>
      </c>
      <c r="Y654" s="39">
        <f t="shared" si="321"/>
        <v>0</v>
      </c>
      <c r="Z654" s="39">
        <f t="shared" si="321"/>
        <v>99623282.640000015</v>
      </c>
      <c r="AA654" s="39">
        <f t="shared" si="321"/>
        <v>22589717.359999992</v>
      </c>
      <c r="AB654" s="40">
        <f>Z654/D654</f>
        <v>0.81516109284609672</v>
      </c>
      <c r="AC654" s="42"/>
    </row>
    <row r="655" spans="1:29" s="33" customFormat="1" ht="15" customHeight="1" x14ac:dyDescent="0.25">
      <c r="A655" s="34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2"/>
    </row>
    <row r="656" spans="1:29" s="33" customFormat="1" ht="15" customHeight="1" x14ac:dyDescent="0.25">
      <c r="A656" s="34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2"/>
    </row>
    <row r="657" spans="1:29" s="33" customFormat="1" ht="15" customHeight="1" x14ac:dyDescent="0.25">
      <c r="A657" s="46" t="s">
        <v>56</v>
      </c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2"/>
    </row>
    <row r="658" spans="1:29" s="33" customFormat="1" ht="19.899999999999999" customHeight="1" x14ac:dyDescent="0.2">
      <c r="A658" s="36" t="s">
        <v>33</v>
      </c>
      <c r="B658" s="31">
        <f>[1]consoCURRENT!E13713</f>
        <v>30594000</v>
      </c>
      <c r="C658" s="31">
        <f>[1]consoCURRENT!F13713</f>
        <v>0</v>
      </c>
      <c r="D658" s="31">
        <f>[1]consoCURRENT!G13713</f>
        <v>30594000</v>
      </c>
      <c r="E658" s="31">
        <f>[1]consoCURRENT!H13713</f>
        <v>6803552.6400000006</v>
      </c>
      <c r="F658" s="31">
        <f>[1]consoCURRENT!I13713</f>
        <v>9400450.0399999991</v>
      </c>
      <c r="G658" s="31">
        <f>[1]consoCURRENT!J13713</f>
        <v>7980074.2000000002</v>
      </c>
      <c r="H658" s="31">
        <f>[1]consoCURRENT!K13713</f>
        <v>0</v>
      </c>
      <c r="I658" s="31">
        <f>[1]consoCURRENT!L13713</f>
        <v>0</v>
      </c>
      <c r="J658" s="31">
        <f>[1]consoCURRENT!M13713</f>
        <v>0</v>
      </c>
      <c r="K658" s="31">
        <f>[1]consoCURRENT!N13713</f>
        <v>0</v>
      </c>
      <c r="L658" s="31">
        <f>[1]consoCURRENT!O13713</f>
        <v>0</v>
      </c>
      <c r="M658" s="31">
        <f>[1]consoCURRENT!P13713</f>
        <v>0</v>
      </c>
      <c r="N658" s="31">
        <f>[1]consoCURRENT!Q13713</f>
        <v>2234585.39</v>
      </c>
      <c r="O658" s="31">
        <f>[1]consoCURRENT!R13713</f>
        <v>1704742.13</v>
      </c>
      <c r="P658" s="31">
        <f>[1]consoCURRENT!S13713</f>
        <v>2864225.12</v>
      </c>
      <c r="Q658" s="31">
        <f>[1]consoCURRENT!T13713</f>
        <v>2638641.85</v>
      </c>
      <c r="R658" s="31">
        <f>[1]consoCURRENT!U13713</f>
        <v>3997970.58</v>
      </c>
      <c r="S658" s="31">
        <f>[1]consoCURRENT!V13713</f>
        <v>2763837.61</v>
      </c>
      <c r="T658" s="31">
        <f>[1]consoCURRENT!W13713</f>
        <v>2424600.16</v>
      </c>
      <c r="U658" s="31">
        <f>[1]consoCURRENT!X13713</f>
        <v>2740397.66</v>
      </c>
      <c r="V658" s="31">
        <f>[1]consoCURRENT!Y13713</f>
        <v>2815076.38</v>
      </c>
      <c r="W658" s="31">
        <f>[1]consoCURRENT!Z13713</f>
        <v>0</v>
      </c>
      <c r="X658" s="31">
        <f>[1]consoCURRENT!AA13713</f>
        <v>0</v>
      </c>
      <c r="Y658" s="31">
        <f>[1]consoCURRENT!AB13713</f>
        <v>0</v>
      </c>
      <c r="Z658" s="31">
        <f>SUM(M658:Y658)</f>
        <v>24184076.879999999</v>
      </c>
      <c r="AA658" s="31">
        <f>D658-Z658</f>
        <v>6409923.120000001</v>
      </c>
      <c r="AB658" s="37">
        <f>Z658/D658</f>
        <v>0.79048430672680914</v>
      </c>
      <c r="AC658" s="32"/>
    </row>
    <row r="659" spans="1:29" s="33" customFormat="1" ht="19.899999999999999" customHeight="1" x14ac:dyDescent="0.2">
      <c r="A659" s="36" t="s">
        <v>34</v>
      </c>
      <c r="B659" s="31">
        <f>[1]consoCURRENT!E13826</f>
        <v>75184000</v>
      </c>
      <c r="C659" s="31">
        <f>[1]consoCURRENT!F13826</f>
        <v>0</v>
      </c>
      <c r="D659" s="31">
        <f>[1]consoCURRENT!G13826</f>
        <v>75184000</v>
      </c>
      <c r="E659" s="31">
        <f>[1]consoCURRENT!H13826</f>
        <v>10720932.460000001</v>
      </c>
      <c r="F659" s="31">
        <f>[1]consoCURRENT!I13826</f>
        <v>53102067.149999999</v>
      </c>
      <c r="G659" s="31">
        <f>[1]consoCURRENT!J13826</f>
        <v>9647592.4000000004</v>
      </c>
      <c r="H659" s="31">
        <f>[1]consoCURRENT!K13826</f>
        <v>372741.3</v>
      </c>
      <c r="I659" s="31">
        <f>[1]consoCURRENT!L13826</f>
        <v>0</v>
      </c>
      <c r="J659" s="31">
        <f>[1]consoCURRENT!M13826</f>
        <v>0</v>
      </c>
      <c r="K659" s="31">
        <f>[1]consoCURRENT!N13826</f>
        <v>0</v>
      </c>
      <c r="L659" s="31">
        <f>[1]consoCURRENT!O13826</f>
        <v>0</v>
      </c>
      <c r="M659" s="31">
        <f>[1]consoCURRENT!P13826</f>
        <v>0</v>
      </c>
      <c r="N659" s="31">
        <f>[1]consoCURRENT!Q13826</f>
        <v>845465.37</v>
      </c>
      <c r="O659" s="31">
        <f>[1]consoCURRENT!R13826</f>
        <v>1514906.1800000002</v>
      </c>
      <c r="P659" s="31">
        <f>[1]consoCURRENT!S13826</f>
        <v>8360560.9100000001</v>
      </c>
      <c r="Q659" s="31">
        <f>[1]consoCURRENT!T13826</f>
        <v>4312255.12</v>
      </c>
      <c r="R659" s="31">
        <f>[1]consoCURRENT!U13826</f>
        <v>11139787.560000001</v>
      </c>
      <c r="S659" s="31">
        <f>[1]consoCURRENT!V13826</f>
        <v>37650024.469999999</v>
      </c>
      <c r="T659" s="31">
        <f>[1]consoCURRENT!W13826</f>
        <v>64597.64</v>
      </c>
      <c r="U659" s="31">
        <f>[1]consoCURRENT!X13826</f>
        <v>8683115.7599999998</v>
      </c>
      <c r="V659" s="31">
        <f>[1]consoCURRENT!Y13826</f>
        <v>899879</v>
      </c>
      <c r="W659" s="31">
        <f>[1]consoCURRENT!Z13826</f>
        <v>372741.3</v>
      </c>
      <c r="X659" s="31">
        <f>[1]consoCURRENT!AA13826</f>
        <v>0</v>
      </c>
      <c r="Y659" s="31">
        <f>[1]consoCURRENT!AB13826</f>
        <v>0</v>
      </c>
      <c r="Z659" s="31">
        <f t="shared" ref="Z659:Z661" si="322">SUM(M659:Y659)</f>
        <v>73843333.310000002</v>
      </c>
      <c r="AA659" s="31">
        <f>D659-Z659</f>
        <v>1340666.6899999976</v>
      </c>
      <c r="AB659" s="37">
        <f>Z659/D659</f>
        <v>0.98216819150351142</v>
      </c>
      <c r="AC659" s="32"/>
    </row>
    <row r="660" spans="1:29" s="33" customFormat="1" ht="19.899999999999999" customHeight="1" x14ac:dyDescent="0.2">
      <c r="A660" s="36" t="s">
        <v>35</v>
      </c>
      <c r="B660" s="31">
        <f>[1]consoCURRENT!E13832</f>
        <v>0</v>
      </c>
      <c r="C660" s="31">
        <f>[1]consoCURRENT!F13832</f>
        <v>0</v>
      </c>
      <c r="D660" s="31">
        <f>[1]consoCURRENT!G13832</f>
        <v>0</v>
      </c>
      <c r="E660" s="31">
        <f>[1]consoCURRENT!H13832</f>
        <v>0</v>
      </c>
      <c r="F660" s="31">
        <f>[1]consoCURRENT!I13832</f>
        <v>0</v>
      </c>
      <c r="G660" s="31">
        <f>[1]consoCURRENT!J13832</f>
        <v>0</v>
      </c>
      <c r="H660" s="31">
        <f>[1]consoCURRENT!K13832</f>
        <v>0</v>
      </c>
      <c r="I660" s="31">
        <f>[1]consoCURRENT!L13832</f>
        <v>0</v>
      </c>
      <c r="J660" s="31">
        <f>[1]consoCURRENT!M13832</f>
        <v>0</v>
      </c>
      <c r="K660" s="31">
        <f>[1]consoCURRENT!N13832</f>
        <v>0</v>
      </c>
      <c r="L660" s="31">
        <f>[1]consoCURRENT!O13832</f>
        <v>0</v>
      </c>
      <c r="M660" s="31">
        <f>[1]consoCURRENT!P13832</f>
        <v>0</v>
      </c>
      <c r="N660" s="31">
        <f>[1]consoCURRENT!Q13832</f>
        <v>0</v>
      </c>
      <c r="O660" s="31">
        <f>[1]consoCURRENT!R13832</f>
        <v>0</v>
      </c>
      <c r="P660" s="31">
        <f>[1]consoCURRENT!S13832</f>
        <v>0</v>
      </c>
      <c r="Q660" s="31">
        <f>[1]consoCURRENT!T13832</f>
        <v>0</v>
      </c>
      <c r="R660" s="31">
        <f>[1]consoCURRENT!U13832</f>
        <v>0</v>
      </c>
      <c r="S660" s="31">
        <f>[1]consoCURRENT!V13832</f>
        <v>0</v>
      </c>
      <c r="T660" s="31">
        <f>[1]consoCURRENT!W13832</f>
        <v>0</v>
      </c>
      <c r="U660" s="31">
        <f>[1]consoCURRENT!X13832</f>
        <v>0</v>
      </c>
      <c r="V660" s="31">
        <f>[1]consoCURRENT!Y13832</f>
        <v>0</v>
      </c>
      <c r="W660" s="31">
        <f>[1]consoCURRENT!Z13832</f>
        <v>0</v>
      </c>
      <c r="X660" s="31">
        <f>[1]consoCURRENT!AA13832</f>
        <v>0</v>
      </c>
      <c r="Y660" s="31">
        <f>[1]consoCURRENT!AB13832</f>
        <v>0</v>
      </c>
      <c r="Z660" s="31">
        <f t="shared" si="322"/>
        <v>0</v>
      </c>
      <c r="AA660" s="31">
        <f>D660-Z660</f>
        <v>0</v>
      </c>
      <c r="AB660" s="37"/>
      <c r="AC660" s="32"/>
    </row>
    <row r="661" spans="1:29" s="33" customFormat="1" ht="19.899999999999999" customHeight="1" x14ac:dyDescent="0.2">
      <c r="A661" s="36" t="s">
        <v>36</v>
      </c>
      <c r="B661" s="31">
        <f>[1]consoCURRENT!E13861</f>
        <v>0</v>
      </c>
      <c r="C661" s="31">
        <f>[1]consoCURRENT!F13861</f>
        <v>0</v>
      </c>
      <c r="D661" s="31">
        <f>[1]consoCURRENT!G13861</f>
        <v>0</v>
      </c>
      <c r="E661" s="31">
        <f>[1]consoCURRENT!H13861</f>
        <v>0</v>
      </c>
      <c r="F661" s="31">
        <f>[1]consoCURRENT!I13861</f>
        <v>0</v>
      </c>
      <c r="G661" s="31">
        <f>[1]consoCURRENT!J13861</f>
        <v>0</v>
      </c>
      <c r="H661" s="31">
        <f>[1]consoCURRENT!K13861</f>
        <v>0</v>
      </c>
      <c r="I661" s="31">
        <f>[1]consoCURRENT!L13861</f>
        <v>0</v>
      </c>
      <c r="J661" s="31">
        <f>[1]consoCURRENT!M13861</f>
        <v>0</v>
      </c>
      <c r="K661" s="31">
        <f>[1]consoCURRENT!N13861</f>
        <v>0</v>
      </c>
      <c r="L661" s="31">
        <f>[1]consoCURRENT!O13861</f>
        <v>0</v>
      </c>
      <c r="M661" s="31">
        <f>[1]consoCURRENT!P13861</f>
        <v>0</v>
      </c>
      <c r="N661" s="31">
        <f>[1]consoCURRENT!Q13861</f>
        <v>0</v>
      </c>
      <c r="O661" s="31">
        <f>[1]consoCURRENT!R13861</f>
        <v>0</v>
      </c>
      <c r="P661" s="31">
        <f>[1]consoCURRENT!S13861</f>
        <v>0</v>
      </c>
      <c r="Q661" s="31">
        <f>[1]consoCURRENT!T13861</f>
        <v>0</v>
      </c>
      <c r="R661" s="31">
        <f>[1]consoCURRENT!U13861</f>
        <v>0</v>
      </c>
      <c r="S661" s="31">
        <f>[1]consoCURRENT!V13861</f>
        <v>0</v>
      </c>
      <c r="T661" s="31">
        <f>[1]consoCURRENT!W13861</f>
        <v>0</v>
      </c>
      <c r="U661" s="31">
        <f>[1]consoCURRENT!X13861</f>
        <v>0</v>
      </c>
      <c r="V661" s="31">
        <f>[1]consoCURRENT!Y13861</f>
        <v>0</v>
      </c>
      <c r="W661" s="31">
        <f>[1]consoCURRENT!Z13861</f>
        <v>0</v>
      </c>
      <c r="X661" s="31">
        <f>[1]consoCURRENT!AA13861</f>
        <v>0</v>
      </c>
      <c r="Y661" s="31">
        <f>[1]consoCURRENT!AB13861</f>
        <v>0</v>
      </c>
      <c r="Z661" s="31">
        <f t="shared" si="322"/>
        <v>0</v>
      </c>
      <c r="AA661" s="31">
        <f>D661-Z661</f>
        <v>0</v>
      </c>
      <c r="AB661" s="37"/>
      <c r="AC661" s="32"/>
    </row>
    <row r="662" spans="1:29" s="33" customFormat="1" ht="18" hidden="1" customHeight="1" x14ac:dyDescent="0.25">
      <c r="A662" s="38" t="s">
        <v>37</v>
      </c>
      <c r="B662" s="39">
        <f t="shared" ref="B662:AA662" si="323">SUM(B658:B661)</f>
        <v>105778000</v>
      </c>
      <c r="C662" s="39">
        <f t="shared" si="323"/>
        <v>0</v>
      </c>
      <c r="D662" s="39">
        <f t="shared" si="323"/>
        <v>105778000</v>
      </c>
      <c r="E662" s="39">
        <f t="shared" si="323"/>
        <v>17524485.100000001</v>
      </c>
      <c r="F662" s="39">
        <f t="shared" si="323"/>
        <v>62502517.189999998</v>
      </c>
      <c r="G662" s="39">
        <f t="shared" si="323"/>
        <v>17627666.600000001</v>
      </c>
      <c r="H662" s="39">
        <f t="shared" si="323"/>
        <v>372741.3</v>
      </c>
      <c r="I662" s="39">
        <f t="shared" si="323"/>
        <v>0</v>
      </c>
      <c r="J662" s="39">
        <f t="shared" si="323"/>
        <v>0</v>
      </c>
      <c r="K662" s="39">
        <f t="shared" si="323"/>
        <v>0</v>
      </c>
      <c r="L662" s="39">
        <f t="shared" si="323"/>
        <v>0</v>
      </c>
      <c r="M662" s="39">
        <f t="shared" si="323"/>
        <v>0</v>
      </c>
      <c r="N662" s="39">
        <f t="shared" si="323"/>
        <v>3080050.7600000002</v>
      </c>
      <c r="O662" s="39">
        <f t="shared" si="323"/>
        <v>3219648.31</v>
      </c>
      <c r="P662" s="39">
        <f t="shared" si="323"/>
        <v>11224786.030000001</v>
      </c>
      <c r="Q662" s="39">
        <f t="shared" si="323"/>
        <v>6950896.9700000007</v>
      </c>
      <c r="R662" s="39">
        <f t="shared" si="323"/>
        <v>15137758.140000001</v>
      </c>
      <c r="S662" s="39">
        <f t="shared" si="323"/>
        <v>40413862.079999998</v>
      </c>
      <c r="T662" s="39">
        <f t="shared" si="323"/>
        <v>2489197.8000000003</v>
      </c>
      <c r="U662" s="39">
        <f t="shared" si="323"/>
        <v>11423513.42</v>
      </c>
      <c r="V662" s="39">
        <f t="shared" si="323"/>
        <v>3714955.38</v>
      </c>
      <c r="W662" s="39">
        <f t="shared" si="323"/>
        <v>372741.3</v>
      </c>
      <c r="X662" s="39">
        <f t="shared" si="323"/>
        <v>0</v>
      </c>
      <c r="Y662" s="39">
        <f t="shared" si="323"/>
        <v>0</v>
      </c>
      <c r="Z662" s="39">
        <f t="shared" si="323"/>
        <v>98027410.189999998</v>
      </c>
      <c r="AA662" s="39">
        <f t="shared" si="323"/>
        <v>7750589.8099999987</v>
      </c>
      <c r="AB662" s="40">
        <f>Z662/D662</f>
        <v>0.92672777127569061</v>
      </c>
      <c r="AC662" s="32"/>
    </row>
    <row r="663" spans="1:29" s="33" customFormat="1" ht="18" hidden="1" customHeight="1" x14ac:dyDescent="0.25">
      <c r="A663" s="41" t="s">
        <v>38</v>
      </c>
      <c r="B663" s="31">
        <f>[1]consoCURRENT!E13865</f>
        <v>0</v>
      </c>
      <c r="C663" s="31">
        <f>[1]consoCURRENT!F13865</f>
        <v>0</v>
      </c>
      <c r="D663" s="31">
        <f>[1]consoCURRENT!G13865</f>
        <v>0</v>
      </c>
      <c r="E663" s="31">
        <f>[1]consoCURRENT!H13865</f>
        <v>0</v>
      </c>
      <c r="F663" s="31">
        <f>[1]consoCURRENT!I13865</f>
        <v>0</v>
      </c>
      <c r="G663" s="31">
        <f>[1]consoCURRENT!J13865</f>
        <v>0</v>
      </c>
      <c r="H663" s="31">
        <f>[1]consoCURRENT!K13865</f>
        <v>0</v>
      </c>
      <c r="I663" s="31">
        <f>[1]consoCURRENT!L13865</f>
        <v>0</v>
      </c>
      <c r="J663" s="31">
        <f>[1]consoCURRENT!M13865</f>
        <v>0</v>
      </c>
      <c r="K663" s="31">
        <f>[1]consoCURRENT!N13865</f>
        <v>0</v>
      </c>
      <c r="L663" s="31">
        <f>[1]consoCURRENT!O13865</f>
        <v>0</v>
      </c>
      <c r="M663" s="31">
        <f>[1]consoCURRENT!P13865</f>
        <v>0</v>
      </c>
      <c r="N663" s="31">
        <f>[1]consoCURRENT!Q13865</f>
        <v>0</v>
      </c>
      <c r="O663" s="31">
        <f>[1]consoCURRENT!R13865</f>
        <v>0</v>
      </c>
      <c r="P663" s="31">
        <f>[1]consoCURRENT!S13865</f>
        <v>0</v>
      </c>
      <c r="Q663" s="31">
        <f>[1]consoCURRENT!T13865</f>
        <v>0</v>
      </c>
      <c r="R663" s="31">
        <f>[1]consoCURRENT!U13865</f>
        <v>0</v>
      </c>
      <c r="S663" s="31">
        <f>[1]consoCURRENT!V13865</f>
        <v>0</v>
      </c>
      <c r="T663" s="31">
        <f>[1]consoCURRENT!W13865</f>
        <v>0</v>
      </c>
      <c r="U663" s="31">
        <f>[1]consoCURRENT!X13865</f>
        <v>0</v>
      </c>
      <c r="V663" s="31">
        <f>[1]consoCURRENT!Y13865</f>
        <v>0</v>
      </c>
      <c r="W663" s="31">
        <f>[1]consoCURRENT!Z13865</f>
        <v>0</v>
      </c>
      <c r="X663" s="31">
        <f>[1]consoCURRENT!AA13865</f>
        <v>0</v>
      </c>
      <c r="Y663" s="31">
        <f>[1]consoCURRENT!AB13865</f>
        <v>0</v>
      </c>
      <c r="Z663" s="31">
        <f t="shared" ref="Z663" si="324">SUM(M663:Y663)</f>
        <v>0</v>
      </c>
      <c r="AA663" s="31">
        <f>D663-Z663</f>
        <v>0</v>
      </c>
      <c r="AB663" s="37"/>
      <c r="AC663" s="32"/>
    </row>
    <row r="664" spans="1:29" s="33" customFormat="1" ht="18" customHeight="1" x14ac:dyDescent="0.25">
      <c r="A664" s="38" t="s">
        <v>39</v>
      </c>
      <c r="B664" s="39">
        <f t="shared" ref="B664:AA664" si="325">B663+B662</f>
        <v>105778000</v>
      </c>
      <c r="C664" s="39">
        <f t="shared" si="325"/>
        <v>0</v>
      </c>
      <c r="D664" s="39">
        <f t="shared" si="325"/>
        <v>105778000</v>
      </c>
      <c r="E664" s="39">
        <f t="shared" si="325"/>
        <v>17524485.100000001</v>
      </c>
      <c r="F664" s="39">
        <f t="shared" si="325"/>
        <v>62502517.189999998</v>
      </c>
      <c r="G664" s="39">
        <f t="shared" si="325"/>
        <v>17627666.600000001</v>
      </c>
      <c r="H664" s="39">
        <f t="shared" si="325"/>
        <v>372741.3</v>
      </c>
      <c r="I664" s="39">
        <f t="shared" si="325"/>
        <v>0</v>
      </c>
      <c r="J664" s="39">
        <f t="shared" si="325"/>
        <v>0</v>
      </c>
      <c r="K664" s="39">
        <f t="shared" si="325"/>
        <v>0</v>
      </c>
      <c r="L664" s="39">
        <f t="shared" si="325"/>
        <v>0</v>
      </c>
      <c r="M664" s="39">
        <f t="shared" si="325"/>
        <v>0</v>
      </c>
      <c r="N664" s="39">
        <f t="shared" si="325"/>
        <v>3080050.7600000002</v>
      </c>
      <c r="O664" s="39">
        <f t="shared" si="325"/>
        <v>3219648.31</v>
      </c>
      <c r="P664" s="39">
        <f t="shared" si="325"/>
        <v>11224786.030000001</v>
      </c>
      <c r="Q664" s="39">
        <f t="shared" si="325"/>
        <v>6950896.9700000007</v>
      </c>
      <c r="R664" s="39">
        <f t="shared" si="325"/>
        <v>15137758.140000001</v>
      </c>
      <c r="S664" s="39">
        <f t="shared" si="325"/>
        <v>40413862.079999998</v>
      </c>
      <c r="T664" s="39">
        <f t="shared" si="325"/>
        <v>2489197.8000000003</v>
      </c>
      <c r="U664" s="39">
        <f t="shared" si="325"/>
        <v>11423513.42</v>
      </c>
      <c r="V664" s="39">
        <f t="shared" si="325"/>
        <v>3714955.38</v>
      </c>
      <c r="W664" s="39">
        <f t="shared" si="325"/>
        <v>372741.3</v>
      </c>
      <c r="X664" s="39">
        <f t="shared" si="325"/>
        <v>0</v>
      </c>
      <c r="Y664" s="39">
        <f t="shared" si="325"/>
        <v>0</v>
      </c>
      <c r="Z664" s="39">
        <f t="shared" si="325"/>
        <v>98027410.189999998</v>
      </c>
      <c r="AA664" s="39">
        <f t="shared" si="325"/>
        <v>7750589.8099999987</v>
      </c>
      <c r="AB664" s="40">
        <f>Z664/D664</f>
        <v>0.92672777127569061</v>
      </c>
      <c r="AC664" s="42"/>
    </row>
    <row r="665" spans="1:29" s="33" customFormat="1" ht="15" customHeight="1" x14ac:dyDescent="0.25">
      <c r="A665" s="34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2"/>
    </row>
    <row r="666" spans="1:29" s="33" customFormat="1" ht="15" customHeight="1" x14ac:dyDescent="0.25">
      <c r="A666" s="34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2"/>
    </row>
    <row r="667" spans="1:29" s="33" customFormat="1" ht="15" hidden="1" customHeight="1" x14ac:dyDescent="0.25">
      <c r="A667" s="46" t="s">
        <v>73</v>
      </c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2"/>
    </row>
    <row r="668" spans="1:29" s="33" customFormat="1" ht="15" hidden="1" customHeight="1" x14ac:dyDescent="0.25">
      <c r="A668" s="46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2"/>
    </row>
    <row r="669" spans="1:29" s="33" customFormat="1" ht="15" hidden="1" customHeight="1" x14ac:dyDescent="0.25">
      <c r="A669" s="34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2"/>
    </row>
    <row r="670" spans="1:29" s="33" customFormat="1" ht="15" hidden="1" customHeight="1" x14ac:dyDescent="0.25">
      <c r="A670" s="35" t="s">
        <v>74</v>
      </c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2"/>
    </row>
    <row r="671" spans="1:29" s="33" customFormat="1" ht="18" hidden="1" customHeight="1" x14ac:dyDescent="0.2">
      <c r="A671" s="36" t="s">
        <v>33</v>
      </c>
      <c r="B671" s="31">
        <f>[1]consoCURRENT!E13929</f>
        <v>0</v>
      </c>
      <c r="C671" s="31">
        <f>[1]consoCURRENT!F13929</f>
        <v>0</v>
      </c>
      <c r="D671" s="31">
        <f>[1]consoCURRENT!G13929</f>
        <v>0</v>
      </c>
      <c r="E671" s="31">
        <f>[1]consoCURRENT!H13929</f>
        <v>0</v>
      </c>
      <c r="F671" s="31">
        <f>[1]consoCURRENT!I13929</f>
        <v>0</v>
      </c>
      <c r="G671" s="31">
        <f>[1]consoCURRENT!J13929</f>
        <v>0</v>
      </c>
      <c r="H671" s="31">
        <f>[1]consoCURRENT!K13929</f>
        <v>0</v>
      </c>
      <c r="I671" s="31">
        <f>[1]consoCURRENT!L13929</f>
        <v>0</v>
      </c>
      <c r="J671" s="31">
        <f>[1]consoCURRENT!M13929</f>
        <v>0</v>
      </c>
      <c r="K671" s="31">
        <f>[1]consoCURRENT!N13929</f>
        <v>0</v>
      </c>
      <c r="L671" s="31">
        <f>[1]consoCURRENT!O13929</f>
        <v>0</v>
      </c>
      <c r="M671" s="31">
        <f>[1]consoCURRENT!P13929</f>
        <v>0</v>
      </c>
      <c r="N671" s="31">
        <f>[1]consoCURRENT!Q13929</f>
        <v>0</v>
      </c>
      <c r="O671" s="31">
        <f>[1]consoCURRENT!R13929</f>
        <v>0</v>
      </c>
      <c r="P671" s="31">
        <f>[1]consoCURRENT!S13929</f>
        <v>0</v>
      </c>
      <c r="Q671" s="31">
        <f>[1]consoCURRENT!T13929</f>
        <v>0</v>
      </c>
      <c r="R671" s="31">
        <f>[1]consoCURRENT!U13929</f>
        <v>0</v>
      </c>
      <c r="S671" s="31">
        <f>[1]consoCURRENT!V13929</f>
        <v>0</v>
      </c>
      <c r="T671" s="31">
        <f>[1]consoCURRENT!W13929</f>
        <v>0</v>
      </c>
      <c r="U671" s="31">
        <f>[1]consoCURRENT!X13929</f>
        <v>0</v>
      </c>
      <c r="V671" s="31">
        <f>[1]consoCURRENT!Y13929</f>
        <v>0</v>
      </c>
      <c r="W671" s="31">
        <f>[1]consoCURRENT!Z13929</f>
        <v>0</v>
      </c>
      <c r="X671" s="31">
        <f>[1]consoCURRENT!AA13929</f>
        <v>0</v>
      </c>
      <c r="Y671" s="31">
        <f>[1]consoCURRENT!AB13929</f>
        <v>0</v>
      </c>
      <c r="Z671" s="31">
        <f>SUM(M671:Y671)</f>
        <v>0</v>
      </c>
      <c r="AA671" s="31">
        <f>D671-Z671</f>
        <v>0</v>
      </c>
      <c r="AB671" s="37" t="e">
        <f>Z671/D671</f>
        <v>#DIV/0!</v>
      </c>
      <c r="AC671" s="32"/>
    </row>
    <row r="672" spans="1:29" s="33" customFormat="1" ht="18" hidden="1" customHeight="1" x14ac:dyDescent="0.2">
      <c r="A672" s="36" t="s">
        <v>34</v>
      </c>
      <c r="B672" s="31">
        <f>[1]consoCURRENT!E14042</f>
        <v>0</v>
      </c>
      <c r="C672" s="31">
        <f>[1]consoCURRENT!F14042</f>
        <v>0</v>
      </c>
      <c r="D672" s="31">
        <f>[1]consoCURRENT!G14042</f>
        <v>0</v>
      </c>
      <c r="E672" s="31">
        <f>[1]consoCURRENT!H14042</f>
        <v>0</v>
      </c>
      <c r="F672" s="31">
        <f>[1]consoCURRENT!I14042</f>
        <v>0</v>
      </c>
      <c r="G672" s="31">
        <f>[1]consoCURRENT!J14042</f>
        <v>0</v>
      </c>
      <c r="H672" s="31">
        <f>[1]consoCURRENT!K14042</f>
        <v>0</v>
      </c>
      <c r="I672" s="31">
        <f>[1]consoCURRENT!L14042</f>
        <v>0</v>
      </c>
      <c r="J672" s="31">
        <f>[1]consoCURRENT!M14042</f>
        <v>0</v>
      </c>
      <c r="K672" s="31">
        <f>[1]consoCURRENT!N14042</f>
        <v>0</v>
      </c>
      <c r="L672" s="31">
        <f>[1]consoCURRENT!O14042</f>
        <v>0</v>
      </c>
      <c r="M672" s="31">
        <f>[1]consoCURRENT!P14042</f>
        <v>0</v>
      </c>
      <c r="N672" s="31">
        <f>[1]consoCURRENT!Q14042</f>
        <v>0</v>
      </c>
      <c r="O672" s="31">
        <f>[1]consoCURRENT!R14042</f>
        <v>0</v>
      </c>
      <c r="P672" s="31">
        <f>[1]consoCURRENT!S14042</f>
        <v>0</v>
      </c>
      <c r="Q672" s="31">
        <f>[1]consoCURRENT!T14042</f>
        <v>0</v>
      </c>
      <c r="R672" s="31">
        <f>[1]consoCURRENT!U14042</f>
        <v>0</v>
      </c>
      <c r="S672" s="31">
        <f>[1]consoCURRENT!V14042</f>
        <v>0</v>
      </c>
      <c r="T672" s="31">
        <f>[1]consoCURRENT!W14042</f>
        <v>0</v>
      </c>
      <c r="U672" s="31">
        <f>[1]consoCURRENT!X14042</f>
        <v>0</v>
      </c>
      <c r="V672" s="31">
        <f>[1]consoCURRENT!Y14042</f>
        <v>0</v>
      </c>
      <c r="W672" s="31">
        <f>[1]consoCURRENT!Z14042</f>
        <v>0</v>
      </c>
      <c r="X672" s="31">
        <f>[1]consoCURRENT!AA14042</f>
        <v>0</v>
      </c>
      <c r="Y672" s="31">
        <f>[1]consoCURRENT!AB14042</f>
        <v>0</v>
      </c>
      <c r="Z672" s="31">
        <f t="shared" ref="Z672:Z674" si="326">SUM(M672:Y672)</f>
        <v>0</v>
      </c>
      <c r="AA672" s="31">
        <f>D672-Z672</f>
        <v>0</v>
      </c>
      <c r="AB672" s="37" t="e">
        <f>Z672/D672</f>
        <v>#DIV/0!</v>
      </c>
      <c r="AC672" s="32"/>
    </row>
    <row r="673" spans="1:29" s="33" customFormat="1" ht="18" hidden="1" customHeight="1" x14ac:dyDescent="0.2">
      <c r="A673" s="36" t="s">
        <v>35</v>
      </c>
      <c r="B673" s="31">
        <f>[1]consoCURRENT!E14048</f>
        <v>0</v>
      </c>
      <c r="C673" s="31">
        <f>[1]consoCURRENT!F14048</f>
        <v>0</v>
      </c>
      <c r="D673" s="31">
        <f>[1]consoCURRENT!G14048</f>
        <v>0</v>
      </c>
      <c r="E673" s="31">
        <f>[1]consoCURRENT!H14048</f>
        <v>0</v>
      </c>
      <c r="F673" s="31">
        <f>[1]consoCURRENT!I14048</f>
        <v>0</v>
      </c>
      <c r="G673" s="31">
        <f>[1]consoCURRENT!J14048</f>
        <v>0</v>
      </c>
      <c r="H673" s="31">
        <f>[1]consoCURRENT!K14048</f>
        <v>0</v>
      </c>
      <c r="I673" s="31">
        <f>[1]consoCURRENT!L14048</f>
        <v>0</v>
      </c>
      <c r="J673" s="31">
        <f>[1]consoCURRENT!M14048</f>
        <v>0</v>
      </c>
      <c r="K673" s="31">
        <f>[1]consoCURRENT!N14048</f>
        <v>0</v>
      </c>
      <c r="L673" s="31">
        <f>[1]consoCURRENT!O14048</f>
        <v>0</v>
      </c>
      <c r="M673" s="31">
        <f>[1]consoCURRENT!P14048</f>
        <v>0</v>
      </c>
      <c r="N673" s="31">
        <f>[1]consoCURRENT!Q14048</f>
        <v>0</v>
      </c>
      <c r="O673" s="31">
        <f>[1]consoCURRENT!R14048</f>
        <v>0</v>
      </c>
      <c r="P673" s="31">
        <f>[1]consoCURRENT!S14048</f>
        <v>0</v>
      </c>
      <c r="Q673" s="31">
        <f>[1]consoCURRENT!T14048</f>
        <v>0</v>
      </c>
      <c r="R673" s="31">
        <f>[1]consoCURRENT!U14048</f>
        <v>0</v>
      </c>
      <c r="S673" s="31">
        <f>[1]consoCURRENT!V14048</f>
        <v>0</v>
      </c>
      <c r="T673" s="31">
        <f>[1]consoCURRENT!W14048</f>
        <v>0</v>
      </c>
      <c r="U673" s="31">
        <f>[1]consoCURRENT!X14048</f>
        <v>0</v>
      </c>
      <c r="V673" s="31">
        <f>[1]consoCURRENT!Y14048</f>
        <v>0</v>
      </c>
      <c r="W673" s="31">
        <f>[1]consoCURRENT!Z14048</f>
        <v>0</v>
      </c>
      <c r="X673" s="31">
        <f>[1]consoCURRENT!AA14048</f>
        <v>0</v>
      </c>
      <c r="Y673" s="31">
        <f>[1]consoCURRENT!AB14048</f>
        <v>0</v>
      </c>
      <c r="Z673" s="31">
        <f t="shared" si="326"/>
        <v>0</v>
      </c>
      <c r="AA673" s="31">
        <f>D673-Z673</f>
        <v>0</v>
      </c>
      <c r="AB673" s="37"/>
      <c r="AC673" s="32"/>
    </row>
    <row r="674" spans="1:29" s="33" customFormat="1" ht="18" hidden="1" customHeight="1" x14ac:dyDescent="0.2">
      <c r="A674" s="36" t="s">
        <v>36</v>
      </c>
      <c r="B674" s="31">
        <f>[1]consoCURRENT!E14077</f>
        <v>0</v>
      </c>
      <c r="C674" s="31">
        <f>[1]consoCURRENT!F14077</f>
        <v>0</v>
      </c>
      <c r="D674" s="31">
        <f>[1]consoCURRENT!G14077</f>
        <v>0</v>
      </c>
      <c r="E674" s="31">
        <f>[1]consoCURRENT!H14077</f>
        <v>0</v>
      </c>
      <c r="F674" s="31">
        <f>[1]consoCURRENT!I14077</f>
        <v>0</v>
      </c>
      <c r="G674" s="31">
        <f>[1]consoCURRENT!J14077</f>
        <v>0</v>
      </c>
      <c r="H674" s="31">
        <f>[1]consoCURRENT!K14077</f>
        <v>0</v>
      </c>
      <c r="I674" s="31">
        <f>[1]consoCURRENT!L14077</f>
        <v>0</v>
      </c>
      <c r="J674" s="31">
        <f>[1]consoCURRENT!M14077</f>
        <v>0</v>
      </c>
      <c r="K674" s="31">
        <f>[1]consoCURRENT!N14077</f>
        <v>0</v>
      </c>
      <c r="L674" s="31">
        <f>[1]consoCURRENT!O14077</f>
        <v>0</v>
      </c>
      <c r="M674" s="31">
        <f>[1]consoCURRENT!P14077</f>
        <v>0</v>
      </c>
      <c r="N674" s="31">
        <f>[1]consoCURRENT!Q14077</f>
        <v>0</v>
      </c>
      <c r="O674" s="31">
        <f>[1]consoCURRENT!R14077</f>
        <v>0</v>
      </c>
      <c r="P674" s="31">
        <f>[1]consoCURRENT!S14077</f>
        <v>0</v>
      </c>
      <c r="Q674" s="31">
        <f>[1]consoCURRENT!T14077</f>
        <v>0</v>
      </c>
      <c r="R674" s="31">
        <f>[1]consoCURRENT!U14077</f>
        <v>0</v>
      </c>
      <c r="S674" s="31">
        <f>[1]consoCURRENT!V14077</f>
        <v>0</v>
      </c>
      <c r="T674" s="31">
        <f>[1]consoCURRENT!W14077</f>
        <v>0</v>
      </c>
      <c r="U674" s="31">
        <f>[1]consoCURRENT!X14077</f>
        <v>0</v>
      </c>
      <c r="V674" s="31">
        <f>[1]consoCURRENT!Y14077</f>
        <v>0</v>
      </c>
      <c r="W674" s="31">
        <f>[1]consoCURRENT!Z14077</f>
        <v>0</v>
      </c>
      <c r="X674" s="31">
        <f>[1]consoCURRENT!AA14077</f>
        <v>0</v>
      </c>
      <c r="Y674" s="31">
        <f>[1]consoCURRENT!AB14077</f>
        <v>0</v>
      </c>
      <c r="Z674" s="31">
        <f t="shared" si="326"/>
        <v>0</v>
      </c>
      <c r="AA674" s="31">
        <f>D674-Z674</f>
        <v>0</v>
      </c>
      <c r="AB674" s="37"/>
      <c r="AC674" s="32"/>
    </row>
    <row r="675" spans="1:29" s="33" customFormat="1" ht="18" hidden="1" customHeight="1" x14ac:dyDescent="0.25">
      <c r="A675" s="38" t="s">
        <v>37</v>
      </c>
      <c r="B675" s="39">
        <f t="shared" ref="B675:AA675" si="327">SUM(B671:B674)</f>
        <v>0</v>
      </c>
      <c r="C675" s="39">
        <f t="shared" si="327"/>
        <v>0</v>
      </c>
      <c r="D675" s="39">
        <f t="shared" si="327"/>
        <v>0</v>
      </c>
      <c r="E675" s="39">
        <f t="shared" si="327"/>
        <v>0</v>
      </c>
      <c r="F675" s="39">
        <f t="shared" si="327"/>
        <v>0</v>
      </c>
      <c r="G675" s="39">
        <f t="shared" si="327"/>
        <v>0</v>
      </c>
      <c r="H675" s="39">
        <f t="shared" si="327"/>
        <v>0</v>
      </c>
      <c r="I675" s="39">
        <f t="shared" si="327"/>
        <v>0</v>
      </c>
      <c r="J675" s="39">
        <f t="shared" si="327"/>
        <v>0</v>
      </c>
      <c r="K675" s="39">
        <f t="shared" si="327"/>
        <v>0</v>
      </c>
      <c r="L675" s="39">
        <f t="shared" si="327"/>
        <v>0</v>
      </c>
      <c r="M675" s="39">
        <f t="shared" si="327"/>
        <v>0</v>
      </c>
      <c r="N675" s="39">
        <f t="shared" si="327"/>
        <v>0</v>
      </c>
      <c r="O675" s="39">
        <f t="shared" si="327"/>
        <v>0</v>
      </c>
      <c r="P675" s="39">
        <f t="shared" si="327"/>
        <v>0</v>
      </c>
      <c r="Q675" s="39">
        <f t="shared" si="327"/>
        <v>0</v>
      </c>
      <c r="R675" s="39">
        <f t="shared" si="327"/>
        <v>0</v>
      </c>
      <c r="S675" s="39">
        <f t="shared" si="327"/>
        <v>0</v>
      </c>
      <c r="T675" s="39">
        <f t="shared" si="327"/>
        <v>0</v>
      </c>
      <c r="U675" s="39">
        <f t="shared" si="327"/>
        <v>0</v>
      </c>
      <c r="V675" s="39">
        <f t="shared" si="327"/>
        <v>0</v>
      </c>
      <c r="W675" s="39">
        <f t="shared" si="327"/>
        <v>0</v>
      </c>
      <c r="X675" s="39">
        <f t="shared" si="327"/>
        <v>0</v>
      </c>
      <c r="Y675" s="39">
        <f t="shared" si="327"/>
        <v>0</v>
      </c>
      <c r="Z675" s="39">
        <f t="shared" si="327"/>
        <v>0</v>
      </c>
      <c r="AA675" s="39">
        <f t="shared" si="327"/>
        <v>0</v>
      </c>
      <c r="AB675" s="40" t="e">
        <f>Z675/D675</f>
        <v>#DIV/0!</v>
      </c>
      <c r="AC675" s="32"/>
    </row>
    <row r="676" spans="1:29" s="33" customFormat="1" ht="18" hidden="1" customHeight="1" x14ac:dyDescent="0.25">
      <c r="A676" s="41" t="s">
        <v>38</v>
      </c>
      <c r="B676" s="31">
        <f>[1]consoCURRENT!E14081</f>
        <v>0</v>
      </c>
      <c r="C676" s="31">
        <f>[1]consoCURRENT!F14081</f>
        <v>0</v>
      </c>
      <c r="D676" s="31">
        <f>[1]consoCURRENT!G14081</f>
        <v>0</v>
      </c>
      <c r="E676" s="31">
        <f>[1]consoCURRENT!H14081</f>
        <v>0</v>
      </c>
      <c r="F676" s="31">
        <f>[1]consoCURRENT!I14081</f>
        <v>0</v>
      </c>
      <c r="G676" s="31">
        <f>[1]consoCURRENT!J14081</f>
        <v>0</v>
      </c>
      <c r="H676" s="31">
        <f>[1]consoCURRENT!K14081</f>
        <v>0</v>
      </c>
      <c r="I676" s="31">
        <f>[1]consoCURRENT!L14081</f>
        <v>0</v>
      </c>
      <c r="J676" s="31">
        <f>[1]consoCURRENT!M14081</f>
        <v>0</v>
      </c>
      <c r="K676" s="31">
        <f>[1]consoCURRENT!N14081</f>
        <v>0</v>
      </c>
      <c r="L676" s="31">
        <f>[1]consoCURRENT!O14081</f>
        <v>0</v>
      </c>
      <c r="M676" s="31">
        <f>[1]consoCURRENT!P14081</f>
        <v>0</v>
      </c>
      <c r="N676" s="31">
        <f>[1]consoCURRENT!Q14081</f>
        <v>0</v>
      </c>
      <c r="O676" s="31">
        <f>[1]consoCURRENT!R14081</f>
        <v>0</v>
      </c>
      <c r="P676" s="31">
        <f>[1]consoCURRENT!S14081</f>
        <v>0</v>
      </c>
      <c r="Q676" s="31">
        <f>[1]consoCURRENT!T14081</f>
        <v>0</v>
      </c>
      <c r="R676" s="31">
        <f>[1]consoCURRENT!U14081</f>
        <v>0</v>
      </c>
      <c r="S676" s="31">
        <f>[1]consoCURRENT!V14081</f>
        <v>0</v>
      </c>
      <c r="T676" s="31">
        <f>[1]consoCURRENT!W14081</f>
        <v>0</v>
      </c>
      <c r="U676" s="31">
        <f>[1]consoCURRENT!X14081</f>
        <v>0</v>
      </c>
      <c r="V676" s="31">
        <f>[1]consoCURRENT!Y14081</f>
        <v>0</v>
      </c>
      <c r="W676" s="31">
        <f>[1]consoCURRENT!Z14081</f>
        <v>0</v>
      </c>
      <c r="X676" s="31">
        <f>[1]consoCURRENT!AA14081</f>
        <v>0</v>
      </c>
      <c r="Y676" s="31">
        <f>[1]consoCURRENT!AB14081</f>
        <v>0</v>
      </c>
      <c r="Z676" s="31">
        <f t="shared" ref="Z676" si="328">SUM(M676:Y676)</f>
        <v>0</v>
      </c>
      <c r="AA676" s="31">
        <f>D676-Z676</f>
        <v>0</v>
      </c>
      <c r="AB676" s="37" t="e">
        <f>Z676/D676</f>
        <v>#DIV/0!</v>
      </c>
      <c r="AC676" s="32"/>
    </row>
    <row r="677" spans="1:29" s="33" customFormat="1" ht="18" hidden="1" customHeight="1" x14ac:dyDescent="0.25">
      <c r="A677" s="38" t="s">
        <v>39</v>
      </c>
      <c r="B677" s="39">
        <f t="shared" ref="B677:AA677" si="329">B676+B675</f>
        <v>0</v>
      </c>
      <c r="C677" s="39">
        <f t="shared" si="329"/>
        <v>0</v>
      </c>
      <c r="D677" s="39">
        <f t="shared" si="329"/>
        <v>0</v>
      </c>
      <c r="E677" s="39">
        <f t="shared" si="329"/>
        <v>0</v>
      </c>
      <c r="F677" s="39">
        <f t="shared" si="329"/>
        <v>0</v>
      </c>
      <c r="G677" s="39">
        <f t="shared" si="329"/>
        <v>0</v>
      </c>
      <c r="H677" s="39">
        <f t="shared" si="329"/>
        <v>0</v>
      </c>
      <c r="I677" s="39">
        <f t="shared" si="329"/>
        <v>0</v>
      </c>
      <c r="J677" s="39">
        <f t="shared" si="329"/>
        <v>0</v>
      </c>
      <c r="K677" s="39">
        <f t="shared" si="329"/>
        <v>0</v>
      </c>
      <c r="L677" s="39">
        <f t="shared" si="329"/>
        <v>0</v>
      </c>
      <c r="M677" s="39">
        <f t="shared" si="329"/>
        <v>0</v>
      </c>
      <c r="N677" s="39">
        <f t="shared" si="329"/>
        <v>0</v>
      </c>
      <c r="O677" s="39">
        <f t="shared" si="329"/>
        <v>0</v>
      </c>
      <c r="P677" s="39">
        <f t="shared" si="329"/>
        <v>0</v>
      </c>
      <c r="Q677" s="39">
        <f t="shared" si="329"/>
        <v>0</v>
      </c>
      <c r="R677" s="39">
        <f t="shared" si="329"/>
        <v>0</v>
      </c>
      <c r="S677" s="39">
        <f t="shared" si="329"/>
        <v>0</v>
      </c>
      <c r="T677" s="39">
        <f t="shared" si="329"/>
        <v>0</v>
      </c>
      <c r="U677" s="39">
        <f t="shared" si="329"/>
        <v>0</v>
      </c>
      <c r="V677" s="39">
        <f t="shared" si="329"/>
        <v>0</v>
      </c>
      <c r="W677" s="39">
        <f t="shared" si="329"/>
        <v>0</v>
      </c>
      <c r="X677" s="39">
        <f t="shared" si="329"/>
        <v>0</v>
      </c>
      <c r="Y677" s="39">
        <f t="shared" si="329"/>
        <v>0</v>
      </c>
      <c r="Z677" s="39">
        <f t="shared" si="329"/>
        <v>0</v>
      </c>
      <c r="AA677" s="39">
        <f t="shared" si="329"/>
        <v>0</v>
      </c>
      <c r="AB677" s="40" t="e">
        <f>Z677/D677</f>
        <v>#DIV/0!</v>
      </c>
      <c r="AC677" s="42"/>
    </row>
    <row r="678" spans="1:29" s="33" customFormat="1" ht="15" hidden="1" customHeight="1" x14ac:dyDescent="0.25">
      <c r="A678" s="34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2"/>
    </row>
    <row r="679" spans="1:29" s="33" customFormat="1" ht="15" hidden="1" customHeight="1" x14ac:dyDescent="0.25">
      <c r="A679" s="34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2"/>
    </row>
    <row r="680" spans="1:29" s="33" customFormat="1" ht="15" customHeight="1" x14ac:dyDescent="0.25">
      <c r="A680" s="46" t="s">
        <v>75</v>
      </c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2"/>
    </row>
    <row r="681" spans="1:29" s="33" customFormat="1" ht="15" customHeight="1" x14ac:dyDescent="0.25">
      <c r="A681" s="46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2"/>
    </row>
    <row r="682" spans="1:29" s="33" customFormat="1" ht="15" customHeight="1" x14ac:dyDescent="0.25">
      <c r="A682" s="34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2"/>
    </row>
    <row r="683" spans="1:29" s="33" customFormat="1" ht="15" customHeight="1" x14ac:dyDescent="0.25">
      <c r="A683" s="35" t="s">
        <v>76</v>
      </c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2"/>
    </row>
    <row r="684" spans="1:29" s="33" customFormat="1" ht="20.45" customHeight="1" x14ac:dyDescent="0.2">
      <c r="A684" s="36" t="s">
        <v>33</v>
      </c>
      <c r="B684" s="31">
        <f>[1]consoCURRENT!E14145</f>
        <v>0</v>
      </c>
      <c r="C684" s="31">
        <f>[1]consoCURRENT!F14145</f>
        <v>0</v>
      </c>
      <c r="D684" s="31">
        <f>[1]consoCURRENT!G14145</f>
        <v>0</v>
      </c>
      <c r="E684" s="31">
        <f>[1]consoCURRENT!H14145</f>
        <v>0</v>
      </c>
      <c r="F684" s="31">
        <f>[1]consoCURRENT!I14145</f>
        <v>0</v>
      </c>
      <c r="G684" s="31">
        <f>[1]consoCURRENT!J14145</f>
        <v>0</v>
      </c>
      <c r="H684" s="31">
        <f>[1]consoCURRENT!K14145</f>
        <v>0</v>
      </c>
      <c r="I684" s="31">
        <f>[1]consoCURRENT!L14145</f>
        <v>0</v>
      </c>
      <c r="J684" s="31">
        <f>[1]consoCURRENT!M14145</f>
        <v>0</v>
      </c>
      <c r="K684" s="31">
        <f>[1]consoCURRENT!N14145</f>
        <v>0</v>
      </c>
      <c r="L684" s="31">
        <f>[1]consoCURRENT!O14145</f>
        <v>0</v>
      </c>
      <c r="M684" s="31">
        <f>[1]consoCURRENT!P14145</f>
        <v>0</v>
      </c>
      <c r="N684" s="31">
        <f>[1]consoCURRENT!Q14145</f>
        <v>0</v>
      </c>
      <c r="O684" s="31">
        <f>[1]consoCURRENT!R14145</f>
        <v>0</v>
      </c>
      <c r="P684" s="31">
        <f>[1]consoCURRENT!S14145</f>
        <v>0</v>
      </c>
      <c r="Q684" s="31">
        <f>[1]consoCURRENT!T14145</f>
        <v>0</v>
      </c>
      <c r="R684" s="31">
        <f>[1]consoCURRENT!U14145</f>
        <v>0</v>
      </c>
      <c r="S684" s="31">
        <f>[1]consoCURRENT!V14145</f>
        <v>0</v>
      </c>
      <c r="T684" s="31">
        <f>[1]consoCURRENT!W14145</f>
        <v>0</v>
      </c>
      <c r="U684" s="31">
        <f>[1]consoCURRENT!X14145</f>
        <v>0</v>
      </c>
      <c r="V684" s="31">
        <f>[1]consoCURRENT!Y14145</f>
        <v>0</v>
      </c>
      <c r="W684" s="31">
        <f>[1]consoCURRENT!Z14145</f>
        <v>0</v>
      </c>
      <c r="X684" s="31">
        <f>[1]consoCURRENT!AA14145</f>
        <v>0</v>
      </c>
      <c r="Y684" s="31">
        <f>[1]consoCURRENT!AB14145</f>
        <v>0</v>
      </c>
      <c r="Z684" s="31">
        <f>SUM(M684:Y684)</f>
        <v>0</v>
      </c>
      <c r="AA684" s="31">
        <f>D684-Z684</f>
        <v>0</v>
      </c>
      <c r="AB684" s="37"/>
      <c r="AC684" s="32"/>
    </row>
    <row r="685" spans="1:29" s="33" customFormat="1" ht="20.45" customHeight="1" x14ac:dyDescent="0.2">
      <c r="A685" s="36" t="s">
        <v>34</v>
      </c>
      <c r="B685" s="31">
        <f>[1]consoCURRENT!E14258</f>
        <v>2205310000</v>
      </c>
      <c r="C685" s="31">
        <f>[1]consoCURRENT!F14258</f>
        <v>0</v>
      </c>
      <c r="D685" s="31">
        <f>[1]consoCURRENT!G14258</f>
        <v>2205310000</v>
      </c>
      <c r="E685" s="31">
        <f>[1]consoCURRENT!H14258</f>
        <v>11395383.149999999</v>
      </c>
      <c r="F685" s="31">
        <f>[1]consoCURRENT!I14258</f>
        <v>57299233.709999993</v>
      </c>
      <c r="G685" s="31">
        <f>[1]consoCURRENT!J14258</f>
        <v>64535471.270000003</v>
      </c>
      <c r="H685" s="31">
        <f>[1]consoCURRENT!K14258</f>
        <v>556287.17999999993</v>
      </c>
      <c r="I685" s="31">
        <f>[1]consoCURRENT!L14258</f>
        <v>722152</v>
      </c>
      <c r="J685" s="31">
        <f>[1]consoCURRENT!M14258</f>
        <v>41527794.759999998</v>
      </c>
      <c r="K685" s="31">
        <f>[1]consoCURRENT!N14258</f>
        <v>61715538.340000004</v>
      </c>
      <c r="L685" s="31">
        <f>[1]consoCURRENT!O14258</f>
        <v>0</v>
      </c>
      <c r="M685" s="31">
        <f>[1]consoCURRENT!P14258</f>
        <v>136224588.31</v>
      </c>
      <c r="N685" s="31">
        <f>[1]consoCURRENT!Q14258</f>
        <v>31693.72</v>
      </c>
      <c r="O685" s="31">
        <f>[1]consoCURRENT!R14258</f>
        <v>4476524.7699999996</v>
      </c>
      <c r="P685" s="31">
        <f>[1]consoCURRENT!S14258</f>
        <v>6165012.6599999992</v>
      </c>
      <c r="Q685" s="31">
        <f>[1]consoCURRENT!T14258</f>
        <v>159749</v>
      </c>
      <c r="R685" s="31">
        <f>[1]consoCURRENT!U14258</f>
        <v>15118366.139999999</v>
      </c>
      <c r="S685" s="31">
        <f>[1]consoCURRENT!V14258</f>
        <v>493323.81000000006</v>
      </c>
      <c r="T685" s="31">
        <f>[1]consoCURRENT!W14258</f>
        <v>1887048.6</v>
      </c>
      <c r="U685" s="31">
        <f>[1]consoCURRENT!X14258</f>
        <v>505805.76</v>
      </c>
      <c r="V685" s="31">
        <f>[1]consoCURRENT!Y14258</f>
        <v>427078.57000000007</v>
      </c>
      <c r="W685" s="31">
        <f>[1]consoCURRENT!Z14258</f>
        <v>556287.17999999993</v>
      </c>
      <c r="X685" s="31">
        <f>[1]consoCURRENT!AA14258</f>
        <v>0</v>
      </c>
      <c r="Y685" s="31">
        <f>[1]consoCURRENT!AB14258</f>
        <v>0</v>
      </c>
      <c r="Z685" s="31">
        <f t="shared" ref="Z685:Z687" si="330">SUM(M685:Y685)</f>
        <v>166045478.51999998</v>
      </c>
      <c r="AA685" s="31">
        <f>D685-Z685</f>
        <v>2039264521.48</v>
      </c>
      <c r="AB685" s="37">
        <f>Z685/D685</f>
        <v>7.5293486412341112E-2</v>
      </c>
      <c r="AC685" s="32"/>
    </row>
    <row r="686" spans="1:29" s="33" customFormat="1" ht="20.45" customHeight="1" x14ac:dyDescent="0.2">
      <c r="A686" s="36" t="s">
        <v>35</v>
      </c>
      <c r="B686" s="31">
        <f>[1]consoCURRENT!E14264</f>
        <v>0</v>
      </c>
      <c r="C686" s="31">
        <f>[1]consoCURRENT!F14264</f>
        <v>0</v>
      </c>
      <c r="D686" s="31">
        <f>[1]consoCURRENT!G14264</f>
        <v>0</v>
      </c>
      <c r="E686" s="31">
        <f>[1]consoCURRENT!H14264</f>
        <v>0</v>
      </c>
      <c r="F686" s="31">
        <f>[1]consoCURRENT!I14264</f>
        <v>0</v>
      </c>
      <c r="G686" s="31">
        <f>[1]consoCURRENT!J14264</f>
        <v>0</v>
      </c>
      <c r="H686" s="31">
        <f>[1]consoCURRENT!K14264</f>
        <v>0</v>
      </c>
      <c r="I686" s="31">
        <f>[1]consoCURRENT!L14264</f>
        <v>0</v>
      </c>
      <c r="J686" s="31">
        <f>[1]consoCURRENT!M14264</f>
        <v>0</v>
      </c>
      <c r="K686" s="31">
        <f>[1]consoCURRENT!N14264</f>
        <v>0</v>
      </c>
      <c r="L686" s="31">
        <f>[1]consoCURRENT!O14264</f>
        <v>0</v>
      </c>
      <c r="M686" s="31">
        <f>[1]consoCURRENT!P14264</f>
        <v>0</v>
      </c>
      <c r="N686" s="31">
        <f>[1]consoCURRENT!Q14264</f>
        <v>0</v>
      </c>
      <c r="O686" s="31">
        <f>[1]consoCURRENT!R14264</f>
        <v>0</v>
      </c>
      <c r="P686" s="31">
        <f>[1]consoCURRENT!S14264</f>
        <v>0</v>
      </c>
      <c r="Q686" s="31">
        <f>[1]consoCURRENT!T14264</f>
        <v>0</v>
      </c>
      <c r="R686" s="31">
        <f>[1]consoCURRENT!U14264</f>
        <v>0</v>
      </c>
      <c r="S686" s="31">
        <f>[1]consoCURRENT!V14264</f>
        <v>0</v>
      </c>
      <c r="T686" s="31">
        <f>[1]consoCURRENT!W14264</f>
        <v>0</v>
      </c>
      <c r="U686" s="31">
        <f>[1]consoCURRENT!X14264</f>
        <v>0</v>
      </c>
      <c r="V686" s="31">
        <f>[1]consoCURRENT!Y14264</f>
        <v>0</v>
      </c>
      <c r="W686" s="31">
        <f>[1]consoCURRENT!Z14264</f>
        <v>0</v>
      </c>
      <c r="X686" s="31">
        <f>[1]consoCURRENT!AA14264</f>
        <v>0</v>
      </c>
      <c r="Y686" s="31">
        <f>[1]consoCURRENT!AB14264</f>
        <v>0</v>
      </c>
      <c r="Z686" s="31">
        <f t="shared" si="330"/>
        <v>0</v>
      </c>
      <c r="AA686" s="31">
        <f>D686-Z686</f>
        <v>0</v>
      </c>
      <c r="AB686" s="56"/>
      <c r="AC686" s="32"/>
    </row>
    <row r="687" spans="1:29" s="33" customFormat="1" ht="20.45" customHeight="1" x14ac:dyDescent="0.2">
      <c r="A687" s="36" t="s">
        <v>36</v>
      </c>
      <c r="B687" s="31">
        <f>[1]consoCURRENT!E14293</f>
        <v>0</v>
      </c>
      <c r="C687" s="31">
        <f>[1]consoCURRENT!F14293</f>
        <v>0</v>
      </c>
      <c r="D687" s="31">
        <f>[1]consoCURRENT!G14293</f>
        <v>0</v>
      </c>
      <c r="E687" s="31">
        <f>[1]consoCURRENT!H14293</f>
        <v>0</v>
      </c>
      <c r="F687" s="31">
        <f>[1]consoCURRENT!I14293</f>
        <v>0</v>
      </c>
      <c r="G687" s="31">
        <f>[1]consoCURRENT!J14293</f>
        <v>0</v>
      </c>
      <c r="H687" s="31">
        <f>[1]consoCURRENT!K14293</f>
        <v>0</v>
      </c>
      <c r="I687" s="31">
        <f>[1]consoCURRENT!L14293</f>
        <v>0</v>
      </c>
      <c r="J687" s="31">
        <f>[1]consoCURRENT!M14293</f>
        <v>0</v>
      </c>
      <c r="K687" s="31">
        <f>[1]consoCURRENT!N14293</f>
        <v>0</v>
      </c>
      <c r="L687" s="31">
        <f>[1]consoCURRENT!O14293</f>
        <v>0</v>
      </c>
      <c r="M687" s="31">
        <f>[1]consoCURRENT!P14293</f>
        <v>0</v>
      </c>
      <c r="N687" s="31">
        <f>[1]consoCURRENT!Q14293</f>
        <v>0</v>
      </c>
      <c r="O687" s="31">
        <f>[1]consoCURRENT!R14293</f>
        <v>0</v>
      </c>
      <c r="P687" s="31">
        <f>[1]consoCURRENT!S14293</f>
        <v>0</v>
      </c>
      <c r="Q687" s="31">
        <f>[1]consoCURRENT!T14293</f>
        <v>0</v>
      </c>
      <c r="R687" s="31">
        <f>[1]consoCURRENT!U14293</f>
        <v>0</v>
      </c>
      <c r="S687" s="31">
        <f>[1]consoCURRENT!V14293</f>
        <v>0</v>
      </c>
      <c r="T687" s="31">
        <f>[1]consoCURRENT!W14293</f>
        <v>0</v>
      </c>
      <c r="U687" s="31">
        <f>[1]consoCURRENT!X14293</f>
        <v>0</v>
      </c>
      <c r="V687" s="31">
        <f>[1]consoCURRENT!Y14293</f>
        <v>0</v>
      </c>
      <c r="W687" s="31">
        <f>[1]consoCURRENT!Z14293</f>
        <v>0</v>
      </c>
      <c r="X687" s="31">
        <f>[1]consoCURRENT!AA14293</f>
        <v>0</v>
      </c>
      <c r="Y687" s="31">
        <f>[1]consoCURRENT!AB14293</f>
        <v>0</v>
      </c>
      <c r="Z687" s="31">
        <f t="shared" si="330"/>
        <v>0</v>
      </c>
      <c r="AA687" s="31">
        <f>D687-Z687</f>
        <v>0</v>
      </c>
      <c r="AB687" s="56"/>
      <c r="AC687" s="32"/>
    </row>
    <row r="688" spans="1:29" s="33" customFormat="1" ht="18" hidden="1" customHeight="1" x14ac:dyDescent="0.25">
      <c r="A688" s="38" t="s">
        <v>37</v>
      </c>
      <c r="B688" s="39">
        <f t="shared" ref="B688:AA688" si="331">SUM(B684:B687)</f>
        <v>2205310000</v>
      </c>
      <c r="C688" s="39">
        <f t="shared" si="331"/>
        <v>0</v>
      </c>
      <c r="D688" s="39">
        <f t="shared" si="331"/>
        <v>2205310000</v>
      </c>
      <c r="E688" s="39">
        <f t="shared" si="331"/>
        <v>11395383.149999999</v>
      </c>
      <c r="F688" s="39">
        <f t="shared" si="331"/>
        <v>57299233.709999993</v>
      </c>
      <c r="G688" s="39">
        <f t="shared" si="331"/>
        <v>64535471.270000003</v>
      </c>
      <c r="H688" s="39">
        <f t="shared" si="331"/>
        <v>556287.17999999993</v>
      </c>
      <c r="I688" s="39">
        <f t="shared" si="331"/>
        <v>722152</v>
      </c>
      <c r="J688" s="39">
        <f t="shared" si="331"/>
        <v>41527794.759999998</v>
      </c>
      <c r="K688" s="39">
        <f t="shared" si="331"/>
        <v>61715538.340000004</v>
      </c>
      <c r="L688" s="39">
        <f t="shared" si="331"/>
        <v>0</v>
      </c>
      <c r="M688" s="39">
        <f t="shared" si="331"/>
        <v>136224588.31</v>
      </c>
      <c r="N688" s="39">
        <f t="shared" si="331"/>
        <v>31693.72</v>
      </c>
      <c r="O688" s="39">
        <f t="shared" si="331"/>
        <v>4476524.7699999996</v>
      </c>
      <c r="P688" s="39">
        <f t="shared" si="331"/>
        <v>6165012.6599999992</v>
      </c>
      <c r="Q688" s="39">
        <f t="shared" si="331"/>
        <v>159749</v>
      </c>
      <c r="R688" s="39">
        <f t="shared" si="331"/>
        <v>15118366.139999999</v>
      </c>
      <c r="S688" s="39">
        <f t="shared" si="331"/>
        <v>493323.81000000006</v>
      </c>
      <c r="T688" s="39">
        <f t="shared" si="331"/>
        <v>1887048.6</v>
      </c>
      <c r="U688" s="39">
        <f t="shared" si="331"/>
        <v>505805.76</v>
      </c>
      <c r="V688" s="39">
        <f t="shared" si="331"/>
        <v>427078.57000000007</v>
      </c>
      <c r="W688" s="39">
        <f t="shared" si="331"/>
        <v>556287.17999999993</v>
      </c>
      <c r="X688" s="39">
        <f t="shared" si="331"/>
        <v>0</v>
      </c>
      <c r="Y688" s="39">
        <f t="shared" si="331"/>
        <v>0</v>
      </c>
      <c r="Z688" s="39">
        <f t="shared" si="331"/>
        <v>166045478.51999998</v>
      </c>
      <c r="AA688" s="39">
        <f t="shared" si="331"/>
        <v>2039264521.48</v>
      </c>
      <c r="AB688" s="60">
        <f>Z688/D688</f>
        <v>7.5293486412341112E-2</v>
      </c>
      <c r="AC688" s="32"/>
    </row>
    <row r="689" spans="1:29" s="33" customFormat="1" ht="18" hidden="1" customHeight="1" x14ac:dyDescent="0.25">
      <c r="A689" s="41" t="s">
        <v>38</v>
      </c>
      <c r="B689" s="31">
        <f>[1]consoCURRENT!E14297</f>
        <v>0</v>
      </c>
      <c r="C689" s="31">
        <f>[1]consoCURRENT!F14297</f>
        <v>0</v>
      </c>
      <c r="D689" s="31">
        <f>[1]consoCURRENT!G14297</f>
        <v>0</v>
      </c>
      <c r="E689" s="31">
        <f>[1]consoCURRENT!H14297</f>
        <v>0</v>
      </c>
      <c r="F689" s="31">
        <f>[1]consoCURRENT!I14297</f>
        <v>0</v>
      </c>
      <c r="G689" s="31">
        <f>[1]consoCURRENT!J14297</f>
        <v>0</v>
      </c>
      <c r="H689" s="31">
        <f>[1]consoCURRENT!K14297</f>
        <v>0</v>
      </c>
      <c r="I689" s="31">
        <f>[1]consoCURRENT!L14297</f>
        <v>0</v>
      </c>
      <c r="J689" s="31">
        <f>[1]consoCURRENT!M14297</f>
        <v>0</v>
      </c>
      <c r="K689" s="31">
        <f>[1]consoCURRENT!N14297</f>
        <v>0</v>
      </c>
      <c r="L689" s="31">
        <f>[1]consoCURRENT!O14297</f>
        <v>0</v>
      </c>
      <c r="M689" s="31">
        <f>[1]consoCURRENT!P14297</f>
        <v>0</v>
      </c>
      <c r="N689" s="31">
        <f>[1]consoCURRENT!Q14297</f>
        <v>0</v>
      </c>
      <c r="O689" s="31">
        <f>[1]consoCURRENT!R14297</f>
        <v>0</v>
      </c>
      <c r="P689" s="31">
        <f>[1]consoCURRENT!S14297</f>
        <v>0</v>
      </c>
      <c r="Q689" s="31">
        <f>[1]consoCURRENT!T14297</f>
        <v>0</v>
      </c>
      <c r="R689" s="31">
        <f>[1]consoCURRENT!U14297</f>
        <v>0</v>
      </c>
      <c r="S689" s="31">
        <f>[1]consoCURRENT!V14297</f>
        <v>0</v>
      </c>
      <c r="T689" s="31">
        <f>[1]consoCURRENT!W14297</f>
        <v>0</v>
      </c>
      <c r="U689" s="31">
        <f>[1]consoCURRENT!X14297</f>
        <v>0</v>
      </c>
      <c r="V689" s="31">
        <f>[1]consoCURRENT!Y14297</f>
        <v>0</v>
      </c>
      <c r="W689" s="31">
        <f>[1]consoCURRENT!Z14297</f>
        <v>0</v>
      </c>
      <c r="X689" s="31">
        <f>[1]consoCURRENT!AA14297</f>
        <v>0</v>
      </c>
      <c r="Y689" s="31">
        <f>[1]consoCURRENT!AB14297</f>
        <v>0</v>
      </c>
      <c r="Z689" s="31">
        <f t="shared" ref="Z689" si="332">SUM(M689:Y689)</f>
        <v>0</v>
      </c>
      <c r="AA689" s="31">
        <f>D689-Z689</f>
        <v>0</v>
      </c>
      <c r="AB689" s="56"/>
      <c r="AC689" s="32"/>
    </row>
    <row r="690" spans="1:29" s="33" customFormat="1" ht="22.35" customHeight="1" x14ac:dyDescent="0.25">
      <c r="A690" s="38" t="s">
        <v>39</v>
      </c>
      <c r="B690" s="39">
        <f t="shared" ref="B690:AA690" si="333">B689+B688</f>
        <v>2205310000</v>
      </c>
      <c r="C690" s="39">
        <f t="shared" si="333"/>
        <v>0</v>
      </c>
      <c r="D690" s="39">
        <f t="shared" si="333"/>
        <v>2205310000</v>
      </c>
      <c r="E690" s="39">
        <f t="shared" si="333"/>
        <v>11395383.149999999</v>
      </c>
      <c r="F690" s="39">
        <f t="shared" si="333"/>
        <v>57299233.709999993</v>
      </c>
      <c r="G690" s="39">
        <f t="shared" si="333"/>
        <v>64535471.270000003</v>
      </c>
      <c r="H690" s="39">
        <f t="shared" si="333"/>
        <v>556287.17999999993</v>
      </c>
      <c r="I690" s="39">
        <f t="shared" si="333"/>
        <v>722152</v>
      </c>
      <c r="J690" s="39">
        <f t="shared" si="333"/>
        <v>41527794.759999998</v>
      </c>
      <c r="K690" s="39">
        <f t="shared" si="333"/>
        <v>61715538.340000004</v>
      </c>
      <c r="L690" s="39">
        <f t="shared" si="333"/>
        <v>0</v>
      </c>
      <c r="M690" s="39">
        <f t="shared" si="333"/>
        <v>136224588.31</v>
      </c>
      <c r="N690" s="39">
        <f t="shared" si="333"/>
        <v>31693.72</v>
      </c>
      <c r="O690" s="39">
        <f t="shared" si="333"/>
        <v>4476524.7699999996</v>
      </c>
      <c r="P690" s="39">
        <f t="shared" si="333"/>
        <v>6165012.6599999992</v>
      </c>
      <c r="Q690" s="39">
        <f t="shared" si="333"/>
        <v>159749</v>
      </c>
      <c r="R690" s="39">
        <f t="shared" si="333"/>
        <v>15118366.139999999</v>
      </c>
      <c r="S690" s="39">
        <f t="shared" si="333"/>
        <v>493323.81000000006</v>
      </c>
      <c r="T690" s="39">
        <f t="shared" si="333"/>
        <v>1887048.6</v>
      </c>
      <c r="U690" s="39">
        <f t="shared" si="333"/>
        <v>505805.76</v>
      </c>
      <c r="V690" s="39">
        <f t="shared" si="333"/>
        <v>427078.57000000007</v>
      </c>
      <c r="W690" s="39">
        <f t="shared" si="333"/>
        <v>556287.17999999993</v>
      </c>
      <c r="X690" s="39">
        <f t="shared" si="333"/>
        <v>0</v>
      </c>
      <c r="Y690" s="39">
        <f t="shared" si="333"/>
        <v>0</v>
      </c>
      <c r="Z690" s="39">
        <f t="shared" si="333"/>
        <v>166045478.51999998</v>
      </c>
      <c r="AA690" s="39">
        <f t="shared" si="333"/>
        <v>2039264521.48</v>
      </c>
      <c r="AB690" s="40">
        <f>Z690/D690</f>
        <v>7.5293486412341112E-2</v>
      </c>
      <c r="AC690" s="42"/>
    </row>
    <row r="691" spans="1:29" s="33" customFormat="1" ht="15" customHeight="1" x14ac:dyDescent="0.25">
      <c r="A691" s="34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2"/>
    </row>
    <row r="692" spans="1:29" s="33" customFormat="1" ht="15" customHeight="1" x14ac:dyDescent="0.25">
      <c r="A692" s="52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2"/>
    </row>
    <row r="693" spans="1:29" s="45" customFormat="1" ht="16.899999999999999" customHeight="1" x14ac:dyDescent="0.25">
      <c r="A693" s="46" t="s">
        <v>77</v>
      </c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2"/>
    </row>
    <row r="694" spans="1:29" s="33" customFormat="1" ht="18" customHeight="1" x14ac:dyDescent="0.2">
      <c r="A694" s="36" t="s">
        <v>33</v>
      </c>
      <c r="B694" s="31">
        <f>B704</f>
        <v>698053000</v>
      </c>
      <c r="C694" s="31">
        <f t="shared" ref="C694:Y694" si="334">C704</f>
        <v>1.1714291758835316E-9</v>
      </c>
      <c r="D694" s="31">
        <f t="shared" si="334"/>
        <v>698053000</v>
      </c>
      <c r="E694" s="31">
        <f t="shared" si="334"/>
        <v>153033362.43000001</v>
      </c>
      <c r="F694" s="31">
        <f t="shared" si="334"/>
        <v>182097496.91000003</v>
      </c>
      <c r="G694" s="31">
        <f t="shared" si="334"/>
        <v>150957059.57999998</v>
      </c>
      <c r="H694" s="31">
        <f t="shared" si="334"/>
        <v>53977809.019999996</v>
      </c>
      <c r="I694" s="31">
        <f t="shared" si="334"/>
        <v>0</v>
      </c>
      <c r="J694" s="31">
        <f t="shared" si="334"/>
        <v>0</v>
      </c>
      <c r="K694" s="31">
        <f t="shared" si="334"/>
        <v>0</v>
      </c>
      <c r="L694" s="31">
        <f t="shared" si="334"/>
        <v>0</v>
      </c>
      <c r="M694" s="31">
        <f t="shared" si="334"/>
        <v>0</v>
      </c>
      <c r="N694" s="31">
        <f t="shared" si="334"/>
        <v>53120369.43</v>
      </c>
      <c r="O694" s="31">
        <f t="shared" si="334"/>
        <v>43711290.760000005</v>
      </c>
      <c r="P694" s="31">
        <f t="shared" si="334"/>
        <v>56201702.240000017</v>
      </c>
      <c r="Q694" s="31">
        <f t="shared" si="334"/>
        <v>44648934.940000005</v>
      </c>
      <c r="R694" s="31">
        <f t="shared" si="334"/>
        <v>77610220.159999996</v>
      </c>
      <c r="S694" s="31">
        <f t="shared" si="334"/>
        <v>59838341.809999995</v>
      </c>
      <c r="T694" s="31">
        <f t="shared" si="334"/>
        <v>47318881.219999999</v>
      </c>
      <c r="U694" s="31">
        <f t="shared" si="334"/>
        <v>49460767.829999998</v>
      </c>
      <c r="V694" s="31">
        <f t="shared" si="334"/>
        <v>54177410.530000001</v>
      </c>
      <c r="W694" s="31">
        <f t="shared" si="334"/>
        <v>53977809.019999996</v>
      </c>
      <c r="X694" s="31">
        <f t="shared" si="334"/>
        <v>0</v>
      </c>
      <c r="Y694" s="31">
        <f t="shared" si="334"/>
        <v>0</v>
      </c>
      <c r="Z694" s="31">
        <f>SUM(M694:Y694)</f>
        <v>540065727.93999994</v>
      </c>
      <c r="AA694" s="31">
        <f>D694-Z694</f>
        <v>157987272.06000006</v>
      </c>
      <c r="AB694" s="37">
        <f>Z694/D694</f>
        <v>0.77367438853496784</v>
      </c>
      <c r="AC694" s="32"/>
    </row>
    <row r="695" spans="1:29" s="33" customFormat="1" ht="18" customHeight="1" x14ac:dyDescent="0.2">
      <c r="A695" s="36" t="s">
        <v>34</v>
      </c>
      <c r="B695" s="31">
        <f t="shared" ref="B695:Y699" si="335">B705</f>
        <v>52645432000</v>
      </c>
      <c r="C695" s="31">
        <f t="shared" si="335"/>
        <v>-1.7695128917694092E-8</v>
      </c>
      <c r="D695" s="31">
        <f t="shared" si="335"/>
        <v>52645432000</v>
      </c>
      <c r="E695" s="31">
        <f t="shared" si="335"/>
        <v>7674985431.1899986</v>
      </c>
      <c r="F695" s="31">
        <f t="shared" si="335"/>
        <v>9381052774.7000008</v>
      </c>
      <c r="G695" s="31">
        <f t="shared" si="335"/>
        <v>13398627832.260002</v>
      </c>
      <c r="H695" s="31">
        <f t="shared" si="335"/>
        <v>1932491048.5599999</v>
      </c>
      <c r="I695" s="31">
        <f t="shared" si="335"/>
        <v>1643150089.71</v>
      </c>
      <c r="J695" s="31">
        <f t="shared" si="335"/>
        <v>2160284854.2099996</v>
      </c>
      <c r="K695" s="31">
        <f t="shared" si="335"/>
        <v>3525460266.1299996</v>
      </c>
      <c r="L695" s="31">
        <f t="shared" si="335"/>
        <v>0</v>
      </c>
      <c r="M695" s="31">
        <f t="shared" si="335"/>
        <v>10009442917.33</v>
      </c>
      <c r="N695" s="31">
        <f t="shared" si="335"/>
        <v>1520137879.2700002</v>
      </c>
      <c r="O695" s="31">
        <f t="shared" si="335"/>
        <v>1616940691.9399998</v>
      </c>
      <c r="P695" s="31">
        <f t="shared" si="335"/>
        <v>2894756770.27</v>
      </c>
      <c r="Q695" s="31">
        <f t="shared" si="335"/>
        <v>2514442313.6000004</v>
      </c>
      <c r="R695" s="31">
        <f t="shared" si="335"/>
        <v>2022961694.7499998</v>
      </c>
      <c r="S695" s="31">
        <f t="shared" si="335"/>
        <v>2683363912.1400003</v>
      </c>
      <c r="T695" s="31">
        <f t="shared" si="335"/>
        <v>1748330765.9300001</v>
      </c>
      <c r="U695" s="31">
        <f t="shared" si="335"/>
        <v>3378253727.9400005</v>
      </c>
      <c r="V695" s="31">
        <f t="shared" si="335"/>
        <v>4746583072.2600012</v>
      </c>
      <c r="W695" s="31">
        <f t="shared" si="335"/>
        <v>1932491048.5599999</v>
      </c>
      <c r="X695" s="31">
        <f t="shared" si="335"/>
        <v>0</v>
      </c>
      <c r="Y695" s="31">
        <f t="shared" si="335"/>
        <v>0</v>
      </c>
      <c r="Z695" s="31">
        <f t="shared" ref="Z695:Z697" si="336">SUM(M695:Y695)</f>
        <v>35067704793.990005</v>
      </c>
      <c r="AA695" s="31">
        <f>D695-Z695</f>
        <v>17577727206.009995</v>
      </c>
      <c r="AB695" s="37">
        <f>Z695/D695</f>
        <v>0.66611106532452813</v>
      </c>
      <c r="AC695" s="32"/>
    </row>
    <row r="696" spans="1:29" s="33" customFormat="1" ht="18" customHeight="1" x14ac:dyDescent="0.2">
      <c r="A696" s="36" t="s">
        <v>35</v>
      </c>
      <c r="B696" s="31">
        <f t="shared" si="335"/>
        <v>0</v>
      </c>
      <c r="C696" s="31">
        <f t="shared" si="335"/>
        <v>0</v>
      </c>
      <c r="D696" s="31">
        <f t="shared" si="335"/>
        <v>0</v>
      </c>
      <c r="E696" s="31">
        <f t="shared" si="335"/>
        <v>0</v>
      </c>
      <c r="F696" s="31">
        <f t="shared" si="335"/>
        <v>0</v>
      </c>
      <c r="G696" s="31">
        <f t="shared" si="335"/>
        <v>0</v>
      </c>
      <c r="H696" s="31">
        <f t="shared" si="335"/>
        <v>0</v>
      </c>
      <c r="I696" s="31">
        <f t="shared" si="335"/>
        <v>0</v>
      </c>
      <c r="J696" s="31">
        <f t="shared" si="335"/>
        <v>0</v>
      </c>
      <c r="K696" s="31">
        <f t="shared" si="335"/>
        <v>0</v>
      </c>
      <c r="L696" s="31">
        <f t="shared" si="335"/>
        <v>0</v>
      </c>
      <c r="M696" s="31">
        <f t="shared" si="335"/>
        <v>0</v>
      </c>
      <c r="N696" s="31">
        <f t="shared" si="335"/>
        <v>0</v>
      </c>
      <c r="O696" s="31">
        <f t="shared" si="335"/>
        <v>0</v>
      </c>
      <c r="P696" s="31">
        <f t="shared" si="335"/>
        <v>0</v>
      </c>
      <c r="Q696" s="31">
        <f t="shared" si="335"/>
        <v>0</v>
      </c>
      <c r="R696" s="31">
        <f t="shared" si="335"/>
        <v>0</v>
      </c>
      <c r="S696" s="31">
        <f t="shared" si="335"/>
        <v>0</v>
      </c>
      <c r="T696" s="31">
        <f t="shared" si="335"/>
        <v>0</v>
      </c>
      <c r="U696" s="31">
        <f t="shared" si="335"/>
        <v>0</v>
      </c>
      <c r="V696" s="31">
        <f t="shared" si="335"/>
        <v>0</v>
      </c>
      <c r="W696" s="31">
        <f t="shared" si="335"/>
        <v>0</v>
      </c>
      <c r="X696" s="31">
        <f t="shared" si="335"/>
        <v>0</v>
      </c>
      <c r="Y696" s="31">
        <f t="shared" si="335"/>
        <v>0</v>
      </c>
      <c r="Z696" s="31">
        <f t="shared" si="336"/>
        <v>0</v>
      </c>
      <c r="AA696" s="31">
        <f>D696-Z696</f>
        <v>0</v>
      </c>
      <c r="AB696" s="37"/>
      <c r="AC696" s="32"/>
    </row>
    <row r="697" spans="1:29" s="33" customFormat="1" ht="18" customHeight="1" x14ac:dyDescent="0.2">
      <c r="A697" s="36" t="s">
        <v>36</v>
      </c>
      <c r="B697" s="31">
        <f t="shared" si="335"/>
        <v>78652000</v>
      </c>
      <c r="C697" s="31">
        <f t="shared" si="335"/>
        <v>0</v>
      </c>
      <c r="D697" s="31">
        <f t="shared" si="335"/>
        <v>78652000</v>
      </c>
      <c r="E697" s="31">
        <f t="shared" si="335"/>
        <v>0</v>
      </c>
      <c r="F697" s="31">
        <f t="shared" si="335"/>
        <v>16968276.25</v>
      </c>
      <c r="G697" s="31">
        <f t="shared" si="335"/>
        <v>38137361.879999995</v>
      </c>
      <c r="H697" s="31">
        <f t="shared" si="335"/>
        <v>0</v>
      </c>
      <c r="I697" s="31">
        <f t="shared" si="335"/>
        <v>0</v>
      </c>
      <c r="J697" s="31">
        <f t="shared" si="335"/>
        <v>16968276.25</v>
      </c>
      <c r="K697" s="31">
        <f t="shared" si="335"/>
        <v>38137361.879999995</v>
      </c>
      <c r="L697" s="31">
        <f t="shared" si="335"/>
        <v>0</v>
      </c>
      <c r="M697" s="31">
        <f t="shared" si="335"/>
        <v>63697651.640000001</v>
      </c>
      <c r="N697" s="31">
        <f t="shared" si="335"/>
        <v>0</v>
      </c>
      <c r="O697" s="31">
        <f t="shared" si="335"/>
        <v>0</v>
      </c>
      <c r="P697" s="31">
        <f t="shared" si="335"/>
        <v>0</v>
      </c>
      <c r="Q697" s="31">
        <f t="shared" si="335"/>
        <v>0</v>
      </c>
      <c r="R697" s="31">
        <f t="shared" si="335"/>
        <v>0</v>
      </c>
      <c r="S697" s="31">
        <f t="shared" si="335"/>
        <v>0</v>
      </c>
      <c r="T697" s="31">
        <f t="shared" si="335"/>
        <v>0</v>
      </c>
      <c r="U697" s="31">
        <f t="shared" si="335"/>
        <v>0</v>
      </c>
      <c r="V697" s="31">
        <f t="shared" si="335"/>
        <v>0</v>
      </c>
      <c r="W697" s="31">
        <f t="shared" si="335"/>
        <v>0</v>
      </c>
      <c r="X697" s="31">
        <f t="shared" si="335"/>
        <v>0</v>
      </c>
      <c r="Y697" s="31">
        <f t="shared" si="335"/>
        <v>0</v>
      </c>
      <c r="Z697" s="31">
        <f t="shared" si="336"/>
        <v>63697651.640000001</v>
      </c>
      <c r="AA697" s="31">
        <f>D697-Z697</f>
        <v>14954348.359999999</v>
      </c>
      <c r="AB697" s="37">
        <f>Z697/D697</f>
        <v>0.80986690281238871</v>
      </c>
      <c r="AC697" s="32"/>
    </row>
    <row r="698" spans="1:29" s="33" customFormat="1" ht="18" customHeight="1" x14ac:dyDescent="0.25">
      <c r="A698" s="38" t="s">
        <v>37</v>
      </c>
      <c r="B698" s="39">
        <f t="shared" ref="B698:AA698" si="337">SUM(B694:B697)</f>
        <v>53422137000</v>
      </c>
      <c r="C698" s="39">
        <f t="shared" si="337"/>
        <v>-1.652369974181056E-8</v>
      </c>
      <c r="D698" s="39">
        <f t="shared" si="337"/>
        <v>53422137000</v>
      </c>
      <c r="E698" s="39">
        <f t="shared" si="337"/>
        <v>7828018793.6199989</v>
      </c>
      <c r="F698" s="39">
        <f t="shared" si="337"/>
        <v>9580118547.8600006</v>
      </c>
      <c r="G698" s="39">
        <f t="shared" si="337"/>
        <v>13587722253.720001</v>
      </c>
      <c r="H698" s="39">
        <f t="shared" si="337"/>
        <v>1986468857.5799999</v>
      </c>
      <c r="I698" s="39">
        <f t="shared" si="337"/>
        <v>1643150089.71</v>
      </c>
      <c r="J698" s="39">
        <f t="shared" si="337"/>
        <v>2177253130.4599996</v>
      </c>
      <c r="K698" s="39">
        <f t="shared" si="337"/>
        <v>3563597628.0099998</v>
      </c>
      <c r="L698" s="39">
        <f t="shared" si="337"/>
        <v>0</v>
      </c>
      <c r="M698" s="39">
        <f t="shared" si="337"/>
        <v>10073140568.969999</v>
      </c>
      <c r="N698" s="39">
        <f t="shared" si="337"/>
        <v>1573258248.7000003</v>
      </c>
      <c r="O698" s="39">
        <f t="shared" si="337"/>
        <v>1660651982.6999998</v>
      </c>
      <c r="P698" s="39">
        <f t="shared" si="337"/>
        <v>2950958472.5100002</v>
      </c>
      <c r="Q698" s="39">
        <f t="shared" si="337"/>
        <v>2559091248.5400004</v>
      </c>
      <c r="R698" s="39">
        <f t="shared" si="337"/>
        <v>2100571914.9099998</v>
      </c>
      <c r="S698" s="39">
        <f t="shared" si="337"/>
        <v>2743202253.9500003</v>
      </c>
      <c r="T698" s="39">
        <f t="shared" si="337"/>
        <v>1795649647.1500001</v>
      </c>
      <c r="U698" s="39">
        <f t="shared" si="337"/>
        <v>3427714495.7700005</v>
      </c>
      <c r="V698" s="39">
        <f t="shared" si="337"/>
        <v>4800760482.7900009</v>
      </c>
      <c r="W698" s="39">
        <f t="shared" si="337"/>
        <v>1986468857.5799999</v>
      </c>
      <c r="X698" s="39">
        <f t="shared" si="337"/>
        <v>0</v>
      </c>
      <c r="Y698" s="39">
        <f t="shared" si="337"/>
        <v>0</v>
      </c>
      <c r="Z698" s="39">
        <f t="shared" si="337"/>
        <v>35671468173.570007</v>
      </c>
      <c r="AA698" s="39">
        <f t="shared" si="337"/>
        <v>17750668826.429996</v>
      </c>
      <c r="AB698" s="40">
        <f>Z698/D698</f>
        <v>0.66772821487036371</v>
      </c>
      <c r="AC698" s="32"/>
    </row>
    <row r="699" spans="1:29" s="33" customFormat="1" ht="18" customHeight="1" x14ac:dyDescent="0.25">
      <c r="A699" s="41" t="s">
        <v>38</v>
      </c>
      <c r="B699" s="31">
        <f t="shared" si="335"/>
        <v>30822000</v>
      </c>
      <c r="C699" s="31">
        <f t="shared" si="335"/>
        <v>0</v>
      </c>
      <c r="D699" s="31">
        <f t="shared" si="335"/>
        <v>30822000</v>
      </c>
      <c r="E699" s="31">
        <f t="shared" si="335"/>
        <v>7017938.6099999994</v>
      </c>
      <c r="F699" s="31">
        <f t="shared" si="335"/>
        <v>7369756.6400000025</v>
      </c>
      <c r="G699" s="31">
        <f t="shared" si="335"/>
        <v>8004540.5999999987</v>
      </c>
      <c r="H699" s="31">
        <f t="shared" si="335"/>
        <v>2582685.7400000002</v>
      </c>
      <c r="I699" s="31">
        <f t="shared" si="335"/>
        <v>0</v>
      </c>
      <c r="J699" s="31">
        <f t="shared" si="335"/>
        <v>0</v>
      </c>
      <c r="K699" s="31">
        <f t="shared" si="335"/>
        <v>0</v>
      </c>
      <c r="L699" s="31">
        <f t="shared" si="335"/>
        <v>0</v>
      </c>
      <c r="M699" s="31">
        <f t="shared" si="335"/>
        <v>0</v>
      </c>
      <c r="N699" s="31">
        <f t="shared" si="335"/>
        <v>1655882.04</v>
      </c>
      <c r="O699" s="31">
        <f t="shared" si="335"/>
        <v>2316862.7399999998</v>
      </c>
      <c r="P699" s="31">
        <f t="shared" si="335"/>
        <v>3045193.83</v>
      </c>
      <c r="Q699" s="31">
        <f t="shared" si="335"/>
        <v>2389547.1799999997</v>
      </c>
      <c r="R699" s="31">
        <f t="shared" si="335"/>
        <v>2311778.46</v>
      </c>
      <c r="S699" s="31">
        <f t="shared" si="335"/>
        <v>2668431</v>
      </c>
      <c r="T699" s="31">
        <f t="shared" si="335"/>
        <v>2775770.4699999997</v>
      </c>
      <c r="U699" s="31">
        <f t="shared" si="335"/>
        <v>2653399.8100000005</v>
      </c>
      <c r="V699" s="31">
        <f t="shared" si="335"/>
        <v>2575370.3200000003</v>
      </c>
      <c r="W699" s="31">
        <f t="shared" si="335"/>
        <v>2582685.7400000002</v>
      </c>
      <c r="X699" s="31">
        <f t="shared" si="335"/>
        <v>0</v>
      </c>
      <c r="Y699" s="31">
        <f t="shared" si="335"/>
        <v>0</v>
      </c>
      <c r="Z699" s="31">
        <f t="shared" ref="Z699" si="338">SUM(M699:Y699)</f>
        <v>24974921.590000004</v>
      </c>
      <c r="AA699" s="31">
        <f>D699-Z699</f>
        <v>5847078.4099999964</v>
      </c>
      <c r="AB699" s="37">
        <f>Z699/D699</f>
        <v>0.81029529524365729</v>
      </c>
      <c r="AC699" s="32"/>
    </row>
    <row r="700" spans="1:29" s="33" customFormat="1" ht="18" customHeight="1" x14ac:dyDescent="0.25">
      <c r="A700" s="38" t="s">
        <v>39</v>
      </c>
      <c r="B700" s="39">
        <f t="shared" ref="B700:AA700" si="339">B699+B698</f>
        <v>53452959000</v>
      </c>
      <c r="C700" s="39">
        <f t="shared" si="339"/>
        <v>-1.652369974181056E-8</v>
      </c>
      <c r="D700" s="39">
        <f t="shared" si="339"/>
        <v>53452959000</v>
      </c>
      <c r="E700" s="39">
        <f t="shared" si="339"/>
        <v>7835036732.2299986</v>
      </c>
      <c r="F700" s="39">
        <f t="shared" si="339"/>
        <v>9587488304.5</v>
      </c>
      <c r="G700" s="39">
        <f t="shared" si="339"/>
        <v>13595726794.320002</v>
      </c>
      <c r="H700" s="39">
        <f t="shared" si="339"/>
        <v>1989051543.3199999</v>
      </c>
      <c r="I700" s="39">
        <f t="shared" si="339"/>
        <v>1643150089.71</v>
      </c>
      <c r="J700" s="39">
        <f t="shared" si="339"/>
        <v>2177253130.4599996</v>
      </c>
      <c r="K700" s="39">
        <f t="shared" si="339"/>
        <v>3563597628.0099998</v>
      </c>
      <c r="L700" s="39">
        <f t="shared" si="339"/>
        <v>0</v>
      </c>
      <c r="M700" s="39">
        <f t="shared" si="339"/>
        <v>10073140568.969999</v>
      </c>
      <c r="N700" s="39">
        <f t="shared" si="339"/>
        <v>1574914130.7400002</v>
      </c>
      <c r="O700" s="39">
        <f t="shared" si="339"/>
        <v>1662968845.4399998</v>
      </c>
      <c r="P700" s="39">
        <f t="shared" si="339"/>
        <v>2954003666.3400002</v>
      </c>
      <c r="Q700" s="39">
        <f t="shared" si="339"/>
        <v>2561480795.7200003</v>
      </c>
      <c r="R700" s="39">
        <f t="shared" si="339"/>
        <v>2102883693.3699999</v>
      </c>
      <c r="S700" s="39">
        <f t="shared" si="339"/>
        <v>2745870684.9500003</v>
      </c>
      <c r="T700" s="39">
        <f t="shared" si="339"/>
        <v>1798425417.6200001</v>
      </c>
      <c r="U700" s="39">
        <f t="shared" si="339"/>
        <v>3430367895.5800004</v>
      </c>
      <c r="V700" s="39">
        <f t="shared" si="339"/>
        <v>4803335853.1100006</v>
      </c>
      <c r="W700" s="39">
        <f t="shared" si="339"/>
        <v>1989051543.3199999</v>
      </c>
      <c r="X700" s="39">
        <f t="shared" si="339"/>
        <v>0</v>
      </c>
      <c r="Y700" s="39">
        <f t="shared" si="339"/>
        <v>0</v>
      </c>
      <c r="Z700" s="39">
        <f t="shared" si="339"/>
        <v>35696443095.160004</v>
      </c>
      <c r="AA700" s="39">
        <f t="shared" si="339"/>
        <v>17756515904.839996</v>
      </c>
      <c r="AB700" s="40">
        <f>Z700/D700</f>
        <v>0.66781042177964378</v>
      </c>
      <c r="AC700" s="42"/>
    </row>
    <row r="701" spans="1:29" s="33" customFormat="1" ht="15" customHeight="1" x14ac:dyDescent="0.25">
      <c r="A701" s="34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47">
        <f>[1]consoCURRENT!AC14515</f>
        <v>35696443095.159988</v>
      </c>
      <c r="AA701" s="31"/>
      <c r="AB701" s="31"/>
      <c r="AC701" s="32"/>
    </row>
    <row r="702" spans="1:29" s="33" customFormat="1" ht="15" customHeight="1" x14ac:dyDescent="0.25">
      <c r="A702" s="34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2"/>
    </row>
    <row r="703" spans="1:29" s="33" customFormat="1" ht="15" customHeight="1" x14ac:dyDescent="0.25">
      <c r="A703" s="46" t="s">
        <v>78</v>
      </c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2"/>
    </row>
    <row r="704" spans="1:29" s="33" customFormat="1" ht="18" customHeight="1" x14ac:dyDescent="0.2">
      <c r="A704" s="36" t="s">
        <v>33</v>
      </c>
      <c r="B704" s="31">
        <f>B717+B900+B1080+B1280+B1350</f>
        <v>698053000</v>
      </c>
      <c r="C704" s="31">
        <f t="shared" ref="C704:Y709" si="340">C717+C900+C1080+C1280+C1350</f>
        <v>1.1714291758835316E-9</v>
      </c>
      <c r="D704" s="31">
        <f t="shared" si="340"/>
        <v>698053000</v>
      </c>
      <c r="E704" s="31">
        <f t="shared" si="340"/>
        <v>153033362.43000001</v>
      </c>
      <c r="F704" s="31">
        <f t="shared" si="340"/>
        <v>182097496.91000003</v>
      </c>
      <c r="G704" s="31">
        <f t="shared" si="340"/>
        <v>150957059.57999998</v>
      </c>
      <c r="H704" s="31">
        <f t="shared" si="340"/>
        <v>53977809.019999996</v>
      </c>
      <c r="I704" s="31">
        <f t="shared" si="340"/>
        <v>0</v>
      </c>
      <c r="J704" s="31">
        <f t="shared" si="340"/>
        <v>0</v>
      </c>
      <c r="K704" s="31">
        <f t="shared" si="340"/>
        <v>0</v>
      </c>
      <c r="L704" s="31">
        <f t="shared" si="340"/>
        <v>0</v>
      </c>
      <c r="M704" s="31">
        <f t="shared" si="340"/>
        <v>0</v>
      </c>
      <c r="N704" s="31">
        <f t="shared" si="340"/>
        <v>53120369.43</v>
      </c>
      <c r="O704" s="31">
        <f t="shared" si="340"/>
        <v>43711290.760000005</v>
      </c>
      <c r="P704" s="31">
        <f t="shared" si="340"/>
        <v>56201702.240000017</v>
      </c>
      <c r="Q704" s="31">
        <f t="shared" si="340"/>
        <v>44648934.940000005</v>
      </c>
      <c r="R704" s="31">
        <f t="shared" si="340"/>
        <v>77610220.159999996</v>
      </c>
      <c r="S704" s="31">
        <f t="shared" si="340"/>
        <v>59838341.809999995</v>
      </c>
      <c r="T704" s="31">
        <f t="shared" si="340"/>
        <v>47318881.219999999</v>
      </c>
      <c r="U704" s="31">
        <f t="shared" si="340"/>
        <v>49460767.829999998</v>
      </c>
      <c r="V704" s="31">
        <f t="shared" si="340"/>
        <v>54177410.530000001</v>
      </c>
      <c r="W704" s="31">
        <f t="shared" si="340"/>
        <v>53977809.019999996</v>
      </c>
      <c r="X704" s="31">
        <f t="shared" si="340"/>
        <v>0</v>
      </c>
      <c r="Y704" s="31">
        <f t="shared" si="340"/>
        <v>0</v>
      </c>
      <c r="Z704" s="31">
        <f>SUM(M704:Y704)</f>
        <v>540065727.93999994</v>
      </c>
      <c r="AA704" s="31">
        <f>D704-Z704</f>
        <v>157987272.06000006</v>
      </c>
      <c r="AB704" s="37">
        <f>Z704/D704</f>
        <v>0.77367438853496784</v>
      </c>
      <c r="AC704" s="32"/>
    </row>
    <row r="705" spans="1:29" s="33" customFormat="1" ht="18" customHeight="1" x14ac:dyDescent="0.2">
      <c r="A705" s="36" t="s">
        <v>34</v>
      </c>
      <c r="B705" s="31">
        <f t="shared" ref="B705:Q709" si="341">B718+B901+B1081+B1281+B1351</f>
        <v>52645432000</v>
      </c>
      <c r="C705" s="31">
        <f t="shared" si="341"/>
        <v>-1.7695128917694092E-8</v>
      </c>
      <c r="D705" s="31">
        <f t="shared" si="341"/>
        <v>52645432000</v>
      </c>
      <c r="E705" s="31">
        <f t="shared" si="341"/>
        <v>7674985431.1899986</v>
      </c>
      <c r="F705" s="31">
        <f t="shared" si="341"/>
        <v>9381052774.7000008</v>
      </c>
      <c r="G705" s="31">
        <f t="shared" si="341"/>
        <v>13398627832.260002</v>
      </c>
      <c r="H705" s="31">
        <f t="shared" si="341"/>
        <v>1932491048.5599999</v>
      </c>
      <c r="I705" s="31">
        <f t="shared" si="341"/>
        <v>1643150089.71</v>
      </c>
      <c r="J705" s="31">
        <f t="shared" si="341"/>
        <v>2160284854.2099996</v>
      </c>
      <c r="K705" s="31">
        <f t="shared" si="341"/>
        <v>3525460266.1299996</v>
      </c>
      <c r="L705" s="31">
        <f t="shared" si="341"/>
        <v>0</v>
      </c>
      <c r="M705" s="31">
        <f t="shared" si="341"/>
        <v>10009442917.33</v>
      </c>
      <c r="N705" s="31">
        <f t="shared" si="341"/>
        <v>1520137879.2700002</v>
      </c>
      <c r="O705" s="31">
        <f t="shared" si="341"/>
        <v>1616940691.9399998</v>
      </c>
      <c r="P705" s="31">
        <f t="shared" si="341"/>
        <v>2894756770.27</v>
      </c>
      <c r="Q705" s="31">
        <f t="shared" si="341"/>
        <v>2514442313.6000004</v>
      </c>
      <c r="R705" s="31">
        <f t="shared" si="340"/>
        <v>2022961694.7499998</v>
      </c>
      <c r="S705" s="31">
        <f t="shared" si="340"/>
        <v>2683363912.1400003</v>
      </c>
      <c r="T705" s="31">
        <f t="shared" si="340"/>
        <v>1748330765.9300001</v>
      </c>
      <c r="U705" s="31">
        <f t="shared" si="340"/>
        <v>3378253727.9400005</v>
      </c>
      <c r="V705" s="31">
        <f t="shared" si="340"/>
        <v>4746583072.2600012</v>
      </c>
      <c r="W705" s="31">
        <f t="shared" si="340"/>
        <v>1932491048.5599999</v>
      </c>
      <c r="X705" s="31">
        <f t="shared" si="340"/>
        <v>0</v>
      </c>
      <c r="Y705" s="31">
        <f t="shared" si="340"/>
        <v>0</v>
      </c>
      <c r="Z705" s="31">
        <f t="shared" ref="Z705:Z707" si="342">SUM(M705:Y705)</f>
        <v>35067704793.990005</v>
      </c>
      <c r="AA705" s="31">
        <f>D705-Z705</f>
        <v>17577727206.009995</v>
      </c>
      <c r="AB705" s="37">
        <f>Z705/D705</f>
        <v>0.66611106532452813</v>
      </c>
      <c r="AC705" s="32"/>
    </row>
    <row r="706" spans="1:29" s="33" customFormat="1" ht="18" customHeight="1" x14ac:dyDescent="0.2">
      <c r="A706" s="36" t="s">
        <v>35</v>
      </c>
      <c r="B706" s="31">
        <f t="shared" si="341"/>
        <v>0</v>
      </c>
      <c r="C706" s="31">
        <f t="shared" si="340"/>
        <v>0</v>
      </c>
      <c r="D706" s="31">
        <f t="shared" si="340"/>
        <v>0</v>
      </c>
      <c r="E706" s="31">
        <f t="shared" si="340"/>
        <v>0</v>
      </c>
      <c r="F706" s="31">
        <f t="shared" si="340"/>
        <v>0</v>
      </c>
      <c r="G706" s="31">
        <f t="shared" si="340"/>
        <v>0</v>
      </c>
      <c r="H706" s="31">
        <f t="shared" si="340"/>
        <v>0</v>
      </c>
      <c r="I706" s="31">
        <f t="shared" si="340"/>
        <v>0</v>
      </c>
      <c r="J706" s="31">
        <f t="shared" si="340"/>
        <v>0</v>
      </c>
      <c r="K706" s="31">
        <f t="shared" si="340"/>
        <v>0</v>
      </c>
      <c r="L706" s="31">
        <f t="shared" si="340"/>
        <v>0</v>
      </c>
      <c r="M706" s="31">
        <f t="shared" si="340"/>
        <v>0</v>
      </c>
      <c r="N706" s="31">
        <f t="shared" si="340"/>
        <v>0</v>
      </c>
      <c r="O706" s="31">
        <f t="shared" si="340"/>
        <v>0</v>
      </c>
      <c r="P706" s="31">
        <f t="shared" si="340"/>
        <v>0</v>
      </c>
      <c r="Q706" s="31">
        <f t="shared" si="340"/>
        <v>0</v>
      </c>
      <c r="R706" s="31">
        <f t="shared" si="340"/>
        <v>0</v>
      </c>
      <c r="S706" s="31">
        <f t="shared" si="340"/>
        <v>0</v>
      </c>
      <c r="T706" s="31">
        <f t="shared" si="340"/>
        <v>0</v>
      </c>
      <c r="U706" s="31">
        <f t="shared" si="340"/>
        <v>0</v>
      </c>
      <c r="V706" s="31">
        <f t="shared" si="340"/>
        <v>0</v>
      </c>
      <c r="W706" s="31">
        <f t="shared" si="340"/>
        <v>0</v>
      </c>
      <c r="X706" s="31">
        <f t="shared" si="340"/>
        <v>0</v>
      </c>
      <c r="Y706" s="31">
        <f t="shared" si="340"/>
        <v>0</v>
      </c>
      <c r="Z706" s="31">
        <f t="shared" si="342"/>
        <v>0</v>
      </c>
      <c r="AA706" s="31">
        <f>D706-Z706</f>
        <v>0</v>
      </c>
      <c r="AB706" s="37"/>
      <c r="AC706" s="32"/>
    </row>
    <row r="707" spans="1:29" s="33" customFormat="1" ht="18" customHeight="1" x14ac:dyDescent="0.2">
      <c r="A707" s="36" t="s">
        <v>36</v>
      </c>
      <c r="B707" s="31">
        <f t="shared" si="341"/>
        <v>78652000</v>
      </c>
      <c r="C707" s="31">
        <f t="shared" si="340"/>
        <v>0</v>
      </c>
      <c r="D707" s="31">
        <f t="shared" si="340"/>
        <v>78652000</v>
      </c>
      <c r="E707" s="31">
        <f t="shared" si="340"/>
        <v>0</v>
      </c>
      <c r="F707" s="31">
        <f t="shared" si="340"/>
        <v>16968276.25</v>
      </c>
      <c r="G707" s="31">
        <f t="shared" si="340"/>
        <v>38137361.879999995</v>
      </c>
      <c r="H707" s="31">
        <f t="shared" si="340"/>
        <v>0</v>
      </c>
      <c r="I707" s="31">
        <f t="shared" si="340"/>
        <v>0</v>
      </c>
      <c r="J707" s="31">
        <f t="shared" si="340"/>
        <v>16968276.25</v>
      </c>
      <c r="K707" s="31">
        <f t="shared" si="340"/>
        <v>38137361.879999995</v>
      </c>
      <c r="L707" s="31">
        <f t="shared" si="340"/>
        <v>0</v>
      </c>
      <c r="M707" s="31">
        <f t="shared" si="340"/>
        <v>63697651.640000001</v>
      </c>
      <c r="N707" s="31">
        <f t="shared" si="340"/>
        <v>0</v>
      </c>
      <c r="O707" s="31">
        <f t="shared" si="340"/>
        <v>0</v>
      </c>
      <c r="P707" s="31">
        <f t="shared" si="340"/>
        <v>0</v>
      </c>
      <c r="Q707" s="31">
        <f t="shared" si="340"/>
        <v>0</v>
      </c>
      <c r="R707" s="31">
        <f t="shared" si="340"/>
        <v>0</v>
      </c>
      <c r="S707" s="31">
        <f t="shared" si="340"/>
        <v>0</v>
      </c>
      <c r="T707" s="31">
        <f t="shared" si="340"/>
        <v>0</v>
      </c>
      <c r="U707" s="31">
        <f t="shared" si="340"/>
        <v>0</v>
      </c>
      <c r="V707" s="31">
        <f t="shared" si="340"/>
        <v>0</v>
      </c>
      <c r="W707" s="31">
        <f t="shared" si="340"/>
        <v>0</v>
      </c>
      <c r="X707" s="31">
        <f t="shared" si="340"/>
        <v>0</v>
      </c>
      <c r="Y707" s="31">
        <f t="shared" si="340"/>
        <v>0</v>
      </c>
      <c r="Z707" s="31">
        <f t="shared" si="342"/>
        <v>63697651.640000001</v>
      </c>
      <c r="AA707" s="31">
        <f>D707-Z707</f>
        <v>14954348.359999999</v>
      </c>
      <c r="AB707" s="37">
        <f>Z707/D707</f>
        <v>0.80986690281238871</v>
      </c>
      <c r="AC707" s="32"/>
    </row>
    <row r="708" spans="1:29" s="33" customFormat="1" ht="18" customHeight="1" x14ac:dyDescent="0.25">
      <c r="A708" s="38" t="s">
        <v>37</v>
      </c>
      <c r="B708" s="39">
        <f t="shared" ref="B708:AA708" si="343">SUM(B704:B707)</f>
        <v>53422137000</v>
      </c>
      <c r="C708" s="39">
        <f t="shared" si="343"/>
        <v>-1.652369974181056E-8</v>
      </c>
      <c r="D708" s="39">
        <f t="shared" si="343"/>
        <v>53422137000</v>
      </c>
      <c r="E708" s="39">
        <f t="shared" si="343"/>
        <v>7828018793.6199989</v>
      </c>
      <c r="F708" s="39">
        <f t="shared" si="343"/>
        <v>9580118547.8600006</v>
      </c>
      <c r="G708" s="39">
        <f t="shared" si="343"/>
        <v>13587722253.720001</v>
      </c>
      <c r="H708" s="39">
        <f t="shared" si="343"/>
        <v>1986468857.5799999</v>
      </c>
      <c r="I708" s="39">
        <f t="shared" si="343"/>
        <v>1643150089.71</v>
      </c>
      <c r="J708" s="39">
        <f t="shared" si="343"/>
        <v>2177253130.4599996</v>
      </c>
      <c r="K708" s="39">
        <f t="shared" si="343"/>
        <v>3563597628.0099998</v>
      </c>
      <c r="L708" s="39">
        <f t="shared" si="343"/>
        <v>0</v>
      </c>
      <c r="M708" s="39">
        <f t="shared" si="343"/>
        <v>10073140568.969999</v>
      </c>
      <c r="N708" s="39">
        <f t="shared" si="343"/>
        <v>1573258248.7000003</v>
      </c>
      <c r="O708" s="39">
        <f t="shared" si="343"/>
        <v>1660651982.6999998</v>
      </c>
      <c r="P708" s="39">
        <f t="shared" si="343"/>
        <v>2950958472.5100002</v>
      </c>
      <c r="Q708" s="39">
        <f t="shared" si="343"/>
        <v>2559091248.5400004</v>
      </c>
      <c r="R708" s="39">
        <f t="shared" si="343"/>
        <v>2100571914.9099998</v>
      </c>
      <c r="S708" s="39">
        <f t="shared" si="343"/>
        <v>2743202253.9500003</v>
      </c>
      <c r="T708" s="39">
        <f t="shared" si="343"/>
        <v>1795649647.1500001</v>
      </c>
      <c r="U708" s="39">
        <f t="shared" si="343"/>
        <v>3427714495.7700005</v>
      </c>
      <c r="V708" s="39">
        <f t="shared" si="343"/>
        <v>4800760482.7900009</v>
      </c>
      <c r="W708" s="39">
        <f t="shared" si="343"/>
        <v>1986468857.5799999</v>
      </c>
      <c r="X708" s="39">
        <f t="shared" si="343"/>
        <v>0</v>
      </c>
      <c r="Y708" s="39">
        <f t="shared" si="343"/>
        <v>0</v>
      </c>
      <c r="Z708" s="39">
        <f t="shared" si="343"/>
        <v>35671468173.570007</v>
      </c>
      <c r="AA708" s="39">
        <f t="shared" si="343"/>
        <v>17750668826.429996</v>
      </c>
      <c r="AB708" s="40">
        <f>Z708/D708</f>
        <v>0.66772821487036371</v>
      </c>
      <c r="AC708" s="32"/>
    </row>
    <row r="709" spans="1:29" s="33" customFormat="1" ht="18" customHeight="1" x14ac:dyDescent="0.25">
      <c r="A709" s="41" t="s">
        <v>38</v>
      </c>
      <c r="B709" s="31">
        <f t="shared" si="341"/>
        <v>30822000</v>
      </c>
      <c r="C709" s="31">
        <f t="shared" si="340"/>
        <v>0</v>
      </c>
      <c r="D709" s="31">
        <f t="shared" si="340"/>
        <v>30822000</v>
      </c>
      <c r="E709" s="31">
        <f t="shared" si="340"/>
        <v>7017938.6099999994</v>
      </c>
      <c r="F709" s="31">
        <f t="shared" si="340"/>
        <v>7369756.6400000025</v>
      </c>
      <c r="G709" s="31">
        <f t="shared" si="340"/>
        <v>8004540.5999999987</v>
      </c>
      <c r="H709" s="31">
        <f t="shared" si="340"/>
        <v>2582685.7400000002</v>
      </c>
      <c r="I709" s="31">
        <f t="shared" si="340"/>
        <v>0</v>
      </c>
      <c r="J709" s="31">
        <f t="shared" si="340"/>
        <v>0</v>
      </c>
      <c r="K709" s="31">
        <f t="shared" si="340"/>
        <v>0</v>
      </c>
      <c r="L709" s="31">
        <f t="shared" si="340"/>
        <v>0</v>
      </c>
      <c r="M709" s="31">
        <f t="shared" si="340"/>
        <v>0</v>
      </c>
      <c r="N709" s="31">
        <f t="shared" si="340"/>
        <v>1655882.04</v>
      </c>
      <c r="O709" s="31">
        <f t="shared" si="340"/>
        <v>2316862.7399999998</v>
      </c>
      <c r="P709" s="31">
        <f t="shared" si="340"/>
        <v>3045193.83</v>
      </c>
      <c r="Q709" s="31">
        <f t="shared" si="340"/>
        <v>2389547.1799999997</v>
      </c>
      <c r="R709" s="31">
        <f t="shared" si="340"/>
        <v>2311778.46</v>
      </c>
      <c r="S709" s="31">
        <f t="shared" si="340"/>
        <v>2668431</v>
      </c>
      <c r="T709" s="31">
        <f t="shared" si="340"/>
        <v>2775770.4699999997</v>
      </c>
      <c r="U709" s="31">
        <f t="shared" si="340"/>
        <v>2653399.8100000005</v>
      </c>
      <c r="V709" s="31">
        <f t="shared" si="340"/>
        <v>2575370.3200000003</v>
      </c>
      <c r="W709" s="31">
        <f t="shared" si="340"/>
        <v>2582685.7400000002</v>
      </c>
      <c r="X709" s="31">
        <f t="shared" si="340"/>
        <v>0</v>
      </c>
      <c r="Y709" s="31">
        <f t="shared" si="340"/>
        <v>0</v>
      </c>
      <c r="Z709" s="31">
        <f t="shared" ref="Z709" si="344">SUM(M709:Y709)</f>
        <v>24974921.590000004</v>
      </c>
      <c r="AA709" s="31">
        <f>D709-Z709</f>
        <v>5847078.4099999964</v>
      </c>
      <c r="AB709" s="37">
        <f>Z709/D709</f>
        <v>0.81029529524365729</v>
      </c>
      <c r="AC709" s="32"/>
    </row>
    <row r="710" spans="1:29" s="33" customFormat="1" ht="18" customHeight="1" x14ac:dyDescent="0.25">
      <c r="A710" s="38" t="s">
        <v>39</v>
      </c>
      <c r="B710" s="39">
        <f t="shared" ref="B710:AA710" si="345">B709+B708</f>
        <v>53452959000</v>
      </c>
      <c r="C710" s="39">
        <f t="shared" si="345"/>
        <v>-1.652369974181056E-8</v>
      </c>
      <c r="D710" s="39">
        <f t="shared" si="345"/>
        <v>53452959000</v>
      </c>
      <c r="E710" s="39">
        <f t="shared" si="345"/>
        <v>7835036732.2299986</v>
      </c>
      <c r="F710" s="39">
        <f t="shared" si="345"/>
        <v>9587488304.5</v>
      </c>
      <c r="G710" s="39">
        <f t="shared" si="345"/>
        <v>13595726794.320002</v>
      </c>
      <c r="H710" s="39">
        <f t="shared" si="345"/>
        <v>1989051543.3199999</v>
      </c>
      <c r="I710" s="39">
        <f t="shared" si="345"/>
        <v>1643150089.71</v>
      </c>
      <c r="J710" s="39">
        <f t="shared" si="345"/>
        <v>2177253130.4599996</v>
      </c>
      <c r="K710" s="39">
        <f t="shared" si="345"/>
        <v>3563597628.0099998</v>
      </c>
      <c r="L710" s="39">
        <f t="shared" si="345"/>
        <v>0</v>
      </c>
      <c r="M710" s="39">
        <f t="shared" si="345"/>
        <v>10073140568.969999</v>
      </c>
      <c r="N710" s="39">
        <f t="shared" si="345"/>
        <v>1574914130.7400002</v>
      </c>
      <c r="O710" s="39">
        <f t="shared" si="345"/>
        <v>1662968845.4399998</v>
      </c>
      <c r="P710" s="39">
        <f t="shared" si="345"/>
        <v>2954003666.3400002</v>
      </c>
      <c r="Q710" s="39">
        <f t="shared" si="345"/>
        <v>2561480795.7200003</v>
      </c>
      <c r="R710" s="39">
        <f t="shared" si="345"/>
        <v>2102883693.3699999</v>
      </c>
      <c r="S710" s="39">
        <f t="shared" si="345"/>
        <v>2745870684.9500003</v>
      </c>
      <c r="T710" s="39">
        <f t="shared" si="345"/>
        <v>1798425417.6200001</v>
      </c>
      <c r="U710" s="39">
        <f t="shared" si="345"/>
        <v>3430367895.5800004</v>
      </c>
      <c r="V710" s="39">
        <f t="shared" si="345"/>
        <v>4803335853.1100006</v>
      </c>
      <c r="W710" s="39">
        <f t="shared" si="345"/>
        <v>1989051543.3199999</v>
      </c>
      <c r="X710" s="39">
        <f t="shared" si="345"/>
        <v>0</v>
      </c>
      <c r="Y710" s="39">
        <f t="shared" si="345"/>
        <v>0</v>
      </c>
      <c r="Z710" s="39">
        <f t="shared" si="345"/>
        <v>35696443095.160004</v>
      </c>
      <c r="AA710" s="39">
        <f t="shared" si="345"/>
        <v>17756515904.839996</v>
      </c>
      <c r="AB710" s="40">
        <f>Z710/D710</f>
        <v>0.66781042177964378</v>
      </c>
      <c r="AC710" s="42"/>
    </row>
    <row r="711" spans="1:29" s="33" customFormat="1" ht="15" customHeight="1" x14ac:dyDescent="0.25">
      <c r="A711" s="34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2"/>
    </row>
    <row r="712" spans="1:29" s="33" customFormat="1" ht="15" customHeight="1" x14ac:dyDescent="0.25">
      <c r="A712" s="34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2"/>
    </row>
    <row r="713" spans="1:29" s="63" customFormat="1" ht="15" customHeight="1" x14ac:dyDescent="0.25">
      <c r="A713" s="30" t="s">
        <v>79</v>
      </c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2"/>
    </row>
    <row r="714" spans="1:29" s="63" customFormat="1" ht="15" customHeight="1" x14ac:dyDescent="0.25">
      <c r="A714" s="30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2"/>
    </row>
    <row r="715" spans="1:29" s="33" customFormat="1" ht="15" customHeight="1" x14ac:dyDescent="0.25">
      <c r="A715" s="34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2"/>
    </row>
    <row r="716" spans="1:29" s="33" customFormat="1" ht="15" customHeight="1" x14ac:dyDescent="0.25">
      <c r="A716" s="35" t="s">
        <v>80</v>
      </c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2"/>
    </row>
    <row r="717" spans="1:29" s="33" customFormat="1" ht="18" customHeight="1" x14ac:dyDescent="0.2">
      <c r="A717" s="36" t="s">
        <v>33</v>
      </c>
      <c r="B717" s="31">
        <f t="shared" ref="B717:Q720" si="346">B727+B737+B747+B757+B767+B777+B787+B797+B807+B817+B827+B837+B847+B857+B867+B877+B887</f>
        <v>598662000</v>
      </c>
      <c r="C717" s="31">
        <f t="shared" si="346"/>
        <v>1.1059455573558807E-9</v>
      </c>
      <c r="D717" s="31">
        <f>D727+D737+D747+D757+D767+D777+D787+D797+D807+D817+D827+D837+D847+D857+D867+D877+D887</f>
        <v>598662000</v>
      </c>
      <c r="E717" s="31">
        <f t="shared" ref="E717:Y720" si="347">E727+E737+E747+E757+E767+E777+E787+E797+E807+E817+E827+E837+E847+E857+E867+E877+E887</f>
        <v>129820614.90000001</v>
      </c>
      <c r="F717" s="31">
        <f t="shared" si="347"/>
        <v>158696941.81</v>
      </c>
      <c r="G717" s="31">
        <f t="shared" si="347"/>
        <v>128134972.17999999</v>
      </c>
      <c r="H717" s="31">
        <f t="shared" si="347"/>
        <v>44526720.550000004</v>
      </c>
      <c r="I717" s="31">
        <f t="shared" si="347"/>
        <v>0</v>
      </c>
      <c r="J717" s="31">
        <f t="shared" si="347"/>
        <v>0</v>
      </c>
      <c r="K717" s="31">
        <f t="shared" si="347"/>
        <v>0</v>
      </c>
      <c r="L717" s="31">
        <f t="shared" si="347"/>
        <v>0</v>
      </c>
      <c r="M717" s="31">
        <f t="shared" si="347"/>
        <v>0</v>
      </c>
      <c r="N717" s="31">
        <f t="shared" si="347"/>
        <v>43256506.859999999</v>
      </c>
      <c r="O717" s="31">
        <f t="shared" si="347"/>
        <v>36369851.980000004</v>
      </c>
      <c r="P717" s="31">
        <f t="shared" si="347"/>
        <v>50194256.06000001</v>
      </c>
      <c r="Q717" s="31">
        <f t="shared" si="347"/>
        <v>38561707.609999999</v>
      </c>
      <c r="R717" s="31">
        <f t="shared" si="347"/>
        <v>68421169.340000004</v>
      </c>
      <c r="S717" s="31">
        <f t="shared" si="347"/>
        <v>51714064.859999999</v>
      </c>
      <c r="T717" s="31">
        <f t="shared" si="347"/>
        <v>40065963.690000005</v>
      </c>
      <c r="U717" s="31">
        <f t="shared" si="347"/>
        <v>41720246.589999996</v>
      </c>
      <c r="V717" s="31">
        <f t="shared" si="347"/>
        <v>46348761.899999999</v>
      </c>
      <c r="W717" s="31">
        <f t="shared" si="347"/>
        <v>44526720.550000004</v>
      </c>
      <c r="X717" s="31">
        <f t="shared" si="347"/>
        <v>0</v>
      </c>
      <c r="Y717" s="31">
        <f t="shared" si="347"/>
        <v>0</v>
      </c>
      <c r="Z717" s="31">
        <f>SUM(M717:Y717)</f>
        <v>461179249.43999994</v>
      </c>
      <c r="AA717" s="31">
        <f>D717-Z717</f>
        <v>137482750.56000006</v>
      </c>
      <c r="AB717" s="37">
        <f>Z717/D717</f>
        <v>0.77034996281708201</v>
      </c>
      <c r="AC717" s="32"/>
    </row>
    <row r="718" spans="1:29" s="33" customFormat="1" ht="18" customHeight="1" x14ac:dyDescent="0.2">
      <c r="A718" s="36" t="s">
        <v>34</v>
      </c>
      <c r="B718" s="31">
        <f t="shared" si="346"/>
        <v>1382839000</v>
      </c>
      <c r="C718" s="31">
        <f t="shared" si="346"/>
        <v>-1.9004801288247108E-8</v>
      </c>
      <c r="D718" s="31">
        <f t="shared" si="346"/>
        <v>1382839000</v>
      </c>
      <c r="E718" s="31">
        <f t="shared" si="346"/>
        <v>361578598.85999995</v>
      </c>
      <c r="F718" s="31">
        <f t="shared" si="346"/>
        <v>285587032.95999992</v>
      </c>
      <c r="G718" s="31">
        <f t="shared" si="346"/>
        <v>274080884.48000002</v>
      </c>
      <c r="H718" s="31">
        <f t="shared" si="346"/>
        <v>31948170.800000001</v>
      </c>
      <c r="I718" s="31">
        <f t="shared" si="346"/>
        <v>19930093.409999996</v>
      </c>
      <c r="J718" s="31">
        <f t="shared" si="346"/>
        <v>78649029.230000004</v>
      </c>
      <c r="K718" s="31">
        <f t="shared" si="346"/>
        <v>108295899.56</v>
      </c>
      <c r="L718" s="31">
        <f t="shared" si="346"/>
        <v>0</v>
      </c>
      <c r="M718" s="31">
        <f t="shared" si="346"/>
        <v>233838355.19000003</v>
      </c>
      <c r="N718" s="31">
        <f t="shared" si="346"/>
        <v>178509983.93999994</v>
      </c>
      <c r="O718" s="31">
        <f t="shared" si="346"/>
        <v>111616024.87999998</v>
      </c>
      <c r="P718" s="31">
        <f t="shared" si="346"/>
        <v>51522496.630000003</v>
      </c>
      <c r="Q718" s="31">
        <f t="shared" si="346"/>
        <v>43470980.270000003</v>
      </c>
      <c r="R718" s="31">
        <f t="shared" si="347"/>
        <v>60264951.359999999</v>
      </c>
      <c r="S718" s="31">
        <f t="shared" si="347"/>
        <v>103202072.10000001</v>
      </c>
      <c r="T718" s="31">
        <f t="shared" si="347"/>
        <v>58832309.289999992</v>
      </c>
      <c r="U718" s="31">
        <f t="shared" si="347"/>
        <v>53326192.710000008</v>
      </c>
      <c r="V718" s="31">
        <f t="shared" si="347"/>
        <v>53626482.920000009</v>
      </c>
      <c r="W718" s="31">
        <f t="shared" si="347"/>
        <v>31948170.800000001</v>
      </c>
      <c r="X718" s="31">
        <f t="shared" si="347"/>
        <v>0</v>
      </c>
      <c r="Y718" s="31">
        <f t="shared" si="347"/>
        <v>0</v>
      </c>
      <c r="Z718" s="31">
        <f t="shared" ref="Z718:Z720" si="348">SUM(M718:Y718)</f>
        <v>980158020.08999991</v>
      </c>
      <c r="AA718" s="31">
        <f>D718-Z718</f>
        <v>402680979.91000009</v>
      </c>
      <c r="AB718" s="37">
        <f>Z718/D718</f>
        <v>0.70880125603197475</v>
      </c>
      <c r="AC718" s="32"/>
    </row>
    <row r="719" spans="1:29" s="33" customFormat="1" ht="18" customHeight="1" x14ac:dyDescent="0.2">
      <c r="A719" s="36" t="s">
        <v>35</v>
      </c>
      <c r="B719" s="31">
        <f t="shared" si="346"/>
        <v>0</v>
      </c>
      <c r="C719" s="31">
        <f t="shared" si="346"/>
        <v>0</v>
      </c>
      <c r="D719" s="31">
        <f t="shared" si="346"/>
        <v>0</v>
      </c>
      <c r="E719" s="31">
        <f t="shared" si="346"/>
        <v>0</v>
      </c>
      <c r="F719" s="31">
        <f t="shared" si="346"/>
        <v>0</v>
      </c>
      <c r="G719" s="31">
        <f t="shared" si="346"/>
        <v>0</v>
      </c>
      <c r="H719" s="31">
        <f t="shared" si="346"/>
        <v>0</v>
      </c>
      <c r="I719" s="31">
        <f t="shared" si="346"/>
        <v>0</v>
      </c>
      <c r="J719" s="31">
        <f t="shared" si="346"/>
        <v>0</v>
      </c>
      <c r="K719" s="31">
        <f t="shared" si="346"/>
        <v>0</v>
      </c>
      <c r="L719" s="31">
        <f t="shared" si="346"/>
        <v>0</v>
      </c>
      <c r="M719" s="31">
        <f t="shared" si="346"/>
        <v>0</v>
      </c>
      <c r="N719" s="31">
        <f t="shared" si="346"/>
        <v>0</v>
      </c>
      <c r="O719" s="31">
        <f t="shared" si="346"/>
        <v>0</v>
      </c>
      <c r="P719" s="31">
        <f t="shared" si="346"/>
        <v>0</v>
      </c>
      <c r="Q719" s="31">
        <f t="shared" si="346"/>
        <v>0</v>
      </c>
      <c r="R719" s="31">
        <f t="shared" si="347"/>
        <v>0</v>
      </c>
      <c r="S719" s="31">
        <f t="shared" si="347"/>
        <v>0</v>
      </c>
      <c r="T719" s="31">
        <f t="shared" si="347"/>
        <v>0</v>
      </c>
      <c r="U719" s="31">
        <f t="shared" si="347"/>
        <v>0</v>
      </c>
      <c r="V719" s="31">
        <f t="shared" si="347"/>
        <v>0</v>
      </c>
      <c r="W719" s="31">
        <f t="shared" si="347"/>
        <v>0</v>
      </c>
      <c r="X719" s="31">
        <f t="shared" si="347"/>
        <v>0</v>
      </c>
      <c r="Y719" s="31">
        <f t="shared" si="347"/>
        <v>0</v>
      </c>
      <c r="Z719" s="31">
        <f t="shared" si="348"/>
        <v>0</v>
      </c>
      <c r="AA719" s="31">
        <f>D719-Z719</f>
        <v>0</v>
      </c>
      <c r="AB719" s="37"/>
      <c r="AC719" s="32"/>
    </row>
    <row r="720" spans="1:29" s="33" customFormat="1" ht="18" customHeight="1" x14ac:dyDescent="0.2">
      <c r="A720" s="36" t="s">
        <v>36</v>
      </c>
      <c r="B720" s="31">
        <f t="shared" si="346"/>
        <v>78652000</v>
      </c>
      <c r="C720" s="31">
        <f t="shared" si="346"/>
        <v>0</v>
      </c>
      <c r="D720" s="31">
        <f t="shared" si="346"/>
        <v>78652000</v>
      </c>
      <c r="E720" s="31">
        <f t="shared" si="346"/>
        <v>0</v>
      </c>
      <c r="F720" s="31">
        <f t="shared" si="346"/>
        <v>16968276.25</v>
      </c>
      <c r="G720" s="31">
        <f t="shared" si="346"/>
        <v>38137361.879999995</v>
      </c>
      <c r="H720" s="31">
        <f t="shared" si="346"/>
        <v>0</v>
      </c>
      <c r="I720" s="31">
        <f t="shared" si="346"/>
        <v>0</v>
      </c>
      <c r="J720" s="31">
        <f t="shared" si="346"/>
        <v>16968276.25</v>
      </c>
      <c r="K720" s="31">
        <f t="shared" si="346"/>
        <v>38137361.879999995</v>
      </c>
      <c r="L720" s="31">
        <f t="shared" si="346"/>
        <v>0</v>
      </c>
      <c r="M720" s="31">
        <f t="shared" si="346"/>
        <v>63697651.640000001</v>
      </c>
      <c r="N720" s="31">
        <f t="shared" si="346"/>
        <v>0</v>
      </c>
      <c r="O720" s="31">
        <f t="shared" si="346"/>
        <v>0</v>
      </c>
      <c r="P720" s="31">
        <f t="shared" si="346"/>
        <v>0</v>
      </c>
      <c r="Q720" s="31">
        <f t="shared" si="346"/>
        <v>0</v>
      </c>
      <c r="R720" s="31">
        <f t="shared" si="347"/>
        <v>0</v>
      </c>
      <c r="S720" s="31">
        <f t="shared" si="347"/>
        <v>0</v>
      </c>
      <c r="T720" s="31">
        <f t="shared" si="347"/>
        <v>0</v>
      </c>
      <c r="U720" s="31">
        <f t="shared" si="347"/>
        <v>0</v>
      </c>
      <c r="V720" s="31">
        <f t="shared" si="347"/>
        <v>0</v>
      </c>
      <c r="W720" s="31">
        <f t="shared" si="347"/>
        <v>0</v>
      </c>
      <c r="X720" s="31">
        <f t="shared" si="347"/>
        <v>0</v>
      </c>
      <c r="Y720" s="31">
        <f t="shared" si="347"/>
        <v>0</v>
      </c>
      <c r="Z720" s="31">
        <f t="shared" si="348"/>
        <v>63697651.640000001</v>
      </c>
      <c r="AA720" s="31">
        <f>D720-Z720</f>
        <v>14954348.359999999</v>
      </c>
      <c r="AB720" s="37">
        <f>Z720/D720</f>
        <v>0.80986690281238871</v>
      </c>
      <c r="AC720" s="32"/>
    </row>
    <row r="721" spans="1:29" s="33" customFormat="1" ht="18" customHeight="1" x14ac:dyDescent="0.25">
      <c r="A721" s="38" t="s">
        <v>37</v>
      </c>
      <c r="B721" s="39">
        <f t="shared" ref="B721:C721" si="349">SUM(B717:B720)</f>
        <v>2060153000</v>
      </c>
      <c r="C721" s="39">
        <f t="shared" si="349"/>
        <v>-1.7898855730891228E-8</v>
      </c>
      <c r="D721" s="39">
        <f>SUM(D717:D720)</f>
        <v>2060153000</v>
      </c>
      <c r="E721" s="39">
        <f t="shared" ref="E721:AA721" si="350">SUM(E717:E720)</f>
        <v>491399213.75999999</v>
      </c>
      <c r="F721" s="39">
        <f t="shared" si="350"/>
        <v>461252251.01999992</v>
      </c>
      <c r="G721" s="39">
        <f t="shared" si="350"/>
        <v>440353218.54000002</v>
      </c>
      <c r="H721" s="39">
        <f t="shared" si="350"/>
        <v>76474891.350000009</v>
      </c>
      <c r="I721" s="39">
        <f t="shared" si="350"/>
        <v>19930093.409999996</v>
      </c>
      <c r="J721" s="39">
        <f t="shared" si="350"/>
        <v>95617305.480000004</v>
      </c>
      <c r="K721" s="39">
        <f t="shared" si="350"/>
        <v>146433261.44</v>
      </c>
      <c r="L721" s="39">
        <f t="shared" si="350"/>
        <v>0</v>
      </c>
      <c r="M721" s="39">
        <f t="shared" si="350"/>
        <v>297536006.83000004</v>
      </c>
      <c r="N721" s="39">
        <f t="shared" si="350"/>
        <v>221766490.79999995</v>
      </c>
      <c r="O721" s="39">
        <f t="shared" si="350"/>
        <v>147985876.85999998</v>
      </c>
      <c r="P721" s="39">
        <f t="shared" si="350"/>
        <v>101716752.69000001</v>
      </c>
      <c r="Q721" s="39">
        <f t="shared" si="350"/>
        <v>82032687.879999995</v>
      </c>
      <c r="R721" s="39">
        <f t="shared" si="350"/>
        <v>128686120.7</v>
      </c>
      <c r="S721" s="39">
        <f t="shared" si="350"/>
        <v>154916136.96000001</v>
      </c>
      <c r="T721" s="39">
        <f t="shared" si="350"/>
        <v>98898272.979999989</v>
      </c>
      <c r="U721" s="39">
        <f t="shared" si="350"/>
        <v>95046439.300000012</v>
      </c>
      <c r="V721" s="39">
        <f t="shared" si="350"/>
        <v>99975244.820000008</v>
      </c>
      <c r="W721" s="39">
        <f t="shared" si="350"/>
        <v>76474891.350000009</v>
      </c>
      <c r="X721" s="39">
        <f t="shared" si="350"/>
        <v>0</v>
      </c>
      <c r="Y721" s="39">
        <f t="shared" si="350"/>
        <v>0</v>
      </c>
      <c r="Z721" s="39">
        <f t="shared" si="350"/>
        <v>1505034921.1699998</v>
      </c>
      <c r="AA721" s="39">
        <f t="shared" si="350"/>
        <v>555118078.83000016</v>
      </c>
      <c r="AB721" s="40">
        <f>Z721/D721</f>
        <v>0.73054521735521583</v>
      </c>
      <c r="AC721" s="32"/>
    </row>
    <row r="722" spans="1:29" s="33" customFormat="1" ht="18" customHeight="1" x14ac:dyDescent="0.25">
      <c r="A722" s="41" t="s">
        <v>38</v>
      </c>
      <c r="B722" s="31">
        <f t="shared" ref="B722:Y722" si="351">B732+B742+B752+B762+B772+B782+B792+B802+B812+B822+B832+B842+B852+B862+B872+B882+B892</f>
        <v>27887000</v>
      </c>
      <c r="C722" s="31">
        <f t="shared" si="351"/>
        <v>0</v>
      </c>
      <c r="D722" s="31">
        <f t="shared" si="351"/>
        <v>27887000</v>
      </c>
      <c r="E722" s="31">
        <f t="shared" si="351"/>
        <v>6349120.6199999992</v>
      </c>
      <c r="F722" s="31">
        <f t="shared" si="351"/>
        <v>6841708.3600000022</v>
      </c>
      <c r="G722" s="31">
        <f t="shared" si="351"/>
        <v>6990009.7199999988</v>
      </c>
      <c r="H722" s="31">
        <f t="shared" si="351"/>
        <v>2248219.16</v>
      </c>
      <c r="I722" s="31">
        <f t="shared" si="351"/>
        <v>0</v>
      </c>
      <c r="J722" s="31">
        <f t="shared" si="351"/>
        <v>0</v>
      </c>
      <c r="K722" s="31">
        <f t="shared" si="351"/>
        <v>0</v>
      </c>
      <c r="L722" s="31">
        <f t="shared" si="351"/>
        <v>0</v>
      </c>
      <c r="M722" s="31">
        <f t="shared" si="351"/>
        <v>0</v>
      </c>
      <c r="N722" s="31">
        <f t="shared" si="351"/>
        <v>1655882.04</v>
      </c>
      <c r="O722" s="31">
        <f t="shared" si="351"/>
        <v>2110090.86</v>
      </c>
      <c r="P722" s="31">
        <f t="shared" si="351"/>
        <v>2583147.7200000002</v>
      </c>
      <c r="Q722" s="31">
        <f t="shared" si="351"/>
        <v>2389547.1799999997</v>
      </c>
      <c r="R722" s="31">
        <f t="shared" si="351"/>
        <v>2087689.46</v>
      </c>
      <c r="S722" s="31">
        <f t="shared" si="351"/>
        <v>2364471.7199999997</v>
      </c>
      <c r="T722" s="31">
        <f t="shared" si="351"/>
        <v>2400889.11</v>
      </c>
      <c r="U722" s="31">
        <f t="shared" si="351"/>
        <v>2013750.2900000003</v>
      </c>
      <c r="V722" s="31">
        <f t="shared" si="351"/>
        <v>2575370.3200000003</v>
      </c>
      <c r="W722" s="31">
        <f t="shared" si="351"/>
        <v>2248219.16</v>
      </c>
      <c r="X722" s="31">
        <f t="shared" si="351"/>
        <v>0</v>
      </c>
      <c r="Y722" s="31">
        <f t="shared" si="351"/>
        <v>0</v>
      </c>
      <c r="Z722" s="31">
        <f t="shared" ref="Z722" si="352">SUM(M722:Y722)</f>
        <v>22429057.859999999</v>
      </c>
      <c r="AA722" s="31">
        <f>D722-Z722</f>
        <v>5457942.1400000006</v>
      </c>
      <c r="AB722" s="37">
        <f>Z722/D722</f>
        <v>0.80428363968874383</v>
      </c>
      <c r="AC722" s="32"/>
    </row>
    <row r="723" spans="1:29" s="33" customFormat="1" ht="18" customHeight="1" x14ac:dyDescent="0.25">
      <c r="A723" s="38" t="s">
        <v>39</v>
      </c>
      <c r="B723" s="39">
        <f t="shared" ref="B723:C723" si="353">B722+B721</f>
        <v>2088040000</v>
      </c>
      <c r="C723" s="39">
        <f t="shared" si="353"/>
        <v>-1.7898855730891228E-8</v>
      </c>
      <c r="D723" s="39">
        <f>D722+D721</f>
        <v>2088040000</v>
      </c>
      <c r="E723" s="39">
        <f t="shared" ref="E723:AA723" si="354">E722+E721</f>
        <v>497748334.38</v>
      </c>
      <c r="F723" s="39">
        <f t="shared" si="354"/>
        <v>468093959.37999994</v>
      </c>
      <c r="G723" s="39">
        <f t="shared" si="354"/>
        <v>447343228.25999999</v>
      </c>
      <c r="H723" s="39">
        <f t="shared" si="354"/>
        <v>78723110.510000005</v>
      </c>
      <c r="I723" s="39">
        <f t="shared" si="354"/>
        <v>19930093.409999996</v>
      </c>
      <c r="J723" s="39">
        <f t="shared" si="354"/>
        <v>95617305.480000004</v>
      </c>
      <c r="K723" s="39">
        <f t="shared" si="354"/>
        <v>146433261.44</v>
      </c>
      <c r="L723" s="39">
        <f t="shared" si="354"/>
        <v>0</v>
      </c>
      <c r="M723" s="39">
        <f t="shared" si="354"/>
        <v>297536006.83000004</v>
      </c>
      <c r="N723" s="39">
        <f t="shared" si="354"/>
        <v>223422372.83999994</v>
      </c>
      <c r="O723" s="39">
        <f t="shared" si="354"/>
        <v>150095967.72</v>
      </c>
      <c r="P723" s="39">
        <f t="shared" si="354"/>
        <v>104299900.41000001</v>
      </c>
      <c r="Q723" s="39">
        <f t="shared" si="354"/>
        <v>84422235.060000002</v>
      </c>
      <c r="R723" s="39">
        <f t="shared" si="354"/>
        <v>130773810.16</v>
      </c>
      <c r="S723" s="39">
        <f t="shared" si="354"/>
        <v>157280608.68000001</v>
      </c>
      <c r="T723" s="39">
        <f t="shared" si="354"/>
        <v>101299162.08999999</v>
      </c>
      <c r="U723" s="39">
        <f t="shared" si="354"/>
        <v>97060189.590000018</v>
      </c>
      <c r="V723" s="39">
        <f t="shared" si="354"/>
        <v>102550615.14000002</v>
      </c>
      <c r="W723" s="39">
        <f t="shared" si="354"/>
        <v>78723110.510000005</v>
      </c>
      <c r="X723" s="39">
        <f t="shared" si="354"/>
        <v>0</v>
      </c>
      <c r="Y723" s="39">
        <f t="shared" si="354"/>
        <v>0</v>
      </c>
      <c r="Z723" s="39">
        <f t="shared" si="354"/>
        <v>1527463979.0299997</v>
      </c>
      <c r="AA723" s="39">
        <f t="shared" si="354"/>
        <v>560576020.97000015</v>
      </c>
      <c r="AB723" s="40">
        <f>Z723/D723</f>
        <v>0.73153003727418997</v>
      </c>
      <c r="AC723" s="42"/>
    </row>
    <row r="724" spans="1:29" s="45" customFormat="1" ht="15" customHeight="1" x14ac:dyDescent="0.25">
      <c r="A724" s="43"/>
      <c r="B724" s="44"/>
      <c r="C724" s="44"/>
      <c r="D724" s="44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2"/>
    </row>
    <row r="725" spans="1:29" s="33" customFormat="1" ht="15" customHeight="1" x14ac:dyDescent="0.25">
      <c r="A725" s="34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2"/>
    </row>
    <row r="726" spans="1:29" s="33" customFormat="1" ht="15" customHeight="1" x14ac:dyDescent="0.25">
      <c r="A726" s="46" t="s">
        <v>40</v>
      </c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2"/>
    </row>
    <row r="727" spans="1:29" s="33" customFormat="1" ht="18" customHeight="1" x14ac:dyDescent="0.2">
      <c r="A727" s="36" t="s">
        <v>33</v>
      </c>
      <c r="B727" s="31">
        <f>[1]consoCURRENT!E14790</f>
        <v>0</v>
      </c>
      <c r="C727" s="31">
        <f>[1]consoCURRENT!F14790</f>
        <v>0</v>
      </c>
      <c r="D727" s="31">
        <f>[1]consoCURRENT!G14790</f>
        <v>0</v>
      </c>
      <c r="E727" s="31">
        <f>[1]consoCURRENT!H14790</f>
        <v>0</v>
      </c>
      <c r="F727" s="31">
        <f>[1]consoCURRENT!I14790</f>
        <v>0</v>
      </c>
      <c r="G727" s="31">
        <f>[1]consoCURRENT!J14790</f>
        <v>0</v>
      </c>
      <c r="H727" s="31">
        <f>[1]consoCURRENT!K14790</f>
        <v>0</v>
      </c>
      <c r="I727" s="31">
        <f>[1]consoCURRENT!L14790</f>
        <v>0</v>
      </c>
      <c r="J727" s="31">
        <f>[1]consoCURRENT!M14790</f>
        <v>0</v>
      </c>
      <c r="K727" s="31">
        <f>[1]consoCURRENT!N14790</f>
        <v>0</v>
      </c>
      <c r="L727" s="31">
        <f>[1]consoCURRENT!O14790</f>
        <v>0</v>
      </c>
      <c r="M727" s="31">
        <f>[1]consoCURRENT!P14790</f>
        <v>0</v>
      </c>
      <c r="N727" s="31">
        <f>[1]consoCURRENT!Q14790</f>
        <v>0</v>
      </c>
      <c r="O727" s="31">
        <f>[1]consoCURRENT!R14790</f>
        <v>0</v>
      </c>
      <c r="P727" s="31">
        <f>[1]consoCURRENT!S14790</f>
        <v>0</v>
      </c>
      <c r="Q727" s="31">
        <f>[1]consoCURRENT!T14790</f>
        <v>0</v>
      </c>
      <c r="R727" s="31">
        <f>[1]consoCURRENT!U14790</f>
        <v>0</v>
      </c>
      <c r="S727" s="31">
        <f>[1]consoCURRENT!V14790</f>
        <v>0</v>
      </c>
      <c r="T727" s="31">
        <f>[1]consoCURRENT!W14790</f>
        <v>0</v>
      </c>
      <c r="U727" s="31">
        <f>[1]consoCURRENT!X14790</f>
        <v>0</v>
      </c>
      <c r="V727" s="31">
        <f>[1]consoCURRENT!Y14790</f>
        <v>0</v>
      </c>
      <c r="W727" s="31">
        <f>[1]consoCURRENT!Z14790</f>
        <v>0</v>
      </c>
      <c r="X727" s="31">
        <f>[1]consoCURRENT!AA14790</f>
        <v>0</v>
      </c>
      <c r="Y727" s="31">
        <f>[1]consoCURRENT!AB14790</f>
        <v>0</v>
      </c>
      <c r="Z727" s="31">
        <f>SUM(M727:Y727)</f>
        <v>0</v>
      </c>
      <c r="AA727" s="31">
        <f>D727-Z727</f>
        <v>0</v>
      </c>
      <c r="AB727" s="37"/>
      <c r="AC727" s="32"/>
    </row>
    <row r="728" spans="1:29" s="33" customFormat="1" ht="18" customHeight="1" x14ac:dyDescent="0.2">
      <c r="A728" s="36" t="s">
        <v>34</v>
      </c>
      <c r="B728" s="31">
        <f>[1]consoCURRENT!E14903</f>
        <v>364544000</v>
      </c>
      <c r="C728" s="31">
        <f>[1]consoCURRENT!F14903</f>
        <v>-1.4901161193847656E-8</v>
      </c>
      <c r="D728" s="31">
        <f>[1]consoCURRENT!G14903</f>
        <v>364544000</v>
      </c>
      <c r="E728" s="31">
        <f>[1]consoCURRENT!H14903</f>
        <v>29369623.979999997</v>
      </c>
      <c r="F728" s="31">
        <f>[1]consoCURRENT!I14903</f>
        <v>79176743.129999995</v>
      </c>
      <c r="G728" s="31">
        <f>[1]consoCURRENT!J14903</f>
        <v>109889772.43000001</v>
      </c>
      <c r="H728" s="31">
        <f>[1]consoCURRENT!K14903</f>
        <v>313408</v>
      </c>
      <c r="I728" s="31">
        <f>[1]consoCURRENT!L14903</f>
        <v>19930093.409999996</v>
      </c>
      <c r="J728" s="31">
        <f>[1]consoCURRENT!M14903</f>
        <v>78649029.230000004</v>
      </c>
      <c r="K728" s="31">
        <f>[1]consoCURRENT!N14903</f>
        <v>108295899.56</v>
      </c>
      <c r="L728" s="31">
        <f>[1]consoCURRENT!O14903</f>
        <v>0</v>
      </c>
      <c r="M728" s="31">
        <f>[1]consoCURRENT!P14903</f>
        <v>233838355.19000003</v>
      </c>
      <c r="N728" s="31">
        <f>[1]consoCURRENT!Q14903</f>
        <v>9243098.6400000006</v>
      </c>
      <c r="O728" s="31">
        <f>[1]consoCURRENT!R14903</f>
        <v>81690</v>
      </c>
      <c r="P728" s="31">
        <f>[1]consoCURRENT!S14903</f>
        <v>114741.93</v>
      </c>
      <c r="Q728" s="31">
        <f>[1]consoCURRENT!T14903</f>
        <v>403799.49</v>
      </c>
      <c r="R728" s="31">
        <f>[1]consoCURRENT!U14903</f>
        <v>27255.41</v>
      </c>
      <c r="S728" s="31">
        <f>[1]consoCURRENT!V14903</f>
        <v>96659</v>
      </c>
      <c r="T728" s="31">
        <f>[1]consoCURRENT!W14903</f>
        <v>1251542.25</v>
      </c>
      <c r="U728" s="31">
        <f>[1]consoCURRENT!X14903</f>
        <v>107060.62</v>
      </c>
      <c r="V728" s="31">
        <f>[1]consoCURRENT!Y14903</f>
        <v>235270</v>
      </c>
      <c r="W728" s="31">
        <f>[1]consoCURRENT!Z14903</f>
        <v>313408</v>
      </c>
      <c r="X728" s="31">
        <f>[1]consoCURRENT!AA14903</f>
        <v>0</v>
      </c>
      <c r="Y728" s="31">
        <f>[1]consoCURRENT!AB14903</f>
        <v>0</v>
      </c>
      <c r="Z728" s="31">
        <f t="shared" ref="Z728:Z730" si="355">SUM(M728:Y728)</f>
        <v>245712880.53000006</v>
      </c>
      <c r="AA728" s="31">
        <f>D728-Z728</f>
        <v>118831119.46999994</v>
      </c>
      <c r="AB728" s="37">
        <f>Z728/D728</f>
        <v>0.67402804745106226</v>
      </c>
      <c r="AC728" s="32"/>
    </row>
    <row r="729" spans="1:29" s="33" customFormat="1" ht="18" customHeight="1" x14ac:dyDescent="0.2">
      <c r="A729" s="36" t="s">
        <v>35</v>
      </c>
      <c r="B729" s="31">
        <f>[1]consoCURRENT!E14909</f>
        <v>0</v>
      </c>
      <c r="C729" s="31">
        <f>[1]consoCURRENT!F14909</f>
        <v>0</v>
      </c>
      <c r="D729" s="31">
        <f>[1]consoCURRENT!G14909</f>
        <v>0</v>
      </c>
      <c r="E729" s="31">
        <f>[1]consoCURRENT!H14909</f>
        <v>0</v>
      </c>
      <c r="F729" s="31">
        <f>[1]consoCURRENT!I14909</f>
        <v>0</v>
      </c>
      <c r="G729" s="31">
        <f>[1]consoCURRENT!J14909</f>
        <v>0</v>
      </c>
      <c r="H729" s="31">
        <f>[1]consoCURRENT!K14909</f>
        <v>0</v>
      </c>
      <c r="I729" s="31">
        <f>[1]consoCURRENT!L14909</f>
        <v>0</v>
      </c>
      <c r="J729" s="31">
        <f>[1]consoCURRENT!M14909</f>
        <v>0</v>
      </c>
      <c r="K729" s="31">
        <f>[1]consoCURRENT!N14909</f>
        <v>0</v>
      </c>
      <c r="L729" s="31">
        <f>[1]consoCURRENT!O14909</f>
        <v>0</v>
      </c>
      <c r="M729" s="31">
        <f>[1]consoCURRENT!P14909</f>
        <v>0</v>
      </c>
      <c r="N729" s="31">
        <f>[1]consoCURRENT!Q14909</f>
        <v>0</v>
      </c>
      <c r="O729" s="31">
        <f>[1]consoCURRENT!R14909</f>
        <v>0</v>
      </c>
      <c r="P729" s="31">
        <f>[1]consoCURRENT!S14909</f>
        <v>0</v>
      </c>
      <c r="Q729" s="31">
        <f>[1]consoCURRENT!T14909</f>
        <v>0</v>
      </c>
      <c r="R729" s="31">
        <f>[1]consoCURRENT!U14909</f>
        <v>0</v>
      </c>
      <c r="S729" s="31">
        <f>[1]consoCURRENT!V14909</f>
        <v>0</v>
      </c>
      <c r="T729" s="31">
        <f>[1]consoCURRENT!W14909</f>
        <v>0</v>
      </c>
      <c r="U729" s="31">
        <f>[1]consoCURRENT!X14909</f>
        <v>0</v>
      </c>
      <c r="V729" s="31">
        <f>[1]consoCURRENT!Y14909</f>
        <v>0</v>
      </c>
      <c r="W729" s="31">
        <f>[1]consoCURRENT!Z14909</f>
        <v>0</v>
      </c>
      <c r="X729" s="31">
        <f>[1]consoCURRENT!AA14909</f>
        <v>0</v>
      </c>
      <c r="Y729" s="31">
        <f>[1]consoCURRENT!AB14909</f>
        <v>0</v>
      </c>
      <c r="Z729" s="31">
        <f t="shared" si="355"/>
        <v>0</v>
      </c>
      <c r="AA729" s="31">
        <f>D729-Z729</f>
        <v>0</v>
      </c>
      <c r="AB729" s="37"/>
      <c r="AC729" s="32"/>
    </row>
    <row r="730" spans="1:29" s="33" customFormat="1" ht="18" customHeight="1" x14ac:dyDescent="0.2">
      <c r="A730" s="36" t="s">
        <v>36</v>
      </c>
      <c r="B730" s="31">
        <f>[1]consoCURRENT!E14938</f>
        <v>78652000</v>
      </c>
      <c r="C730" s="31">
        <f>[1]consoCURRENT!F14938</f>
        <v>0</v>
      </c>
      <c r="D730" s="31">
        <f>[1]consoCURRENT!G14938</f>
        <v>78652000</v>
      </c>
      <c r="E730" s="31">
        <f>[1]consoCURRENT!H14938</f>
        <v>0</v>
      </c>
      <c r="F730" s="31">
        <f>[1]consoCURRENT!I14938</f>
        <v>16968276.25</v>
      </c>
      <c r="G730" s="31">
        <f>[1]consoCURRENT!J14938</f>
        <v>38137361.879999995</v>
      </c>
      <c r="H730" s="31">
        <f>[1]consoCURRENT!K14938</f>
        <v>0</v>
      </c>
      <c r="I730" s="31">
        <f>[1]consoCURRENT!L14938</f>
        <v>0</v>
      </c>
      <c r="J730" s="31">
        <f>[1]consoCURRENT!M14938</f>
        <v>16968276.25</v>
      </c>
      <c r="K730" s="31">
        <f>[1]consoCURRENT!N14938</f>
        <v>38137361.879999995</v>
      </c>
      <c r="L730" s="31">
        <f>[1]consoCURRENT!O14938</f>
        <v>0</v>
      </c>
      <c r="M730" s="31">
        <f>[1]consoCURRENT!P14938</f>
        <v>63697651.640000001</v>
      </c>
      <c r="N730" s="31">
        <f>[1]consoCURRENT!Q14938</f>
        <v>0</v>
      </c>
      <c r="O730" s="31">
        <f>[1]consoCURRENT!R14938</f>
        <v>0</v>
      </c>
      <c r="P730" s="31">
        <f>[1]consoCURRENT!S14938</f>
        <v>0</v>
      </c>
      <c r="Q730" s="31">
        <f>[1]consoCURRENT!T14938</f>
        <v>0</v>
      </c>
      <c r="R730" s="31">
        <f>[1]consoCURRENT!U14938</f>
        <v>0</v>
      </c>
      <c r="S730" s="31">
        <f>[1]consoCURRENT!V14938</f>
        <v>0</v>
      </c>
      <c r="T730" s="31">
        <f>[1]consoCURRENT!W14938</f>
        <v>0</v>
      </c>
      <c r="U730" s="31">
        <f>[1]consoCURRENT!X14938</f>
        <v>0</v>
      </c>
      <c r="V730" s="31">
        <f>[1]consoCURRENT!Y14938</f>
        <v>0</v>
      </c>
      <c r="W730" s="31">
        <f>[1]consoCURRENT!Z14938</f>
        <v>0</v>
      </c>
      <c r="X730" s="31">
        <f>[1]consoCURRENT!AA14938</f>
        <v>0</v>
      </c>
      <c r="Y730" s="31">
        <f>[1]consoCURRENT!AB14938</f>
        <v>0</v>
      </c>
      <c r="Z730" s="31">
        <f t="shared" si="355"/>
        <v>63697651.640000001</v>
      </c>
      <c r="AA730" s="31">
        <f>D730-Z730</f>
        <v>14954348.359999999</v>
      </c>
      <c r="AB730" s="37">
        <f>Z730/D730</f>
        <v>0.80986690281238871</v>
      </c>
      <c r="AC730" s="32"/>
    </row>
    <row r="731" spans="1:29" s="33" customFormat="1" ht="18" customHeight="1" x14ac:dyDescent="0.25">
      <c r="A731" s="38" t="s">
        <v>37</v>
      </c>
      <c r="B731" s="39">
        <f t="shared" ref="B731:AA731" si="356">SUM(B727:B730)</f>
        <v>443196000</v>
      </c>
      <c r="C731" s="39">
        <f t="shared" si="356"/>
        <v>-1.4901161193847656E-8</v>
      </c>
      <c r="D731" s="39">
        <f t="shared" si="356"/>
        <v>443196000</v>
      </c>
      <c r="E731" s="39">
        <f t="shared" si="356"/>
        <v>29369623.979999997</v>
      </c>
      <c r="F731" s="39">
        <f t="shared" si="356"/>
        <v>96145019.379999995</v>
      </c>
      <c r="G731" s="39">
        <f t="shared" si="356"/>
        <v>148027134.31</v>
      </c>
      <c r="H731" s="39">
        <f t="shared" si="356"/>
        <v>313408</v>
      </c>
      <c r="I731" s="39">
        <f t="shared" si="356"/>
        <v>19930093.409999996</v>
      </c>
      <c r="J731" s="39">
        <f t="shared" si="356"/>
        <v>95617305.480000004</v>
      </c>
      <c r="K731" s="39">
        <f t="shared" si="356"/>
        <v>146433261.44</v>
      </c>
      <c r="L731" s="39">
        <f t="shared" si="356"/>
        <v>0</v>
      </c>
      <c r="M731" s="39">
        <f t="shared" si="356"/>
        <v>297536006.83000004</v>
      </c>
      <c r="N731" s="39">
        <f t="shared" si="356"/>
        <v>9243098.6400000006</v>
      </c>
      <c r="O731" s="39">
        <f t="shared" si="356"/>
        <v>81690</v>
      </c>
      <c r="P731" s="39">
        <f t="shared" si="356"/>
        <v>114741.93</v>
      </c>
      <c r="Q731" s="39">
        <f t="shared" si="356"/>
        <v>403799.49</v>
      </c>
      <c r="R731" s="39">
        <f t="shared" si="356"/>
        <v>27255.41</v>
      </c>
      <c r="S731" s="39">
        <f t="shared" si="356"/>
        <v>96659</v>
      </c>
      <c r="T731" s="39">
        <f t="shared" si="356"/>
        <v>1251542.25</v>
      </c>
      <c r="U731" s="39">
        <f t="shared" si="356"/>
        <v>107060.62</v>
      </c>
      <c r="V731" s="39">
        <f t="shared" si="356"/>
        <v>235270</v>
      </c>
      <c r="W731" s="39">
        <f t="shared" si="356"/>
        <v>313408</v>
      </c>
      <c r="X731" s="39">
        <f t="shared" si="356"/>
        <v>0</v>
      </c>
      <c r="Y731" s="39">
        <f t="shared" si="356"/>
        <v>0</v>
      </c>
      <c r="Z731" s="39">
        <f t="shared" si="356"/>
        <v>309410532.17000008</v>
      </c>
      <c r="AA731" s="39">
        <f t="shared" si="356"/>
        <v>133785467.82999994</v>
      </c>
      <c r="AB731" s="40">
        <f>Z731/D731</f>
        <v>0.69813475791749036</v>
      </c>
      <c r="AC731" s="32"/>
    </row>
    <row r="732" spans="1:29" s="33" customFormat="1" ht="18" customHeight="1" x14ac:dyDescent="0.25">
      <c r="A732" s="41" t="s">
        <v>38</v>
      </c>
      <c r="B732" s="31">
        <f>[1]consoCURRENT!E14942</f>
        <v>0</v>
      </c>
      <c r="C732" s="31">
        <f>[1]consoCURRENT!F14942</f>
        <v>0</v>
      </c>
      <c r="D732" s="31">
        <f>[1]consoCURRENT!G14942</f>
        <v>0</v>
      </c>
      <c r="E732" s="31">
        <f>[1]consoCURRENT!H14942</f>
        <v>0</v>
      </c>
      <c r="F732" s="31">
        <f>[1]consoCURRENT!I14942</f>
        <v>0</v>
      </c>
      <c r="G732" s="31">
        <f>[1]consoCURRENT!J14942</f>
        <v>0</v>
      </c>
      <c r="H732" s="31">
        <f>[1]consoCURRENT!K14942</f>
        <v>0</v>
      </c>
      <c r="I732" s="31">
        <f>[1]consoCURRENT!L14942</f>
        <v>0</v>
      </c>
      <c r="J732" s="31">
        <f>[1]consoCURRENT!M14942</f>
        <v>0</v>
      </c>
      <c r="K732" s="31">
        <f>[1]consoCURRENT!N14942</f>
        <v>0</v>
      </c>
      <c r="L732" s="31">
        <f>[1]consoCURRENT!O14942</f>
        <v>0</v>
      </c>
      <c r="M732" s="31">
        <f>[1]consoCURRENT!P14942</f>
        <v>0</v>
      </c>
      <c r="N732" s="31">
        <f>[1]consoCURRENT!Q14942</f>
        <v>0</v>
      </c>
      <c r="O732" s="31">
        <f>[1]consoCURRENT!R14942</f>
        <v>0</v>
      </c>
      <c r="P732" s="31">
        <f>[1]consoCURRENT!S14942</f>
        <v>0</v>
      </c>
      <c r="Q732" s="31">
        <f>[1]consoCURRENT!T14942</f>
        <v>0</v>
      </c>
      <c r="R732" s="31">
        <f>[1]consoCURRENT!U14942</f>
        <v>0</v>
      </c>
      <c r="S732" s="31">
        <f>[1]consoCURRENT!V14942</f>
        <v>0</v>
      </c>
      <c r="T732" s="31">
        <f>[1]consoCURRENT!W14942</f>
        <v>0</v>
      </c>
      <c r="U732" s="31">
        <f>[1]consoCURRENT!X14942</f>
        <v>0</v>
      </c>
      <c r="V732" s="31">
        <f>[1]consoCURRENT!Y14942</f>
        <v>0</v>
      </c>
      <c r="W732" s="31">
        <f>[1]consoCURRENT!Z14942</f>
        <v>0</v>
      </c>
      <c r="X732" s="31">
        <f>[1]consoCURRENT!AA14942</f>
        <v>0</v>
      </c>
      <c r="Y732" s="31">
        <f>[1]consoCURRENT!AB14942</f>
        <v>0</v>
      </c>
      <c r="Z732" s="31">
        <f t="shared" ref="Z732" si="357">SUM(M732:Y732)</f>
        <v>0</v>
      </c>
      <c r="AA732" s="31">
        <f>D732-Z732</f>
        <v>0</v>
      </c>
      <c r="AB732" s="37"/>
      <c r="AC732" s="32"/>
    </row>
    <row r="733" spans="1:29" s="33" customFormat="1" ht="18" customHeight="1" x14ac:dyDescent="0.25">
      <c r="A733" s="38" t="s">
        <v>39</v>
      </c>
      <c r="B733" s="39">
        <f t="shared" ref="B733:AA733" si="358">B732+B731</f>
        <v>443196000</v>
      </c>
      <c r="C733" s="39">
        <f t="shared" si="358"/>
        <v>-1.4901161193847656E-8</v>
      </c>
      <c r="D733" s="39">
        <f t="shared" si="358"/>
        <v>443196000</v>
      </c>
      <c r="E733" s="39">
        <f t="shared" si="358"/>
        <v>29369623.979999997</v>
      </c>
      <c r="F733" s="39">
        <f t="shared" si="358"/>
        <v>96145019.379999995</v>
      </c>
      <c r="G733" s="39">
        <f t="shared" si="358"/>
        <v>148027134.31</v>
      </c>
      <c r="H733" s="39">
        <f t="shared" si="358"/>
        <v>313408</v>
      </c>
      <c r="I733" s="39">
        <f t="shared" si="358"/>
        <v>19930093.409999996</v>
      </c>
      <c r="J733" s="39">
        <f t="shared" si="358"/>
        <v>95617305.480000004</v>
      </c>
      <c r="K733" s="39">
        <f t="shared" si="358"/>
        <v>146433261.44</v>
      </c>
      <c r="L733" s="39">
        <f t="shared" si="358"/>
        <v>0</v>
      </c>
      <c r="M733" s="39">
        <f t="shared" si="358"/>
        <v>297536006.83000004</v>
      </c>
      <c r="N733" s="39">
        <f t="shared" si="358"/>
        <v>9243098.6400000006</v>
      </c>
      <c r="O733" s="39">
        <f t="shared" si="358"/>
        <v>81690</v>
      </c>
      <c r="P733" s="39">
        <f t="shared" si="358"/>
        <v>114741.93</v>
      </c>
      <c r="Q733" s="39">
        <f t="shared" si="358"/>
        <v>403799.49</v>
      </c>
      <c r="R733" s="39">
        <f t="shared" si="358"/>
        <v>27255.41</v>
      </c>
      <c r="S733" s="39">
        <f t="shared" si="358"/>
        <v>96659</v>
      </c>
      <c r="T733" s="39">
        <f t="shared" si="358"/>
        <v>1251542.25</v>
      </c>
      <c r="U733" s="39">
        <f t="shared" si="358"/>
        <v>107060.62</v>
      </c>
      <c r="V733" s="39">
        <f t="shared" si="358"/>
        <v>235270</v>
      </c>
      <c r="W733" s="39">
        <f t="shared" si="358"/>
        <v>313408</v>
      </c>
      <c r="X733" s="39">
        <f t="shared" si="358"/>
        <v>0</v>
      </c>
      <c r="Y733" s="39">
        <f t="shared" si="358"/>
        <v>0</v>
      </c>
      <c r="Z733" s="39">
        <f t="shared" si="358"/>
        <v>309410532.17000008</v>
      </c>
      <c r="AA733" s="39">
        <f t="shared" si="358"/>
        <v>133785467.82999994</v>
      </c>
      <c r="AB733" s="40">
        <f>Z733/D733</f>
        <v>0.69813475791749036</v>
      </c>
      <c r="AC733" s="42"/>
    </row>
    <row r="734" spans="1:29" s="33" customFormat="1" ht="15" customHeight="1" x14ac:dyDescent="0.25">
      <c r="A734" s="34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2"/>
    </row>
    <row r="735" spans="1:29" s="33" customFormat="1" ht="15" customHeight="1" x14ac:dyDescent="0.25">
      <c r="A735" s="34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2"/>
    </row>
    <row r="736" spans="1:29" s="33" customFormat="1" ht="15" customHeight="1" x14ac:dyDescent="0.25">
      <c r="A736" s="46" t="s">
        <v>41</v>
      </c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2"/>
    </row>
    <row r="737" spans="1:29" s="33" customFormat="1" ht="18" customHeight="1" x14ac:dyDescent="0.2">
      <c r="A737" s="36" t="s">
        <v>33</v>
      </c>
      <c r="B737" s="31">
        <f>[1]consoCURRENT!E15003</f>
        <v>200264000</v>
      </c>
      <c r="C737" s="31">
        <f>[1]consoCURRENT!F15003</f>
        <v>6.6938810050487518E-10</v>
      </c>
      <c r="D737" s="31">
        <f>[1]consoCURRENT!G15003</f>
        <v>200263999.99999997</v>
      </c>
      <c r="E737" s="31">
        <f>[1]consoCURRENT!H15003</f>
        <v>42502073.579999998</v>
      </c>
      <c r="F737" s="31">
        <f>[1]consoCURRENT!I15003</f>
        <v>60420199.43</v>
      </c>
      <c r="G737" s="31">
        <f>[1]consoCURRENT!J15003</f>
        <v>38831882.079999998</v>
      </c>
      <c r="H737" s="31">
        <f>[1]consoCURRENT!K15003</f>
        <v>16412866</v>
      </c>
      <c r="I737" s="31">
        <f>[1]consoCURRENT!L15003</f>
        <v>0</v>
      </c>
      <c r="J737" s="31">
        <f>[1]consoCURRENT!M15003</f>
        <v>0</v>
      </c>
      <c r="K737" s="31">
        <f>[1]consoCURRENT!N15003</f>
        <v>0</v>
      </c>
      <c r="L737" s="31">
        <f>[1]consoCURRENT!O15003</f>
        <v>0</v>
      </c>
      <c r="M737" s="31">
        <f>[1]consoCURRENT!P15003</f>
        <v>0</v>
      </c>
      <c r="N737" s="31">
        <f>[1]consoCURRENT!Q15003</f>
        <v>13593214.109999999</v>
      </c>
      <c r="O737" s="31">
        <f>[1]consoCURRENT!R15003</f>
        <v>13194091.040000001</v>
      </c>
      <c r="P737" s="31">
        <f>[1]consoCURRENT!S15003</f>
        <v>15714768.430000002</v>
      </c>
      <c r="Q737" s="31">
        <f>[1]consoCURRENT!T15003</f>
        <v>15283690.729999999</v>
      </c>
      <c r="R737" s="31">
        <f>[1]consoCURRENT!U15003</f>
        <v>25722631.780000001</v>
      </c>
      <c r="S737" s="31">
        <f>[1]consoCURRENT!V15003</f>
        <v>19413876.920000002</v>
      </c>
      <c r="T737" s="31">
        <f>[1]consoCURRENT!W15003</f>
        <v>12843710.16</v>
      </c>
      <c r="U737" s="31">
        <f>[1]consoCURRENT!X15003</f>
        <v>12865738.950000001</v>
      </c>
      <c r="V737" s="31">
        <f>[1]consoCURRENT!Y15003</f>
        <v>13122432.970000003</v>
      </c>
      <c r="W737" s="31">
        <f>[1]consoCURRENT!Z15003</f>
        <v>16412866</v>
      </c>
      <c r="X737" s="31">
        <f>[1]consoCURRENT!AA15003</f>
        <v>0</v>
      </c>
      <c r="Y737" s="31">
        <f>[1]consoCURRENT!AB15003</f>
        <v>0</v>
      </c>
      <c r="Z737" s="31">
        <f>SUM(M737:Y737)</f>
        <v>158167021.09</v>
      </c>
      <c r="AA737" s="31">
        <f>D737-Z737</f>
        <v>42096978.909999967</v>
      </c>
      <c r="AB737" s="37">
        <f>Z737/D737</f>
        <v>0.78979257924539625</v>
      </c>
      <c r="AC737" s="32"/>
    </row>
    <row r="738" spans="1:29" s="33" customFormat="1" ht="18" customHeight="1" x14ac:dyDescent="0.2">
      <c r="A738" s="36" t="s">
        <v>34</v>
      </c>
      <c r="B738" s="31">
        <f>[1]consoCURRENT!E15116</f>
        <v>355429000</v>
      </c>
      <c r="C738" s="31">
        <f>[1]consoCURRENT!F15116</f>
        <v>0</v>
      </c>
      <c r="D738" s="31">
        <f>[1]consoCURRENT!G15116</f>
        <v>355429000</v>
      </c>
      <c r="E738" s="31">
        <f>[1]consoCURRENT!H15116</f>
        <v>142468787.88</v>
      </c>
      <c r="F738" s="31">
        <f>[1]consoCURRENT!I15116</f>
        <v>67102571.57</v>
      </c>
      <c r="G738" s="31">
        <f>[1]consoCURRENT!J15116</f>
        <v>24974253.039999999</v>
      </c>
      <c r="H738" s="31">
        <f>[1]consoCURRENT!K15116</f>
        <v>6376111.9699999997</v>
      </c>
      <c r="I738" s="31">
        <f>[1]consoCURRENT!L15116</f>
        <v>0</v>
      </c>
      <c r="J738" s="31">
        <f>[1]consoCURRENT!M15116</f>
        <v>0</v>
      </c>
      <c r="K738" s="31">
        <f>[1]consoCURRENT!N15116</f>
        <v>0</v>
      </c>
      <c r="L738" s="31">
        <f>[1]consoCURRENT!O15116</f>
        <v>0</v>
      </c>
      <c r="M738" s="31">
        <f>[1]consoCURRENT!P15116</f>
        <v>0</v>
      </c>
      <c r="N738" s="31">
        <f>[1]consoCURRENT!Q15116</f>
        <v>93117622.799999982</v>
      </c>
      <c r="O738" s="31">
        <f>[1]consoCURRENT!R15116</f>
        <v>44182931.199999996</v>
      </c>
      <c r="P738" s="31">
        <f>[1]consoCURRENT!S15116</f>
        <v>5168233.88</v>
      </c>
      <c r="Q738" s="31">
        <f>[1]consoCURRENT!T15116</f>
        <v>3343343.14</v>
      </c>
      <c r="R738" s="31">
        <f>[1]consoCURRENT!U15116</f>
        <v>7968853.4100000001</v>
      </c>
      <c r="S738" s="31">
        <f>[1]consoCURRENT!V15116</f>
        <v>55790375.019999996</v>
      </c>
      <c r="T738" s="31">
        <f>[1]consoCURRENT!W15116</f>
        <v>6910062.1399999997</v>
      </c>
      <c r="U738" s="31">
        <f>[1]consoCURRENT!X15116</f>
        <v>11726409.140000001</v>
      </c>
      <c r="V738" s="31">
        <f>[1]consoCURRENT!Y15116</f>
        <v>6337781.7600000007</v>
      </c>
      <c r="W738" s="31">
        <f>[1]consoCURRENT!Z15116</f>
        <v>6376111.9699999997</v>
      </c>
      <c r="X738" s="31">
        <f>[1]consoCURRENT!AA15116</f>
        <v>0</v>
      </c>
      <c r="Y738" s="31">
        <f>[1]consoCURRENT!AB15116</f>
        <v>0</v>
      </c>
      <c r="Z738" s="31">
        <f t="shared" ref="Z738:Z740" si="359">SUM(M738:Y738)</f>
        <v>240921724.45999989</v>
      </c>
      <c r="AA738" s="31">
        <f>D738-Z738</f>
        <v>114507275.54000011</v>
      </c>
      <c r="AB738" s="37">
        <f>Z738/D738</f>
        <v>0.67783361644660367</v>
      </c>
      <c r="AC738" s="32"/>
    </row>
    <row r="739" spans="1:29" s="33" customFormat="1" ht="18" customHeight="1" x14ac:dyDescent="0.2">
      <c r="A739" s="36" t="s">
        <v>35</v>
      </c>
      <c r="B739" s="31">
        <f>[1]consoCURRENT!E15122</f>
        <v>0</v>
      </c>
      <c r="C739" s="31">
        <f>[1]consoCURRENT!F15122</f>
        <v>0</v>
      </c>
      <c r="D739" s="31">
        <f>[1]consoCURRENT!G15122</f>
        <v>0</v>
      </c>
      <c r="E739" s="31">
        <f>[1]consoCURRENT!H15122</f>
        <v>0</v>
      </c>
      <c r="F739" s="31">
        <f>[1]consoCURRENT!I15122</f>
        <v>0</v>
      </c>
      <c r="G739" s="31">
        <f>[1]consoCURRENT!J15122</f>
        <v>0</v>
      </c>
      <c r="H739" s="31">
        <f>[1]consoCURRENT!K15122</f>
        <v>0</v>
      </c>
      <c r="I739" s="31">
        <f>[1]consoCURRENT!L15122</f>
        <v>0</v>
      </c>
      <c r="J739" s="31">
        <f>[1]consoCURRENT!M15122</f>
        <v>0</v>
      </c>
      <c r="K739" s="31">
        <f>[1]consoCURRENT!N15122</f>
        <v>0</v>
      </c>
      <c r="L739" s="31">
        <f>[1]consoCURRENT!O15122</f>
        <v>0</v>
      </c>
      <c r="M739" s="31">
        <f>[1]consoCURRENT!P15122</f>
        <v>0</v>
      </c>
      <c r="N739" s="31">
        <f>[1]consoCURRENT!Q15122</f>
        <v>0</v>
      </c>
      <c r="O739" s="31">
        <f>[1]consoCURRENT!R15122</f>
        <v>0</v>
      </c>
      <c r="P739" s="31">
        <f>[1]consoCURRENT!S15122</f>
        <v>0</v>
      </c>
      <c r="Q739" s="31">
        <f>[1]consoCURRENT!T15122</f>
        <v>0</v>
      </c>
      <c r="R739" s="31">
        <f>[1]consoCURRENT!U15122</f>
        <v>0</v>
      </c>
      <c r="S739" s="31">
        <f>[1]consoCURRENT!V15122</f>
        <v>0</v>
      </c>
      <c r="T739" s="31">
        <f>[1]consoCURRENT!W15122</f>
        <v>0</v>
      </c>
      <c r="U739" s="31">
        <f>[1]consoCURRENT!X15122</f>
        <v>0</v>
      </c>
      <c r="V739" s="31">
        <f>[1]consoCURRENT!Y15122</f>
        <v>0</v>
      </c>
      <c r="W739" s="31">
        <f>[1]consoCURRENT!Z15122</f>
        <v>0</v>
      </c>
      <c r="X739" s="31">
        <f>[1]consoCURRENT!AA15122</f>
        <v>0</v>
      </c>
      <c r="Y739" s="31">
        <f>[1]consoCURRENT!AB15122</f>
        <v>0</v>
      </c>
      <c r="Z739" s="31">
        <f t="shared" si="359"/>
        <v>0</v>
      </c>
      <c r="AA739" s="31">
        <f>D739-Z739</f>
        <v>0</v>
      </c>
      <c r="AB739" s="37"/>
      <c r="AC739" s="32"/>
    </row>
    <row r="740" spans="1:29" s="33" customFormat="1" ht="18" customHeight="1" x14ac:dyDescent="0.2">
      <c r="A740" s="36" t="s">
        <v>36</v>
      </c>
      <c r="B740" s="31">
        <f>[1]consoCURRENT!E15151</f>
        <v>0</v>
      </c>
      <c r="C740" s="31">
        <f>[1]consoCURRENT!F15151</f>
        <v>0</v>
      </c>
      <c r="D740" s="31">
        <f>[1]consoCURRENT!G15151</f>
        <v>0</v>
      </c>
      <c r="E740" s="31">
        <f>[1]consoCURRENT!H15151</f>
        <v>0</v>
      </c>
      <c r="F740" s="31">
        <f>[1]consoCURRENT!I15151</f>
        <v>0</v>
      </c>
      <c r="G740" s="31">
        <f>[1]consoCURRENT!J15151</f>
        <v>0</v>
      </c>
      <c r="H740" s="31">
        <f>[1]consoCURRENT!K15151</f>
        <v>0</v>
      </c>
      <c r="I740" s="31">
        <f>[1]consoCURRENT!L15151</f>
        <v>0</v>
      </c>
      <c r="J740" s="31">
        <f>[1]consoCURRENT!M15151</f>
        <v>0</v>
      </c>
      <c r="K740" s="31">
        <f>[1]consoCURRENT!N15151</f>
        <v>0</v>
      </c>
      <c r="L740" s="31">
        <f>[1]consoCURRENT!O15151</f>
        <v>0</v>
      </c>
      <c r="M740" s="31">
        <f>[1]consoCURRENT!P15151</f>
        <v>0</v>
      </c>
      <c r="N740" s="31">
        <f>[1]consoCURRENT!Q15151</f>
        <v>0</v>
      </c>
      <c r="O740" s="31">
        <f>[1]consoCURRENT!R15151</f>
        <v>0</v>
      </c>
      <c r="P740" s="31">
        <f>[1]consoCURRENT!S15151</f>
        <v>0</v>
      </c>
      <c r="Q740" s="31">
        <f>[1]consoCURRENT!T15151</f>
        <v>0</v>
      </c>
      <c r="R740" s="31">
        <f>[1]consoCURRENT!U15151</f>
        <v>0</v>
      </c>
      <c r="S740" s="31">
        <f>[1]consoCURRENT!V15151</f>
        <v>0</v>
      </c>
      <c r="T740" s="31">
        <f>[1]consoCURRENT!W15151</f>
        <v>0</v>
      </c>
      <c r="U740" s="31">
        <f>[1]consoCURRENT!X15151</f>
        <v>0</v>
      </c>
      <c r="V740" s="31">
        <f>[1]consoCURRENT!Y15151</f>
        <v>0</v>
      </c>
      <c r="W740" s="31">
        <f>[1]consoCURRENT!Z15151</f>
        <v>0</v>
      </c>
      <c r="X740" s="31">
        <f>[1]consoCURRENT!AA15151</f>
        <v>0</v>
      </c>
      <c r="Y740" s="31">
        <f>[1]consoCURRENT!AB15151</f>
        <v>0</v>
      </c>
      <c r="Z740" s="31">
        <f t="shared" si="359"/>
        <v>0</v>
      </c>
      <c r="AA740" s="31">
        <f>D740-Z740</f>
        <v>0</v>
      </c>
      <c r="AB740" s="37"/>
      <c r="AC740" s="32"/>
    </row>
    <row r="741" spans="1:29" s="33" customFormat="1" ht="18" customHeight="1" x14ac:dyDescent="0.25">
      <c r="A741" s="38" t="s">
        <v>37</v>
      </c>
      <c r="B741" s="39">
        <f t="shared" ref="B741:AA741" si="360">SUM(B737:B740)</f>
        <v>555693000</v>
      </c>
      <c r="C741" s="39">
        <f t="shared" si="360"/>
        <v>6.6938810050487518E-10</v>
      </c>
      <c r="D741" s="39">
        <f t="shared" si="360"/>
        <v>555693000</v>
      </c>
      <c r="E741" s="39">
        <f t="shared" si="360"/>
        <v>184970861.45999998</v>
      </c>
      <c r="F741" s="39">
        <f t="shared" si="360"/>
        <v>127522771</v>
      </c>
      <c r="G741" s="39">
        <f t="shared" si="360"/>
        <v>63806135.119999997</v>
      </c>
      <c r="H741" s="39">
        <f t="shared" si="360"/>
        <v>22788977.969999999</v>
      </c>
      <c r="I741" s="39">
        <f t="shared" si="360"/>
        <v>0</v>
      </c>
      <c r="J741" s="39">
        <f t="shared" si="360"/>
        <v>0</v>
      </c>
      <c r="K741" s="39">
        <f t="shared" si="360"/>
        <v>0</v>
      </c>
      <c r="L741" s="39">
        <f t="shared" si="360"/>
        <v>0</v>
      </c>
      <c r="M741" s="39">
        <f t="shared" si="360"/>
        <v>0</v>
      </c>
      <c r="N741" s="39">
        <f t="shared" si="360"/>
        <v>106710836.90999998</v>
      </c>
      <c r="O741" s="39">
        <f t="shared" si="360"/>
        <v>57377022.239999995</v>
      </c>
      <c r="P741" s="39">
        <f t="shared" si="360"/>
        <v>20883002.310000002</v>
      </c>
      <c r="Q741" s="39">
        <f t="shared" si="360"/>
        <v>18627033.869999997</v>
      </c>
      <c r="R741" s="39">
        <f t="shared" si="360"/>
        <v>33691485.189999998</v>
      </c>
      <c r="S741" s="39">
        <f t="shared" si="360"/>
        <v>75204251.939999998</v>
      </c>
      <c r="T741" s="39">
        <f t="shared" si="360"/>
        <v>19753772.300000001</v>
      </c>
      <c r="U741" s="39">
        <f t="shared" si="360"/>
        <v>24592148.090000004</v>
      </c>
      <c r="V741" s="39">
        <f t="shared" si="360"/>
        <v>19460214.730000004</v>
      </c>
      <c r="W741" s="39">
        <f t="shared" si="360"/>
        <v>22788977.969999999</v>
      </c>
      <c r="X741" s="39">
        <f t="shared" si="360"/>
        <v>0</v>
      </c>
      <c r="Y741" s="39">
        <f t="shared" si="360"/>
        <v>0</v>
      </c>
      <c r="Z741" s="39">
        <f t="shared" si="360"/>
        <v>399088745.54999989</v>
      </c>
      <c r="AA741" s="39">
        <f t="shared" si="360"/>
        <v>156604254.45000008</v>
      </c>
      <c r="AB741" s="40">
        <f>Z741/D741</f>
        <v>0.71818206374742866</v>
      </c>
      <c r="AC741" s="32"/>
    </row>
    <row r="742" spans="1:29" s="33" customFormat="1" ht="18" customHeight="1" x14ac:dyDescent="0.25">
      <c r="A742" s="41" t="s">
        <v>38</v>
      </c>
      <c r="B742" s="31">
        <f>[1]consoCURRENT!E15155</f>
        <v>10091000</v>
      </c>
      <c r="C742" s="31">
        <f>[1]consoCURRENT!F15155</f>
        <v>0</v>
      </c>
      <c r="D742" s="31">
        <f>[1]consoCURRENT!G15155</f>
        <v>10091000</v>
      </c>
      <c r="E742" s="31">
        <f>[1]consoCURRENT!H15155</f>
        <v>2336092.7999999998</v>
      </c>
      <c r="F742" s="31">
        <f>[1]consoCURRENT!I15155</f>
        <v>2406801.12</v>
      </c>
      <c r="G742" s="31">
        <f>[1]consoCURRENT!J15155</f>
        <v>2424015.36</v>
      </c>
      <c r="H742" s="31">
        <f>[1]consoCURRENT!K15155</f>
        <v>813178.16</v>
      </c>
      <c r="I742" s="31">
        <f>[1]consoCURRENT!L15155</f>
        <v>0</v>
      </c>
      <c r="J742" s="31">
        <f>[1]consoCURRENT!M15155</f>
        <v>0</v>
      </c>
      <c r="K742" s="31">
        <f>[1]consoCURRENT!N15155</f>
        <v>0</v>
      </c>
      <c r="L742" s="31">
        <f>[1]consoCURRENT!O15155</f>
        <v>0</v>
      </c>
      <c r="M742" s="31">
        <f>[1]consoCURRENT!P15155</f>
        <v>0</v>
      </c>
      <c r="N742" s="31">
        <f>[1]consoCURRENT!Q15155</f>
        <v>743826.6</v>
      </c>
      <c r="O742" s="31">
        <f>[1]consoCURRENT!R15155</f>
        <v>797790</v>
      </c>
      <c r="P742" s="31">
        <f>[1]consoCURRENT!S15155</f>
        <v>794476.2</v>
      </c>
      <c r="Q742" s="31">
        <f>[1]consoCURRENT!T15155</f>
        <v>791227.2</v>
      </c>
      <c r="R742" s="31">
        <f>[1]consoCURRENT!U15155</f>
        <v>802101.96</v>
      </c>
      <c r="S742" s="31">
        <f>[1]consoCURRENT!V15155</f>
        <v>813471.96</v>
      </c>
      <c r="T742" s="31">
        <f>[1]consoCURRENT!W15155</f>
        <v>809591.04</v>
      </c>
      <c r="U742" s="31">
        <f>[1]consoCURRENT!X15155</f>
        <v>806154.48</v>
      </c>
      <c r="V742" s="31">
        <f>[1]consoCURRENT!Y15155</f>
        <v>808269.84</v>
      </c>
      <c r="W742" s="31">
        <f>[1]consoCURRENT!Z15155</f>
        <v>813178.16</v>
      </c>
      <c r="X742" s="31">
        <f>[1]consoCURRENT!AA15155</f>
        <v>0</v>
      </c>
      <c r="Y742" s="31">
        <f>[1]consoCURRENT!AB15155</f>
        <v>0</v>
      </c>
      <c r="Z742" s="31">
        <f t="shared" ref="Z742" si="361">SUM(M742:Y742)</f>
        <v>7980087.4399999995</v>
      </c>
      <c r="AA742" s="31">
        <f>D742-Z742</f>
        <v>2110912.5600000005</v>
      </c>
      <c r="AB742" s="37">
        <f>Z742/D742</f>
        <v>0.79081235160043595</v>
      </c>
      <c r="AC742" s="32"/>
    </row>
    <row r="743" spans="1:29" s="33" customFormat="1" ht="18" customHeight="1" x14ac:dyDescent="0.25">
      <c r="A743" s="38" t="s">
        <v>39</v>
      </c>
      <c r="B743" s="39">
        <f t="shared" ref="B743:AA743" si="362">B742+B741</f>
        <v>565784000</v>
      </c>
      <c r="C743" s="39">
        <f t="shared" si="362"/>
        <v>6.6938810050487518E-10</v>
      </c>
      <c r="D743" s="39">
        <f t="shared" si="362"/>
        <v>565784000</v>
      </c>
      <c r="E743" s="39">
        <f t="shared" si="362"/>
        <v>187306954.25999999</v>
      </c>
      <c r="F743" s="39">
        <f t="shared" si="362"/>
        <v>129929572.12</v>
      </c>
      <c r="G743" s="39">
        <f t="shared" si="362"/>
        <v>66230150.479999997</v>
      </c>
      <c r="H743" s="39">
        <f t="shared" si="362"/>
        <v>23602156.129999999</v>
      </c>
      <c r="I743" s="39">
        <f t="shared" si="362"/>
        <v>0</v>
      </c>
      <c r="J743" s="39">
        <f t="shared" si="362"/>
        <v>0</v>
      </c>
      <c r="K743" s="39">
        <f t="shared" si="362"/>
        <v>0</v>
      </c>
      <c r="L743" s="39">
        <f t="shared" si="362"/>
        <v>0</v>
      </c>
      <c r="M743" s="39">
        <f t="shared" si="362"/>
        <v>0</v>
      </c>
      <c r="N743" s="39">
        <f t="shared" si="362"/>
        <v>107454663.50999998</v>
      </c>
      <c r="O743" s="39">
        <f t="shared" si="362"/>
        <v>58174812.239999995</v>
      </c>
      <c r="P743" s="39">
        <f t="shared" si="362"/>
        <v>21677478.510000002</v>
      </c>
      <c r="Q743" s="39">
        <f t="shared" si="362"/>
        <v>19418261.069999997</v>
      </c>
      <c r="R743" s="39">
        <f t="shared" si="362"/>
        <v>34493587.149999999</v>
      </c>
      <c r="S743" s="39">
        <f t="shared" si="362"/>
        <v>76017723.899999991</v>
      </c>
      <c r="T743" s="39">
        <f t="shared" si="362"/>
        <v>20563363.34</v>
      </c>
      <c r="U743" s="39">
        <f t="shared" si="362"/>
        <v>25398302.570000004</v>
      </c>
      <c r="V743" s="39">
        <f t="shared" si="362"/>
        <v>20268484.570000004</v>
      </c>
      <c r="W743" s="39">
        <f t="shared" si="362"/>
        <v>23602156.129999999</v>
      </c>
      <c r="X743" s="39">
        <f t="shared" si="362"/>
        <v>0</v>
      </c>
      <c r="Y743" s="39">
        <f t="shared" si="362"/>
        <v>0</v>
      </c>
      <c r="Z743" s="39">
        <f t="shared" si="362"/>
        <v>407068832.98999989</v>
      </c>
      <c r="AA743" s="39">
        <f t="shared" si="362"/>
        <v>158715167.01000008</v>
      </c>
      <c r="AB743" s="40">
        <f>Z743/D743</f>
        <v>0.71947745604329549</v>
      </c>
      <c r="AC743" s="42"/>
    </row>
    <row r="744" spans="1:29" s="33" customFormat="1" ht="15" customHeight="1" x14ac:dyDescent="0.25">
      <c r="A744" s="34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2"/>
    </row>
    <row r="745" spans="1:29" s="33" customFormat="1" ht="15" customHeight="1" x14ac:dyDescent="0.25">
      <c r="A745" s="34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47">
        <f>612890.05+10000000+500000+3417120+350000+500000</f>
        <v>15380010.050000001</v>
      </c>
      <c r="AA745" s="31"/>
      <c r="AB745" s="31"/>
      <c r="AC745" s="32"/>
    </row>
    <row r="746" spans="1:29" s="33" customFormat="1" ht="15" customHeight="1" x14ac:dyDescent="0.25">
      <c r="A746" s="46" t="s">
        <v>42</v>
      </c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2"/>
    </row>
    <row r="747" spans="1:29" s="33" customFormat="1" ht="18" customHeight="1" x14ac:dyDescent="0.2">
      <c r="A747" s="36" t="s">
        <v>33</v>
      </c>
      <c r="B747" s="31">
        <f>[1]consoCURRENT!E15216</f>
        <v>32648000</v>
      </c>
      <c r="C747" s="31">
        <f>[1]consoCURRENT!F15216</f>
        <v>0</v>
      </c>
      <c r="D747" s="31">
        <f>[1]consoCURRENT!G15216</f>
        <v>32648000</v>
      </c>
      <c r="E747" s="31">
        <f>[1]consoCURRENT!H15216</f>
        <v>6638980.0899999999</v>
      </c>
      <c r="F747" s="31">
        <f>[1]consoCURRENT!I15216</f>
        <v>7285043.7700000005</v>
      </c>
      <c r="G747" s="31">
        <f>[1]consoCURRENT!J15216</f>
        <v>5697521.7100000009</v>
      </c>
      <c r="H747" s="31">
        <f>[1]consoCURRENT!K15216</f>
        <v>1770403.72</v>
      </c>
      <c r="I747" s="31">
        <f>[1]consoCURRENT!L15216</f>
        <v>0</v>
      </c>
      <c r="J747" s="31">
        <f>[1]consoCURRENT!M15216</f>
        <v>0</v>
      </c>
      <c r="K747" s="31">
        <f>[1]consoCURRENT!N15216</f>
        <v>0</v>
      </c>
      <c r="L747" s="31">
        <f>[1]consoCURRENT!O15216</f>
        <v>0</v>
      </c>
      <c r="M747" s="31">
        <f>[1]consoCURRENT!P15216</f>
        <v>0</v>
      </c>
      <c r="N747" s="31">
        <f>[1]consoCURRENT!Q15216</f>
        <v>2184594.71</v>
      </c>
      <c r="O747" s="31">
        <f>[1]consoCURRENT!R15216</f>
        <v>2089541.4900000002</v>
      </c>
      <c r="P747" s="31">
        <f>[1]consoCURRENT!S15216</f>
        <v>2364843.89</v>
      </c>
      <c r="Q747" s="31">
        <f>[1]consoCURRENT!T15216</f>
        <v>1867152.52</v>
      </c>
      <c r="R747" s="31">
        <f>[1]consoCURRENT!U15216</f>
        <v>3533837.0199999996</v>
      </c>
      <c r="S747" s="31">
        <f>[1]consoCURRENT!V15216</f>
        <v>1884054.2300000002</v>
      </c>
      <c r="T747" s="31">
        <f>[1]consoCURRENT!W15216</f>
        <v>1951218.3</v>
      </c>
      <c r="U747" s="31">
        <f>[1]consoCURRENT!X15216</f>
        <v>1889027.67</v>
      </c>
      <c r="V747" s="31">
        <f>[1]consoCURRENT!Y15216</f>
        <v>1857275.7400000002</v>
      </c>
      <c r="W747" s="31">
        <f>[1]consoCURRENT!Z15216</f>
        <v>1770403.72</v>
      </c>
      <c r="X747" s="31">
        <f>[1]consoCURRENT!AA15216</f>
        <v>0</v>
      </c>
      <c r="Y747" s="31">
        <f>[1]consoCURRENT!AB15216</f>
        <v>0</v>
      </c>
      <c r="Z747" s="31">
        <f>SUM(M747:Y747)</f>
        <v>21391949.289999999</v>
      </c>
      <c r="AA747" s="31">
        <f>D747-Z747</f>
        <v>11256050.710000001</v>
      </c>
      <c r="AB747" s="37">
        <f>Z747/D747</f>
        <v>0.65523000765743689</v>
      </c>
      <c r="AC747" s="32"/>
    </row>
    <row r="748" spans="1:29" s="33" customFormat="1" ht="18" customHeight="1" x14ac:dyDescent="0.2">
      <c r="A748" s="36" t="s">
        <v>34</v>
      </c>
      <c r="B748" s="31">
        <f>[1]consoCURRENT!E15329</f>
        <v>49381000</v>
      </c>
      <c r="C748" s="31">
        <f>[1]consoCURRENT!F15329</f>
        <v>0</v>
      </c>
      <c r="D748" s="31">
        <f>[1]consoCURRENT!G15329</f>
        <v>49381000</v>
      </c>
      <c r="E748" s="31">
        <f>[1]consoCURRENT!H15329</f>
        <v>12044461.16</v>
      </c>
      <c r="F748" s="31">
        <f>[1]consoCURRENT!I15329</f>
        <v>16451587.949999999</v>
      </c>
      <c r="G748" s="31">
        <f>[1]consoCURRENT!J15329</f>
        <v>6670299.4100000001</v>
      </c>
      <c r="H748" s="31">
        <f>[1]consoCURRENT!K15329</f>
        <v>-19253.379999999946</v>
      </c>
      <c r="I748" s="31">
        <f>[1]consoCURRENT!L15329</f>
        <v>0</v>
      </c>
      <c r="J748" s="31">
        <f>[1]consoCURRENT!M15329</f>
        <v>0</v>
      </c>
      <c r="K748" s="31">
        <f>[1]consoCURRENT!N15329</f>
        <v>0</v>
      </c>
      <c r="L748" s="31">
        <f>[1]consoCURRENT!O15329</f>
        <v>0</v>
      </c>
      <c r="M748" s="31">
        <f>[1]consoCURRENT!P15329</f>
        <v>0</v>
      </c>
      <c r="N748" s="31">
        <f>[1]consoCURRENT!Q15329</f>
        <v>2697905.7100000004</v>
      </c>
      <c r="O748" s="31">
        <f>[1]consoCURRENT!R15329</f>
        <v>3509920.1499999994</v>
      </c>
      <c r="P748" s="31">
        <f>[1]consoCURRENT!S15329</f>
        <v>5836635.2999999998</v>
      </c>
      <c r="Q748" s="31">
        <f>[1]consoCURRENT!T15329</f>
        <v>3396937.9299999997</v>
      </c>
      <c r="R748" s="31">
        <f>[1]consoCURRENT!U15329</f>
        <v>6110336.1399999997</v>
      </c>
      <c r="S748" s="31">
        <f>[1]consoCURRENT!V15329</f>
        <v>6944313.8800000008</v>
      </c>
      <c r="T748" s="31">
        <f>[1]consoCURRENT!W15329</f>
        <v>3478295.47</v>
      </c>
      <c r="U748" s="31">
        <f>[1]consoCURRENT!X15329</f>
        <v>1819782.44</v>
      </c>
      <c r="V748" s="31">
        <f>[1]consoCURRENT!Y15329</f>
        <v>1372221.5</v>
      </c>
      <c r="W748" s="31">
        <f>[1]consoCURRENT!Z15329</f>
        <v>-19253.379999999946</v>
      </c>
      <c r="X748" s="31">
        <f>[1]consoCURRENT!AA15329</f>
        <v>0</v>
      </c>
      <c r="Y748" s="31">
        <f>[1]consoCURRENT!AB15329</f>
        <v>0</v>
      </c>
      <c r="Z748" s="31">
        <f t="shared" ref="Z748:Z750" si="363">SUM(M748:Y748)</f>
        <v>35147095.139999993</v>
      </c>
      <c r="AA748" s="31">
        <f>D748-Z748</f>
        <v>14233904.860000007</v>
      </c>
      <c r="AB748" s="37">
        <f>Z748/D748</f>
        <v>0.7117534100159979</v>
      </c>
      <c r="AC748" s="32"/>
    </row>
    <row r="749" spans="1:29" s="33" customFormat="1" ht="18" customHeight="1" x14ac:dyDescent="0.2">
      <c r="A749" s="36" t="s">
        <v>35</v>
      </c>
      <c r="B749" s="31">
        <f>[1]consoCURRENT!E15335</f>
        <v>0</v>
      </c>
      <c r="C749" s="31">
        <f>[1]consoCURRENT!F15335</f>
        <v>0</v>
      </c>
      <c r="D749" s="31">
        <f>[1]consoCURRENT!G15335</f>
        <v>0</v>
      </c>
      <c r="E749" s="31">
        <f>[1]consoCURRENT!H15335</f>
        <v>0</v>
      </c>
      <c r="F749" s="31">
        <f>[1]consoCURRENT!I15335</f>
        <v>0</v>
      </c>
      <c r="G749" s="31">
        <f>[1]consoCURRENT!J15335</f>
        <v>0</v>
      </c>
      <c r="H749" s="31">
        <f>[1]consoCURRENT!K15335</f>
        <v>0</v>
      </c>
      <c r="I749" s="31">
        <f>[1]consoCURRENT!L15335</f>
        <v>0</v>
      </c>
      <c r="J749" s="31">
        <f>[1]consoCURRENT!M15335</f>
        <v>0</v>
      </c>
      <c r="K749" s="31">
        <f>[1]consoCURRENT!N15335</f>
        <v>0</v>
      </c>
      <c r="L749" s="31">
        <f>[1]consoCURRENT!O15335</f>
        <v>0</v>
      </c>
      <c r="M749" s="31">
        <f>[1]consoCURRENT!P15335</f>
        <v>0</v>
      </c>
      <c r="N749" s="31">
        <f>[1]consoCURRENT!Q15335</f>
        <v>0</v>
      </c>
      <c r="O749" s="31">
        <f>[1]consoCURRENT!R15335</f>
        <v>0</v>
      </c>
      <c r="P749" s="31">
        <f>[1]consoCURRENT!S15335</f>
        <v>0</v>
      </c>
      <c r="Q749" s="31">
        <f>[1]consoCURRENT!T15335</f>
        <v>0</v>
      </c>
      <c r="R749" s="31">
        <f>[1]consoCURRENT!U15335</f>
        <v>0</v>
      </c>
      <c r="S749" s="31">
        <f>[1]consoCURRENT!V15335</f>
        <v>0</v>
      </c>
      <c r="T749" s="31">
        <f>[1]consoCURRENT!W15335</f>
        <v>0</v>
      </c>
      <c r="U749" s="31">
        <f>[1]consoCURRENT!X15335</f>
        <v>0</v>
      </c>
      <c r="V749" s="31">
        <f>[1]consoCURRENT!Y15335</f>
        <v>0</v>
      </c>
      <c r="W749" s="31">
        <f>[1]consoCURRENT!Z15335</f>
        <v>0</v>
      </c>
      <c r="X749" s="31">
        <f>[1]consoCURRENT!AA15335</f>
        <v>0</v>
      </c>
      <c r="Y749" s="31">
        <f>[1]consoCURRENT!AB15335</f>
        <v>0</v>
      </c>
      <c r="Z749" s="31">
        <f t="shared" si="363"/>
        <v>0</v>
      </c>
      <c r="AA749" s="31">
        <f>D749-Z749</f>
        <v>0</v>
      </c>
      <c r="AB749" s="37"/>
      <c r="AC749" s="32"/>
    </row>
    <row r="750" spans="1:29" s="33" customFormat="1" ht="18" customHeight="1" x14ac:dyDescent="0.2">
      <c r="A750" s="36" t="s">
        <v>36</v>
      </c>
      <c r="B750" s="31">
        <f>[1]consoCURRENT!E15364</f>
        <v>0</v>
      </c>
      <c r="C750" s="31">
        <f>[1]consoCURRENT!F15364</f>
        <v>0</v>
      </c>
      <c r="D750" s="31">
        <f>[1]consoCURRENT!G15364</f>
        <v>0</v>
      </c>
      <c r="E750" s="31">
        <f>[1]consoCURRENT!H15364</f>
        <v>0</v>
      </c>
      <c r="F750" s="31">
        <f>[1]consoCURRENT!I15364</f>
        <v>0</v>
      </c>
      <c r="G750" s="31">
        <f>[1]consoCURRENT!J15364</f>
        <v>0</v>
      </c>
      <c r="H750" s="31">
        <f>[1]consoCURRENT!K15364</f>
        <v>0</v>
      </c>
      <c r="I750" s="31">
        <f>[1]consoCURRENT!L15364</f>
        <v>0</v>
      </c>
      <c r="J750" s="31">
        <f>[1]consoCURRENT!M15364</f>
        <v>0</v>
      </c>
      <c r="K750" s="31">
        <f>[1]consoCURRENT!N15364</f>
        <v>0</v>
      </c>
      <c r="L750" s="31">
        <f>[1]consoCURRENT!O15364</f>
        <v>0</v>
      </c>
      <c r="M750" s="31">
        <f>[1]consoCURRENT!P15364</f>
        <v>0</v>
      </c>
      <c r="N750" s="31">
        <f>[1]consoCURRENT!Q15364</f>
        <v>0</v>
      </c>
      <c r="O750" s="31">
        <f>[1]consoCURRENT!R15364</f>
        <v>0</v>
      </c>
      <c r="P750" s="31">
        <f>[1]consoCURRENT!S15364</f>
        <v>0</v>
      </c>
      <c r="Q750" s="31">
        <f>[1]consoCURRENT!T15364</f>
        <v>0</v>
      </c>
      <c r="R750" s="31">
        <f>[1]consoCURRENT!U15364</f>
        <v>0</v>
      </c>
      <c r="S750" s="31">
        <f>[1]consoCURRENT!V15364</f>
        <v>0</v>
      </c>
      <c r="T750" s="31">
        <f>[1]consoCURRENT!W15364</f>
        <v>0</v>
      </c>
      <c r="U750" s="31">
        <f>[1]consoCURRENT!X15364</f>
        <v>0</v>
      </c>
      <c r="V750" s="31">
        <f>[1]consoCURRENT!Y15364</f>
        <v>0</v>
      </c>
      <c r="W750" s="31">
        <f>[1]consoCURRENT!Z15364</f>
        <v>0</v>
      </c>
      <c r="X750" s="31">
        <f>[1]consoCURRENT!AA15364</f>
        <v>0</v>
      </c>
      <c r="Y750" s="31">
        <f>[1]consoCURRENT!AB15364</f>
        <v>0</v>
      </c>
      <c r="Z750" s="31">
        <f t="shared" si="363"/>
        <v>0</v>
      </c>
      <c r="AA750" s="31">
        <f>D750-Z750</f>
        <v>0</v>
      </c>
      <c r="AB750" s="37"/>
      <c r="AC750" s="32"/>
    </row>
    <row r="751" spans="1:29" s="33" customFormat="1" ht="18" customHeight="1" x14ac:dyDescent="0.25">
      <c r="A751" s="38" t="s">
        <v>37</v>
      </c>
      <c r="B751" s="39">
        <f t="shared" ref="B751:AA751" si="364">SUM(B747:B750)</f>
        <v>82029000</v>
      </c>
      <c r="C751" s="39">
        <f t="shared" si="364"/>
        <v>0</v>
      </c>
      <c r="D751" s="39">
        <f t="shared" si="364"/>
        <v>82029000</v>
      </c>
      <c r="E751" s="39">
        <f t="shared" si="364"/>
        <v>18683441.25</v>
      </c>
      <c r="F751" s="39">
        <f t="shared" si="364"/>
        <v>23736631.719999999</v>
      </c>
      <c r="G751" s="39">
        <f t="shared" si="364"/>
        <v>12367821.120000001</v>
      </c>
      <c r="H751" s="39">
        <f t="shared" si="364"/>
        <v>1751150.34</v>
      </c>
      <c r="I751" s="39">
        <f t="shared" si="364"/>
        <v>0</v>
      </c>
      <c r="J751" s="39">
        <f t="shared" si="364"/>
        <v>0</v>
      </c>
      <c r="K751" s="39">
        <f t="shared" si="364"/>
        <v>0</v>
      </c>
      <c r="L751" s="39">
        <f t="shared" si="364"/>
        <v>0</v>
      </c>
      <c r="M751" s="39">
        <f t="shared" si="364"/>
        <v>0</v>
      </c>
      <c r="N751" s="39">
        <f t="shared" si="364"/>
        <v>4882500.42</v>
      </c>
      <c r="O751" s="39">
        <f t="shared" si="364"/>
        <v>5599461.6399999997</v>
      </c>
      <c r="P751" s="39">
        <f t="shared" si="364"/>
        <v>8201479.1899999995</v>
      </c>
      <c r="Q751" s="39">
        <f t="shared" si="364"/>
        <v>5264090.4499999993</v>
      </c>
      <c r="R751" s="39">
        <f t="shared" si="364"/>
        <v>9644173.1600000001</v>
      </c>
      <c r="S751" s="39">
        <f t="shared" si="364"/>
        <v>8828368.1100000013</v>
      </c>
      <c r="T751" s="39">
        <f t="shared" si="364"/>
        <v>5429513.7700000005</v>
      </c>
      <c r="U751" s="39">
        <f t="shared" si="364"/>
        <v>3708810.11</v>
      </c>
      <c r="V751" s="39">
        <f t="shared" si="364"/>
        <v>3229497.24</v>
      </c>
      <c r="W751" s="39">
        <f t="shared" si="364"/>
        <v>1751150.34</v>
      </c>
      <c r="X751" s="39">
        <f t="shared" si="364"/>
        <v>0</v>
      </c>
      <c r="Y751" s="39">
        <f t="shared" si="364"/>
        <v>0</v>
      </c>
      <c r="Z751" s="39">
        <f t="shared" si="364"/>
        <v>56539044.429999992</v>
      </c>
      <c r="AA751" s="39">
        <f t="shared" si="364"/>
        <v>25489955.570000008</v>
      </c>
      <c r="AB751" s="40">
        <f>Z751/D751</f>
        <v>0.68925678028502102</v>
      </c>
      <c r="AC751" s="32"/>
    </row>
    <row r="752" spans="1:29" s="33" customFormat="1" ht="18" customHeight="1" x14ac:dyDescent="0.25">
      <c r="A752" s="41" t="s">
        <v>38</v>
      </c>
      <c r="B752" s="31">
        <f>[1]consoCURRENT!E15368</f>
        <v>1725000</v>
      </c>
      <c r="C752" s="31">
        <f>[1]consoCURRENT!F15368</f>
        <v>0</v>
      </c>
      <c r="D752" s="31">
        <f>[1]consoCURRENT!G15368</f>
        <v>1725000</v>
      </c>
      <c r="E752" s="31">
        <f>[1]consoCURRENT!H15368</f>
        <v>408702.71999999997</v>
      </c>
      <c r="F752" s="31">
        <f>[1]consoCURRENT!I15368</f>
        <v>536057.54</v>
      </c>
      <c r="G752" s="31">
        <f>[1]consoCURRENT!J15368</f>
        <v>376000.92</v>
      </c>
      <c r="H752" s="31">
        <f>[1]consoCURRENT!K15368</f>
        <v>-3041.2799999999988</v>
      </c>
      <c r="I752" s="31">
        <f>[1]consoCURRENT!L15368</f>
        <v>0</v>
      </c>
      <c r="J752" s="31">
        <f>[1]consoCURRENT!M15368</f>
        <v>0</v>
      </c>
      <c r="K752" s="31">
        <f>[1]consoCURRENT!N15368</f>
        <v>0</v>
      </c>
      <c r="L752" s="31">
        <f>[1]consoCURRENT!O15368</f>
        <v>0</v>
      </c>
      <c r="M752" s="31">
        <f>[1]consoCURRENT!P15368</f>
        <v>0</v>
      </c>
      <c r="N752" s="31">
        <f>[1]consoCURRENT!Q15368</f>
        <v>135935.04000000001</v>
      </c>
      <c r="O752" s="31">
        <f>[1]consoCURRENT!R15368</f>
        <v>141492.84</v>
      </c>
      <c r="P752" s="31">
        <f>[1]consoCURRENT!S15368</f>
        <v>131274.84</v>
      </c>
      <c r="Q752" s="31">
        <f>[1]consoCURRENT!T15368</f>
        <v>269447.88</v>
      </c>
      <c r="R752" s="31">
        <f>[1]consoCURRENT!U15368</f>
        <v>139677.5</v>
      </c>
      <c r="S752" s="31">
        <f>[1]consoCURRENT!V15368</f>
        <v>126932.16</v>
      </c>
      <c r="T752" s="31">
        <f>[1]consoCURRENT!W15368</f>
        <v>124757.64</v>
      </c>
      <c r="U752" s="31">
        <f>[1]consoCURRENT!X15368</f>
        <v>124757.64</v>
      </c>
      <c r="V752" s="31">
        <f>[1]consoCURRENT!Y15368</f>
        <v>126485.64</v>
      </c>
      <c r="W752" s="31">
        <f>[1]consoCURRENT!Z15368</f>
        <v>-3041.2799999999988</v>
      </c>
      <c r="X752" s="31">
        <f>[1]consoCURRENT!AA15368</f>
        <v>0</v>
      </c>
      <c r="Y752" s="31">
        <f>[1]consoCURRENT!AB15368</f>
        <v>0</v>
      </c>
      <c r="Z752" s="31">
        <f t="shared" ref="Z752" si="365">SUM(M752:Y752)</f>
        <v>1317719.8999999997</v>
      </c>
      <c r="AA752" s="31">
        <f>D752-Z752</f>
        <v>407280.10000000033</v>
      </c>
      <c r="AB752" s="37">
        <f>Z752/D752</f>
        <v>0.76389559420289832</v>
      </c>
      <c r="AC752" s="32"/>
    </row>
    <row r="753" spans="1:29" s="33" customFormat="1" ht="18" customHeight="1" x14ac:dyDescent="0.25">
      <c r="A753" s="38" t="s">
        <v>39</v>
      </c>
      <c r="B753" s="39">
        <f t="shared" ref="B753:AA753" si="366">B752+B751</f>
        <v>83754000</v>
      </c>
      <c r="C753" s="39">
        <f t="shared" si="366"/>
        <v>0</v>
      </c>
      <c r="D753" s="39">
        <f t="shared" si="366"/>
        <v>83754000</v>
      </c>
      <c r="E753" s="39">
        <f t="shared" si="366"/>
        <v>19092143.969999999</v>
      </c>
      <c r="F753" s="39">
        <f t="shared" si="366"/>
        <v>24272689.259999998</v>
      </c>
      <c r="G753" s="39">
        <f t="shared" si="366"/>
        <v>12743822.040000001</v>
      </c>
      <c r="H753" s="39">
        <f t="shared" si="366"/>
        <v>1748109.06</v>
      </c>
      <c r="I753" s="39">
        <f t="shared" si="366"/>
        <v>0</v>
      </c>
      <c r="J753" s="39">
        <f t="shared" si="366"/>
        <v>0</v>
      </c>
      <c r="K753" s="39">
        <f t="shared" si="366"/>
        <v>0</v>
      </c>
      <c r="L753" s="39">
        <f t="shared" si="366"/>
        <v>0</v>
      </c>
      <c r="M753" s="39">
        <f t="shared" si="366"/>
        <v>0</v>
      </c>
      <c r="N753" s="39">
        <f t="shared" si="366"/>
        <v>5018435.46</v>
      </c>
      <c r="O753" s="39">
        <f t="shared" si="366"/>
        <v>5740954.4799999995</v>
      </c>
      <c r="P753" s="39">
        <f t="shared" si="366"/>
        <v>8332754.0299999993</v>
      </c>
      <c r="Q753" s="39">
        <f t="shared" si="366"/>
        <v>5533538.3299999991</v>
      </c>
      <c r="R753" s="39">
        <f t="shared" si="366"/>
        <v>9783850.6600000001</v>
      </c>
      <c r="S753" s="39">
        <f t="shared" si="366"/>
        <v>8955300.2700000014</v>
      </c>
      <c r="T753" s="39">
        <f t="shared" si="366"/>
        <v>5554271.4100000001</v>
      </c>
      <c r="U753" s="39">
        <f t="shared" si="366"/>
        <v>3833567.75</v>
      </c>
      <c r="V753" s="39">
        <f t="shared" si="366"/>
        <v>3355982.8800000004</v>
      </c>
      <c r="W753" s="39">
        <f t="shared" si="366"/>
        <v>1748109.06</v>
      </c>
      <c r="X753" s="39">
        <f t="shared" si="366"/>
        <v>0</v>
      </c>
      <c r="Y753" s="39">
        <f t="shared" si="366"/>
        <v>0</v>
      </c>
      <c r="Z753" s="39">
        <f t="shared" si="366"/>
        <v>57856764.329999991</v>
      </c>
      <c r="AA753" s="39">
        <f t="shared" si="366"/>
        <v>25897235.670000009</v>
      </c>
      <c r="AB753" s="40">
        <f>Z753/D753</f>
        <v>0.69079404362776697</v>
      </c>
      <c r="AC753" s="42"/>
    </row>
    <row r="754" spans="1:29" s="33" customFormat="1" ht="15" customHeight="1" x14ac:dyDescent="0.25">
      <c r="A754" s="34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2"/>
    </row>
    <row r="755" spans="1:29" s="33" customFormat="1" ht="15" customHeight="1" x14ac:dyDescent="0.25">
      <c r="A755" s="34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2"/>
    </row>
    <row r="756" spans="1:29" s="33" customFormat="1" ht="15" customHeight="1" x14ac:dyDescent="0.25">
      <c r="A756" s="46" t="s">
        <v>43</v>
      </c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2"/>
    </row>
    <row r="757" spans="1:29" s="33" customFormat="1" ht="18" customHeight="1" x14ac:dyDescent="0.2">
      <c r="A757" s="36" t="s">
        <v>33</v>
      </c>
      <c r="B757" s="31">
        <f>[1]consoCURRENT!E15429</f>
        <v>16359000</v>
      </c>
      <c r="C757" s="31">
        <f>[1]consoCURRENT!F15429</f>
        <v>0</v>
      </c>
      <c r="D757" s="31">
        <f>[1]consoCURRENT!G15429</f>
        <v>16359000</v>
      </c>
      <c r="E757" s="31">
        <f>[1]consoCURRENT!H15429</f>
        <v>3150539.16</v>
      </c>
      <c r="F757" s="31">
        <f>[1]consoCURRENT!I15429</f>
        <v>4105275.29</v>
      </c>
      <c r="G757" s="31">
        <f>[1]consoCURRENT!J15429</f>
        <v>3404373.27</v>
      </c>
      <c r="H757" s="31">
        <f>[1]consoCURRENT!K15429</f>
        <v>1336695.2500000007</v>
      </c>
      <c r="I757" s="31">
        <f>[1]consoCURRENT!L15429</f>
        <v>0</v>
      </c>
      <c r="J757" s="31">
        <f>[1]consoCURRENT!M15429</f>
        <v>0</v>
      </c>
      <c r="K757" s="31">
        <f>[1]consoCURRENT!N15429</f>
        <v>0</v>
      </c>
      <c r="L757" s="31">
        <f>[1]consoCURRENT!O15429</f>
        <v>0</v>
      </c>
      <c r="M757" s="31">
        <f>[1]consoCURRENT!P15429</f>
        <v>0</v>
      </c>
      <c r="N757" s="31">
        <f>[1]consoCURRENT!Q15429</f>
        <v>1074931.2</v>
      </c>
      <c r="O757" s="31">
        <f>[1]consoCURRENT!R15429</f>
        <v>945787.14000000013</v>
      </c>
      <c r="P757" s="31">
        <f>[1]consoCURRENT!S15429</f>
        <v>1129820.8199999998</v>
      </c>
      <c r="Q757" s="31">
        <f>[1]consoCURRENT!T15429</f>
        <v>994570.13</v>
      </c>
      <c r="R757" s="31">
        <f>[1]consoCURRENT!U15429</f>
        <v>1935482.43</v>
      </c>
      <c r="S757" s="31">
        <f>[1]consoCURRENT!V15429</f>
        <v>1175222.73</v>
      </c>
      <c r="T757" s="31">
        <f>[1]consoCURRENT!W15429</f>
        <v>1072395.8900000001</v>
      </c>
      <c r="U757" s="31">
        <f>[1]consoCURRENT!X15429</f>
        <v>1109245.8899999999</v>
      </c>
      <c r="V757" s="31">
        <f>[1]consoCURRENT!Y15429</f>
        <v>1222731.49</v>
      </c>
      <c r="W757" s="31">
        <f>[1]consoCURRENT!Z15429</f>
        <v>1336695.2500000007</v>
      </c>
      <c r="X757" s="31">
        <f>[1]consoCURRENT!AA15429</f>
        <v>0</v>
      </c>
      <c r="Y757" s="31">
        <f>[1]consoCURRENT!AB15429</f>
        <v>0</v>
      </c>
      <c r="Z757" s="31">
        <f>SUM(M757:Y757)</f>
        <v>11996882.970000001</v>
      </c>
      <c r="AA757" s="31">
        <f>D757-Z757</f>
        <v>4362117.0299999993</v>
      </c>
      <c r="AB757" s="37">
        <f>Z757/D757</f>
        <v>0.73335063084540619</v>
      </c>
      <c r="AC757" s="32"/>
    </row>
    <row r="758" spans="1:29" s="33" customFormat="1" ht="18" customHeight="1" x14ac:dyDescent="0.2">
      <c r="A758" s="36" t="s">
        <v>34</v>
      </c>
      <c r="B758" s="31">
        <f>[1]consoCURRENT!E15542</f>
        <v>25656000</v>
      </c>
      <c r="C758" s="31">
        <f>[1]consoCURRENT!F15542</f>
        <v>-8.7311491370201111E-11</v>
      </c>
      <c r="D758" s="31">
        <f>[1]consoCURRENT!G15542</f>
        <v>25656000</v>
      </c>
      <c r="E758" s="31">
        <f>[1]consoCURRENT!H15542</f>
        <v>7044021.0700000003</v>
      </c>
      <c r="F758" s="31">
        <f>[1]consoCURRENT!I15542</f>
        <v>5176474.99</v>
      </c>
      <c r="G758" s="31">
        <f>[1]consoCURRENT!J15542</f>
        <v>5443169.9600000009</v>
      </c>
      <c r="H758" s="31">
        <f>[1]consoCURRENT!K15542</f>
        <v>1423451.55</v>
      </c>
      <c r="I758" s="31">
        <f>[1]consoCURRENT!L15542</f>
        <v>0</v>
      </c>
      <c r="J758" s="31">
        <f>[1]consoCURRENT!M15542</f>
        <v>0</v>
      </c>
      <c r="K758" s="31">
        <f>[1]consoCURRENT!N15542</f>
        <v>0</v>
      </c>
      <c r="L758" s="31">
        <f>[1]consoCURRENT!O15542</f>
        <v>0</v>
      </c>
      <c r="M758" s="31">
        <f>[1]consoCURRENT!P15542</f>
        <v>0</v>
      </c>
      <c r="N758" s="31">
        <f>[1]consoCURRENT!Q15542</f>
        <v>4481003.7699999996</v>
      </c>
      <c r="O758" s="31">
        <f>[1]consoCURRENT!R15542</f>
        <v>1079618.7600000002</v>
      </c>
      <c r="P758" s="31">
        <f>[1]consoCURRENT!S15542</f>
        <v>1483398.54</v>
      </c>
      <c r="Q758" s="31">
        <f>[1]consoCURRENT!T15542</f>
        <v>987696.32</v>
      </c>
      <c r="R758" s="31">
        <f>[1]consoCURRENT!U15542</f>
        <v>683158.74</v>
      </c>
      <c r="S758" s="31">
        <f>[1]consoCURRENT!V15542</f>
        <v>3505619.9299999997</v>
      </c>
      <c r="T758" s="31">
        <f>[1]consoCURRENT!W15542</f>
        <v>1427079.99</v>
      </c>
      <c r="U758" s="31">
        <f>[1]consoCURRENT!X15542</f>
        <v>2871257.21</v>
      </c>
      <c r="V758" s="31">
        <f>[1]consoCURRENT!Y15542</f>
        <v>1144832.7599999998</v>
      </c>
      <c r="W758" s="31">
        <f>[1]consoCURRENT!Z15542</f>
        <v>1423451.55</v>
      </c>
      <c r="X758" s="31">
        <f>[1]consoCURRENT!AA15542</f>
        <v>0</v>
      </c>
      <c r="Y758" s="31">
        <f>[1]consoCURRENT!AB15542</f>
        <v>0</v>
      </c>
      <c r="Z758" s="31">
        <f t="shared" ref="Z758:Z760" si="367">SUM(M758:Y758)</f>
        <v>19087117.569999997</v>
      </c>
      <c r="AA758" s="31">
        <f>D758-Z758</f>
        <v>6568882.4300000034</v>
      </c>
      <c r="AB758" s="37">
        <f>Z758/D758</f>
        <v>0.74396311077330823</v>
      </c>
      <c r="AC758" s="32"/>
    </row>
    <row r="759" spans="1:29" s="33" customFormat="1" ht="18" customHeight="1" x14ac:dyDescent="0.2">
      <c r="A759" s="48" t="s">
        <v>35</v>
      </c>
      <c r="B759" s="49">
        <f>[1]consoCURRENT!E15548</f>
        <v>0</v>
      </c>
      <c r="C759" s="49">
        <f>[1]consoCURRENT!F15548</f>
        <v>0</v>
      </c>
      <c r="D759" s="49">
        <f>[1]consoCURRENT!G15548</f>
        <v>0</v>
      </c>
      <c r="E759" s="49">
        <f>[1]consoCURRENT!H15548</f>
        <v>0</v>
      </c>
      <c r="F759" s="49">
        <f>[1]consoCURRENT!I15548</f>
        <v>0</v>
      </c>
      <c r="G759" s="49">
        <f>[1]consoCURRENT!J15548</f>
        <v>0</v>
      </c>
      <c r="H759" s="49">
        <f>[1]consoCURRENT!K15548</f>
        <v>0</v>
      </c>
      <c r="I759" s="49">
        <f>[1]consoCURRENT!L15548</f>
        <v>0</v>
      </c>
      <c r="J759" s="49">
        <f>[1]consoCURRENT!M15548</f>
        <v>0</v>
      </c>
      <c r="K759" s="49">
        <f>[1]consoCURRENT!N15548</f>
        <v>0</v>
      </c>
      <c r="L759" s="49">
        <f>[1]consoCURRENT!O15548</f>
        <v>0</v>
      </c>
      <c r="M759" s="49">
        <f>[1]consoCURRENT!P15548</f>
        <v>0</v>
      </c>
      <c r="N759" s="49">
        <f>[1]consoCURRENT!Q15548</f>
        <v>0</v>
      </c>
      <c r="O759" s="49">
        <f>[1]consoCURRENT!R15548</f>
        <v>0</v>
      </c>
      <c r="P759" s="49">
        <f>[1]consoCURRENT!S15548</f>
        <v>0</v>
      </c>
      <c r="Q759" s="49">
        <f>[1]consoCURRENT!T15548</f>
        <v>0</v>
      </c>
      <c r="R759" s="49">
        <f>[1]consoCURRENT!U15548</f>
        <v>0</v>
      </c>
      <c r="S759" s="49">
        <f>[1]consoCURRENT!V15548</f>
        <v>0</v>
      </c>
      <c r="T759" s="49">
        <f>[1]consoCURRENT!W15548</f>
        <v>0</v>
      </c>
      <c r="U759" s="49">
        <f>[1]consoCURRENT!X15548</f>
        <v>0</v>
      </c>
      <c r="V759" s="49">
        <f>[1]consoCURRENT!Y15548</f>
        <v>0</v>
      </c>
      <c r="W759" s="49">
        <f>[1]consoCURRENT!Z15548</f>
        <v>0</v>
      </c>
      <c r="X759" s="49">
        <f>[1]consoCURRENT!AA15548</f>
        <v>0</v>
      </c>
      <c r="Y759" s="49">
        <f>[1]consoCURRENT!AB15548</f>
        <v>0</v>
      </c>
      <c r="Z759" s="49">
        <f t="shared" si="367"/>
        <v>0</v>
      </c>
      <c r="AA759" s="49">
        <f>D759-Z759</f>
        <v>0</v>
      </c>
      <c r="AB759" s="50"/>
      <c r="AC759" s="42"/>
    </row>
    <row r="760" spans="1:29" s="33" customFormat="1" ht="18" customHeight="1" x14ac:dyDescent="0.2">
      <c r="A760" s="48" t="s">
        <v>36</v>
      </c>
      <c r="B760" s="49">
        <f>[1]consoCURRENT!E15577</f>
        <v>0</v>
      </c>
      <c r="C760" s="49">
        <f>[1]consoCURRENT!F15577</f>
        <v>0</v>
      </c>
      <c r="D760" s="49">
        <f>[1]consoCURRENT!G15577</f>
        <v>0</v>
      </c>
      <c r="E760" s="49">
        <f>[1]consoCURRENT!H15577</f>
        <v>0</v>
      </c>
      <c r="F760" s="49">
        <f>[1]consoCURRENT!I15577</f>
        <v>0</v>
      </c>
      <c r="G760" s="49">
        <f>[1]consoCURRENT!J15577</f>
        <v>0</v>
      </c>
      <c r="H760" s="49">
        <f>[1]consoCURRENT!K15577</f>
        <v>0</v>
      </c>
      <c r="I760" s="49">
        <f>[1]consoCURRENT!L15577</f>
        <v>0</v>
      </c>
      <c r="J760" s="49">
        <f>[1]consoCURRENT!M15577</f>
        <v>0</v>
      </c>
      <c r="K760" s="49">
        <f>[1]consoCURRENT!N15577</f>
        <v>0</v>
      </c>
      <c r="L760" s="49">
        <f>[1]consoCURRENT!O15577</f>
        <v>0</v>
      </c>
      <c r="M760" s="49">
        <f>[1]consoCURRENT!P15577</f>
        <v>0</v>
      </c>
      <c r="N760" s="49">
        <f>[1]consoCURRENT!Q15577</f>
        <v>0</v>
      </c>
      <c r="O760" s="49">
        <f>[1]consoCURRENT!R15577</f>
        <v>0</v>
      </c>
      <c r="P760" s="49">
        <f>[1]consoCURRENT!S15577</f>
        <v>0</v>
      </c>
      <c r="Q760" s="49">
        <f>[1]consoCURRENT!T15577</f>
        <v>0</v>
      </c>
      <c r="R760" s="49">
        <f>[1]consoCURRENT!U15577</f>
        <v>0</v>
      </c>
      <c r="S760" s="49">
        <f>[1]consoCURRENT!V15577</f>
        <v>0</v>
      </c>
      <c r="T760" s="49">
        <f>[1]consoCURRENT!W15577</f>
        <v>0</v>
      </c>
      <c r="U760" s="49">
        <f>[1]consoCURRENT!X15577</f>
        <v>0</v>
      </c>
      <c r="V760" s="49">
        <f>[1]consoCURRENT!Y15577</f>
        <v>0</v>
      </c>
      <c r="W760" s="49">
        <f>[1]consoCURRENT!Z15577</f>
        <v>0</v>
      </c>
      <c r="X760" s="49">
        <f>[1]consoCURRENT!AA15577</f>
        <v>0</v>
      </c>
      <c r="Y760" s="49">
        <f>[1]consoCURRENT!AB15577</f>
        <v>0</v>
      </c>
      <c r="Z760" s="49">
        <f t="shared" si="367"/>
        <v>0</v>
      </c>
      <c r="AA760" s="49">
        <f>D760-Z760</f>
        <v>0</v>
      </c>
      <c r="AB760" s="50"/>
      <c r="AC760" s="42"/>
    </row>
    <row r="761" spans="1:29" s="33" customFormat="1" ht="18" customHeight="1" x14ac:dyDescent="0.25">
      <c r="A761" s="51" t="s">
        <v>37</v>
      </c>
      <c r="B761" s="49">
        <f t="shared" ref="B761:AA761" si="368">SUM(B757:B760)</f>
        <v>42015000</v>
      </c>
      <c r="C761" s="49">
        <f t="shared" si="368"/>
        <v>-8.7311491370201111E-11</v>
      </c>
      <c r="D761" s="49">
        <f t="shared" si="368"/>
        <v>42015000</v>
      </c>
      <c r="E761" s="49">
        <f t="shared" si="368"/>
        <v>10194560.23</v>
      </c>
      <c r="F761" s="49">
        <f t="shared" si="368"/>
        <v>9281750.2800000012</v>
      </c>
      <c r="G761" s="49">
        <f t="shared" si="368"/>
        <v>8847543.2300000004</v>
      </c>
      <c r="H761" s="49">
        <f t="shared" si="368"/>
        <v>2760146.8000000007</v>
      </c>
      <c r="I761" s="49">
        <f t="shared" si="368"/>
        <v>0</v>
      </c>
      <c r="J761" s="49">
        <f t="shared" si="368"/>
        <v>0</v>
      </c>
      <c r="K761" s="49">
        <f t="shared" si="368"/>
        <v>0</v>
      </c>
      <c r="L761" s="49">
        <f t="shared" si="368"/>
        <v>0</v>
      </c>
      <c r="M761" s="49">
        <f t="shared" si="368"/>
        <v>0</v>
      </c>
      <c r="N761" s="49">
        <f t="shared" si="368"/>
        <v>5555934.9699999997</v>
      </c>
      <c r="O761" s="49">
        <f t="shared" si="368"/>
        <v>2025405.9000000004</v>
      </c>
      <c r="P761" s="49">
        <f t="shared" si="368"/>
        <v>2613219.36</v>
      </c>
      <c r="Q761" s="49">
        <f t="shared" si="368"/>
        <v>1982266.45</v>
      </c>
      <c r="R761" s="49">
        <f t="shared" si="368"/>
        <v>2618641.17</v>
      </c>
      <c r="S761" s="49">
        <f t="shared" si="368"/>
        <v>4680842.66</v>
      </c>
      <c r="T761" s="49">
        <f t="shared" si="368"/>
        <v>2499475.88</v>
      </c>
      <c r="U761" s="49">
        <f t="shared" si="368"/>
        <v>3980503.0999999996</v>
      </c>
      <c r="V761" s="49">
        <f t="shared" si="368"/>
        <v>2367564.25</v>
      </c>
      <c r="W761" s="49">
        <f t="shared" si="368"/>
        <v>2760146.8000000007</v>
      </c>
      <c r="X761" s="49">
        <f t="shared" si="368"/>
        <v>0</v>
      </c>
      <c r="Y761" s="49">
        <f t="shared" si="368"/>
        <v>0</v>
      </c>
      <c r="Z761" s="49">
        <f t="shared" si="368"/>
        <v>31084000.539999999</v>
      </c>
      <c r="AA761" s="49">
        <f t="shared" si="368"/>
        <v>10930999.460000003</v>
      </c>
      <c r="AB761" s="50">
        <f>Z761/D761</f>
        <v>0.73983102558610014</v>
      </c>
      <c r="AC761" s="32"/>
    </row>
    <row r="762" spans="1:29" s="33" customFormat="1" ht="18" customHeight="1" x14ac:dyDescent="0.25">
      <c r="A762" s="41" t="s">
        <v>38</v>
      </c>
      <c r="B762" s="31">
        <f>[1]consoCURRENT!E15581</f>
        <v>692000</v>
      </c>
      <c r="C762" s="31">
        <f>[1]consoCURRENT!F15581</f>
        <v>0</v>
      </c>
      <c r="D762" s="31">
        <f>[1]consoCURRENT!G15581</f>
        <v>692000</v>
      </c>
      <c r="E762" s="31">
        <f>[1]consoCURRENT!H15581</f>
        <v>172058.03999999998</v>
      </c>
      <c r="F762" s="31">
        <f>[1]consoCURRENT!I15581</f>
        <v>162901.18</v>
      </c>
      <c r="G762" s="31">
        <f>[1]consoCURRENT!J15581</f>
        <v>122921.82</v>
      </c>
      <c r="H762" s="31">
        <f>[1]consoCURRENT!K15581</f>
        <v>120300.96</v>
      </c>
      <c r="I762" s="31">
        <f>[1]consoCURRENT!L15581</f>
        <v>0</v>
      </c>
      <c r="J762" s="31">
        <f>[1]consoCURRENT!M15581</f>
        <v>0</v>
      </c>
      <c r="K762" s="31">
        <f>[1]consoCURRENT!N15581</f>
        <v>0</v>
      </c>
      <c r="L762" s="31">
        <f>[1]consoCURRENT!O15581</f>
        <v>0</v>
      </c>
      <c r="M762" s="31">
        <f>[1]consoCURRENT!P15581</f>
        <v>0</v>
      </c>
      <c r="N762" s="31">
        <f>[1]consoCURRENT!Q15581</f>
        <v>0</v>
      </c>
      <c r="O762" s="31">
        <f>[1]consoCURRENT!R15581</f>
        <v>114097.68</v>
      </c>
      <c r="P762" s="31">
        <f>[1]consoCURRENT!S15581</f>
        <v>57960.36</v>
      </c>
      <c r="Q762" s="31">
        <f>[1]consoCURRENT!T15581</f>
        <v>52718.64</v>
      </c>
      <c r="R762" s="31">
        <f>[1]consoCURRENT!U15581</f>
        <v>99091.42</v>
      </c>
      <c r="S762" s="31">
        <f>[1]consoCURRENT!V15581</f>
        <v>11091.120000000003</v>
      </c>
      <c r="T762" s="31">
        <f>[1]consoCURRENT!W15581</f>
        <v>0</v>
      </c>
      <c r="U762" s="31">
        <f>[1]consoCURRENT!X15581</f>
        <v>62771.340000000004</v>
      </c>
      <c r="V762" s="31">
        <f>[1]consoCURRENT!Y15581</f>
        <v>60150.48</v>
      </c>
      <c r="W762" s="31">
        <f>[1]consoCURRENT!Z15581</f>
        <v>120300.96</v>
      </c>
      <c r="X762" s="31">
        <f>[1]consoCURRENT!AA15581</f>
        <v>0</v>
      </c>
      <c r="Y762" s="31">
        <f>[1]consoCURRENT!AB15581</f>
        <v>0</v>
      </c>
      <c r="Z762" s="31">
        <f t="shared" ref="Z762" si="369">SUM(M762:Y762)</f>
        <v>578182</v>
      </c>
      <c r="AA762" s="31">
        <f>D762-Z762</f>
        <v>113818</v>
      </c>
      <c r="AB762" s="37">
        <f>Z762/D762</f>
        <v>0.83552312138728324</v>
      </c>
      <c r="AC762" s="32"/>
    </row>
    <row r="763" spans="1:29" s="33" customFormat="1" ht="18" customHeight="1" x14ac:dyDescent="0.25">
      <c r="A763" s="38" t="s">
        <v>39</v>
      </c>
      <c r="B763" s="39">
        <f t="shared" ref="B763:AA763" si="370">B762+B761</f>
        <v>42707000</v>
      </c>
      <c r="C763" s="39">
        <f t="shared" si="370"/>
        <v>-8.7311491370201111E-11</v>
      </c>
      <c r="D763" s="39">
        <f t="shared" si="370"/>
        <v>42707000</v>
      </c>
      <c r="E763" s="39">
        <f t="shared" si="370"/>
        <v>10366618.27</v>
      </c>
      <c r="F763" s="39">
        <f t="shared" si="370"/>
        <v>9444651.4600000009</v>
      </c>
      <c r="G763" s="39">
        <f t="shared" si="370"/>
        <v>8970465.0500000007</v>
      </c>
      <c r="H763" s="39">
        <f t="shared" si="370"/>
        <v>2880447.7600000007</v>
      </c>
      <c r="I763" s="39">
        <f t="shared" si="370"/>
        <v>0</v>
      </c>
      <c r="J763" s="39">
        <f t="shared" si="370"/>
        <v>0</v>
      </c>
      <c r="K763" s="39">
        <f t="shared" si="370"/>
        <v>0</v>
      </c>
      <c r="L763" s="39">
        <f t="shared" si="370"/>
        <v>0</v>
      </c>
      <c r="M763" s="39">
        <f t="shared" si="370"/>
        <v>0</v>
      </c>
      <c r="N763" s="39">
        <f t="shared" si="370"/>
        <v>5555934.9699999997</v>
      </c>
      <c r="O763" s="39">
        <f t="shared" si="370"/>
        <v>2139503.5800000005</v>
      </c>
      <c r="P763" s="39">
        <f t="shared" si="370"/>
        <v>2671179.7199999997</v>
      </c>
      <c r="Q763" s="39">
        <f t="shared" si="370"/>
        <v>2034985.0899999999</v>
      </c>
      <c r="R763" s="39">
        <f t="shared" si="370"/>
        <v>2717732.59</v>
      </c>
      <c r="S763" s="39">
        <f t="shared" si="370"/>
        <v>4691933.78</v>
      </c>
      <c r="T763" s="39">
        <f t="shared" si="370"/>
        <v>2499475.88</v>
      </c>
      <c r="U763" s="39">
        <f t="shared" si="370"/>
        <v>4043274.4399999995</v>
      </c>
      <c r="V763" s="39">
        <f t="shared" si="370"/>
        <v>2427714.73</v>
      </c>
      <c r="W763" s="39">
        <f t="shared" si="370"/>
        <v>2880447.7600000007</v>
      </c>
      <c r="X763" s="39">
        <f t="shared" si="370"/>
        <v>0</v>
      </c>
      <c r="Y763" s="39">
        <f t="shared" si="370"/>
        <v>0</v>
      </c>
      <c r="Z763" s="39">
        <f t="shared" si="370"/>
        <v>31662182.539999999</v>
      </c>
      <c r="AA763" s="39">
        <f t="shared" si="370"/>
        <v>11044817.460000003</v>
      </c>
      <c r="AB763" s="40">
        <f>Z763/D763</f>
        <v>0.74138156601962202</v>
      </c>
      <c r="AC763" s="42"/>
    </row>
    <row r="764" spans="1:29" s="33" customFormat="1" ht="10.9" customHeight="1" x14ac:dyDescent="0.25">
      <c r="A764" s="34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2"/>
    </row>
    <row r="765" spans="1:29" s="33" customFormat="1" ht="10.9" customHeight="1" x14ac:dyDescent="0.25">
      <c r="A765" s="46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2"/>
    </row>
    <row r="766" spans="1:29" s="33" customFormat="1" ht="15" customHeight="1" x14ac:dyDescent="0.25">
      <c r="A766" s="46" t="s">
        <v>44</v>
      </c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2"/>
    </row>
    <row r="767" spans="1:29" s="33" customFormat="1" ht="18" customHeight="1" x14ac:dyDescent="0.2">
      <c r="A767" s="36" t="s">
        <v>33</v>
      </c>
      <c r="B767" s="31">
        <f>[1]consoCURRENT!E15642</f>
        <v>20899000</v>
      </c>
      <c r="C767" s="31">
        <f>[1]consoCURRENT!F15642</f>
        <v>0</v>
      </c>
      <c r="D767" s="31">
        <f>[1]consoCURRENT!G15642</f>
        <v>20899000</v>
      </c>
      <c r="E767" s="31">
        <f>[1]consoCURRENT!H15642</f>
        <v>3802297.05</v>
      </c>
      <c r="F767" s="31">
        <f>[1]consoCURRENT!I15642</f>
        <v>4965915.0199999996</v>
      </c>
      <c r="G767" s="31">
        <f>[1]consoCURRENT!J15642</f>
        <v>4775714.18</v>
      </c>
      <c r="H767" s="31">
        <f>[1]consoCURRENT!K15642</f>
        <v>2421967.41</v>
      </c>
      <c r="I767" s="31">
        <f>[1]consoCURRENT!L15642</f>
        <v>0</v>
      </c>
      <c r="J767" s="31">
        <f>[1]consoCURRENT!M15642</f>
        <v>0</v>
      </c>
      <c r="K767" s="31">
        <f>[1]consoCURRENT!N15642</f>
        <v>0</v>
      </c>
      <c r="L767" s="31">
        <f>[1]consoCURRENT!O15642</f>
        <v>0</v>
      </c>
      <c r="M767" s="31">
        <f>[1]consoCURRENT!P15642</f>
        <v>0</v>
      </c>
      <c r="N767" s="31">
        <f>[1]consoCURRENT!Q15642</f>
        <v>1211497.96</v>
      </c>
      <c r="O767" s="31">
        <f>[1]consoCURRENT!R15642</f>
        <v>1192317.55</v>
      </c>
      <c r="P767" s="31">
        <f>[1]consoCURRENT!S15642</f>
        <v>1398481.54</v>
      </c>
      <c r="Q767" s="31">
        <f>[1]consoCURRENT!T15642</f>
        <v>1123580.5499999998</v>
      </c>
      <c r="R767" s="31">
        <f>[1]consoCURRENT!U15642</f>
        <v>1997041.68</v>
      </c>
      <c r="S767" s="31">
        <f>[1]consoCURRENT!V15642</f>
        <v>1845292.79</v>
      </c>
      <c r="T767" s="31">
        <f>[1]consoCURRENT!W15642</f>
        <v>1210942.3099999998</v>
      </c>
      <c r="U767" s="31">
        <f>[1]consoCURRENT!X15642</f>
        <v>1155001.4299999997</v>
      </c>
      <c r="V767" s="31">
        <f>[1]consoCURRENT!Y15642</f>
        <v>2409770.4399999995</v>
      </c>
      <c r="W767" s="31">
        <f>[1]consoCURRENT!Z15642</f>
        <v>2421967.41</v>
      </c>
      <c r="X767" s="31">
        <f>[1]consoCURRENT!AA15642</f>
        <v>0</v>
      </c>
      <c r="Y767" s="31">
        <f>[1]consoCURRENT!AB15642</f>
        <v>0</v>
      </c>
      <c r="Z767" s="31">
        <f>SUM(M767:Y767)</f>
        <v>15965893.66</v>
      </c>
      <c r="AA767" s="31">
        <f>D767-Z767</f>
        <v>4933106.34</v>
      </c>
      <c r="AB767" s="37">
        <f>Z767/D767</f>
        <v>0.76395490980429681</v>
      </c>
      <c r="AC767" s="32"/>
    </row>
    <row r="768" spans="1:29" s="33" customFormat="1" ht="18" customHeight="1" x14ac:dyDescent="0.2">
      <c r="A768" s="36" t="s">
        <v>34</v>
      </c>
      <c r="B768" s="31">
        <f>[1]consoCURRENT!E15755</f>
        <v>21915000</v>
      </c>
      <c r="C768" s="31">
        <f>[1]consoCURRENT!F15755</f>
        <v>0</v>
      </c>
      <c r="D768" s="31">
        <f>[1]consoCURRENT!G15755</f>
        <v>21915000</v>
      </c>
      <c r="E768" s="31">
        <f>[1]consoCURRENT!H15755</f>
        <v>11200084.349999998</v>
      </c>
      <c r="F768" s="31">
        <f>[1]consoCURRENT!I15755</f>
        <v>2311995.33</v>
      </c>
      <c r="G768" s="31">
        <f>[1]consoCURRENT!J15755</f>
        <v>3669468.03</v>
      </c>
      <c r="H768" s="31">
        <f>[1]consoCURRENT!K15755</f>
        <v>940125.61999999953</v>
      </c>
      <c r="I768" s="31">
        <f>[1]consoCURRENT!L15755</f>
        <v>0</v>
      </c>
      <c r="J768" s="31">
        <f>[1]consoCURRENT!M15755</f>
        <v>0</v>
      </c>
      <c r="K768" s="31">
        <f>[1]consoCURRENT!N15755</f>
        <v>0</v>
      </c>
      <c r="L768" s="31">
        <f>[1]consoCURRENT!O15755</f>
        <v>0</v>
      </c>
      <c r="M768" s="31">
        <f>[1]consoCURRENT!P15755</f>
        <v>0</v>
      </c>
      <c r="N768" s="31">
        <f>[1]consoCURRENT!Q15755</f>
        <v>6245091.8100000005</v>
      </c>
      <c r="O768" s="31">
        <f>[1]consoCURRENT!R15755</f>
        <v>3836112.23</v>
      </c>
      <c r="P768" s="31">
        <f>[1]consoCURRENT!S15755</f>
        <v>1118880.31</v>
      </c>
      <c r="Q768" s="31">
        <f>[1]consoCURRENT!T15755</f>
        <v>382805.02</v>
      </c>
      <c r="R768" s="31">
        <f>[1]consoCURRENT!U15755</f>
        <v>537592.06999999995</v>
      </c>
      <c r="S768" s="31">
        <f>[1]consoCURRENT!V15755</f>
        <v>1391598.2399999998</v>
      </c>
      <c r="T768" s="31">
        <f>[1]consoCURRENT!W15755</f>
        <v>2121253.7999999998</v>
      </c>
      <c r="U768" s="31">
        <f>[1]consoCURRENT!X15755</f>
        <v>583518.16999999993</v>
      </c>
      <c r="V768" s="31">
        <f>[1]consoCURRENT!Y15755</f>
        <v>964696.06</v>
      </c>
      <c r="W768" s="31">
        <f>[1]consoCURRENT!Z15755</f>
        <v>940125.61999999953</v>
      </c>
      <c r="X768" s="31">
        <f>[1]consoCURRENT!AA15755</f>
        <v>0</v>
      </c>
      <c r="Y768" s="31">
        <f>[1]consoCURRENT!AB15755</f>
        <v>0</v>
      </c>
      <c r="Z768" s="31">
        <f t="shared" ref="Z768:Z770" si="371">SUM(M768:Y768)</f>
        <v>18121673.330000002</v>
      </c>
      <c r="AA768" s="31">
        <f>D768-Z768</f>
        <v>3793326.6699999981</v>
      </c>
      <c r="AB768" s="37">
        <f>Z768/D768</f>
        <v>0.82690729317818856</v>
      </c>
      <c r="AC768" s="32"/>
    </row>
    <row r="769" spans="1:29" s="33" customFormat="1" ht="18" customHeight="1" x14ac:dyDescent="0.2">
      <c r="A769" s="36" t="s">
        <v>35</v>
      </c>
      <c r="B769" s="31">
        <f>[1]consoCURRENT!E15761</f>
        <v>0</v>
      </c>
      <c r="C769" s="31">
        <f>[1]consoCURRENT!F15761</f>
        <v>0</v>
      </c>
      <c r="D769" s="31">
        <f>[1]consoCURRENT!G15761</f>
        <v>0</v>
      </c>
      <c r="E769" s="31">
        <f>[1]consoCURRENT!H15761</f>
        <v>0</v>
      </c>
      <c r="F769" s="31">
        <f>[1]consoCURRENT!I15761</f>
        <v>0</v>
      </c>
      <c r="G769" s="31">
        <f>[1]consoCURRENT!J15761</f>
        <v>0</v>
      </c>
      <c r="H769" s="31">
        <f>[1]consoCURRENT!K15761</f>
        <v>0</v>
      </c>
      <c r="I769" s="31">
        <f>[1]consoCURRENT!L15761</f>
        <v>0</v>
      </c>
      <c r="J769" s="31">
        <f>[1]consoCURRENT!M15761</f>
        <v>0</v>
      </c>
      <c r="K769" s="31">
        <f>[1]consoCURRENT!N15761</f>
        <v>0</v>
      </c>
      <c r="L769" s="31">
        <f>[1]consoCURRENT!O15761</f>
        <v>0</v>
      </c>
      <c r="M769" s="31">
        <f>[1]consoCURRENT!P15761</f>
        <v>0</v>
      </c>
      <c r="N769" s="31">
        <f>[1]consoCURRENT!Q15761</f>
        <v>0</v>
      </c>
      <c r="O769" s="31">
        <f>[1]consoCURRENT!R15761</f>
        <v>0</v>
      </c>
      <c r="P769" s="31">
        <f>[1]consoCURRENT!S15761</f>
        <v>0</v>
      </c>
      <c r="Q769" s="31">
        <f>[1]consoCURRENT!T15761</f>
        <v>0</v>
      </c>
      <c r="R769" s="31">
        <f>[1]consoCURRENT!U15761</f>
        <v>0</v>
      </c>
      <c r="S769" s="31">
        <f>[1]consoCURRENT!V15761</f>
        <v>0</v>
      </c>
      <c r="T769" s="31">
        <f>[1]consoCURRENT!W15761</f>
        <v>0</v>
      </c>
      <c r="U769" s="31">
        <f>[1]consoCURRENT!X15761</f>
        <v>0</v>
      </c>
      <c r="V769" s="31">
        <f>[1]consoCURRENT!Y15761</f>
        <v>0</v>
      </c>
      <c r="W769" s="31">
        <f>[1]consoCURRENT!Z15761</f>
        <v>0</v>
      </c>
      <c r="X769" s="31">
        <f>[1]consoCURRENT!AA15761</f>
        <v>0</v>
      </c>
      <c r="Y769" s="31">
        <f>[1]consoCURRENT!AB15761</f>
        <v>0</v>
      </c>
      <c r="Z769" s="31">
        <f t="shared" si="371"/>
        <v>0</v>
      </c>
      <c r="AA769" s="31">
        <f>D769-Z769</f>
        <v>0</v>
      </c>
      <c r="AB769" s="37"/>
      <c r="AC769" s="31"/>
    </row>
    <row r="770" spans="1:29" s="33" customFormat="1" ht="18" customHeight="1" x14ac:dyDescent="0.2">
      <c r="A770" s="36" t="s">
        <v>36</v>
      </c>
      <c r="B770" s="31">
        <f>[1]consoCURRENT!E15790</f>
        <v>0</v>
      </c>
      <c r="C770" s="31">
        <f>[1]consoCURRENT!F15790</f>
        <v>0</v>
      </c>
      <c r="D770" s="31">
        <f>[1]consoCURRENT!G15790</f>
        <v>0</v>
      </c>
      <c r="E770" s="31">
        <f>[1]consoCURRENT!H15790</f>
        <v>0</v>
      </c>
      <c r="F770" s="31">
        <f>[1]consoCURRENT!I15790</f>
        <v>0</v>
      </c>
      <c r="G770" s="31">
        <f>[1]consoCURRENT!J15790</f>
        <v>0</v>
      </c>
      <c r="H770" s="31">
        <f>[1]consoCURRENT!K15790</f>
        <v>0</v>
      </c>
      <c r="I770" s="31">
        <f>[1]consoCURRENT!L15790</f>
        <v>0</v>
      </c>
      <c r="J770" s="31">
        <f>[1]consoCURRENT!M15790</f>
        <v>0</v>
      </c>
      <c r="K770" s="31">
        <f>[1]consoCURRENT!N15790</f>
        <v>0</v>
      </c>
      <c r="L770" s="31">
        <f>[1]consoCURRENT!O15790</f>
        <v>0</v>
      </c>
      <c r="M770" s="31">
        <f>[1]consoCURRENT!P15790</f>
        <v>0</v>
      </c>
      <c r="N770" s="31">
        <f>[1]consoCURRENT!Q15790</f>
        <v>0</v>
      </c>
      <c r="O770" s="31">
        <f>[1]consoCURRENT!R15790</f>
        <v>0</v>
      </c>
      <c r="P770" s="31">
        <f>[1]consoCURRENT!S15790</f>
        <v>0</v>
      </c>
      <c r="Q770" s="31">
        <f>[1]consoCURRENT!T15790</f>
        <v>0</v>
      </c>
      <c r="R770" s="31">
        <f>[1]consoCURRENT!U15790</f>
        <v>0</v>
      </c>
      <c r="S770" s="31">
        <f>[1]consoCURRENT!V15790</f>
        <v>0</v>
      </c>
      <c r="T770" s="31">
        <f>[1]consoCURRENT!W15790</f>
        <v>0</v>
      </c>
      <c r="U770" s="31">
        <f>[1]consoCURRENT!X15790</f>
        <v>0</v>
      </c>
      <c r="V770" s="31">
        <f>[1]consoCURRENT!Y15790</f>
        <v>0</v>
      </c>
      <c r="W770" s="31">
        <f>[1]consoCURRENT!Z15790</f>
        <v>0</v>
      </c>
      <c r="X770" s="31">
        <f>[1]consoCURRENT!AA15790</f>
        <v>0</v>
      </c>
      <c r="Y770" s="31">
        <f>[1]consoCURRENT!AB15790</f>
        <v>0</v>
      </c>
      <c r="Z770" s="31">
        <f t="shared" si="371"/>
        <v>0</v>
      </c>
      <c r="AA770" s="31">
        <f>D770-Z770</f>
        <v>0</v>
      </c>
      <c r="AB770" s="37"/>
      <c r="AC770" s="32"/>
    </row>
    <row r="771" spans="1:29" s="33" customFormat="1" ht="18" customHeight="1" x14ac:dyDescent="0.25">
      <c r="A771" s="38" t="s">
        <v>37</v>
      </c>
      <c r="B771" s="39">
        <f t="shared" ref="B771:AA771" si="372">SUM(B767:B770)</f>
        <v>42814000</v>
      </c>
      <c r="C771" s="39">
        <f t="shared" si="372"/>
        <v>0</v>
      </c>
      <c r="D771" s="39">
        <f t="shared" si="372"/>
        <v>42814000</v>
      </c>
      <c r="E771" s="39">
        <f t="shared" si="372"/>
        <v>15002381.399999999</v>
      </c>
      <c r="F771" s="39">
        <f t="shared" si="372"/>
        <v>7277910.3499999996</v>
      </c>
      <c r="G771" s="39">
        <f t="shared" si="372"/>
        <v>8445182.209999999</v>
      </c>
      <c r="H771" s="39">
        <f t="shared" si="372"/>
        <v>3362093.03</v>
      </c>
      <c r="I771" s="39">
        <f t="shared" si="372"/>
        <v>0</v>
      </c>
      <c r="J771" s="39">
        <f t="shared" si="372"/>
        <v>0</v>
      </c>
      <c r="K771" s="39">
        <f t="shared" si="372"/>
        <v>0</v>
      </c>
      <c r="L771" s="39">
        <f t="shared" si="372"/>
        <v>0</v>
      </c>
      <c r="M771" s="39">
        <f t="shared" si="372"/>
        <v>0</v>
      </c>
      <c r="N771" s="39">
        <f t="shared" si="372"/>
        <v>7456589.7700000005</v>
      </c>
      <c r="O771" s="39">
        <f t="shared" si="372"/>
        <v>5028429.78</v>
      </c>
      <c r="P771" s="39">
        <f t="shared" si="372"/>
        <v>2517361.85</v>
      </c>
      <c r="Q771" s="39">
        <f t="shared" si="372"/>
        <v>1506385.5699999998</v>
      </c>
      <c r="R771" s="39">
        <f t="shared" si="372"/>
        <v>2534633.75</v>
      </c>
      <c r="S771" s="39">
        <f t="shared" si="372"/>
        <v>3236891.03</v>
      </c>
      <c r="T771" s="39">
        <f t="shared" si="372"/>
        <v>3332196.1099999994</v>
      </c>
      <c r="U771" s="39">
        <f t="shared" si="372"/>
        <v>1738519.5999999996</v>
      </c>
      <c r="V771" s="39">
        <f t="shared" si="372"/>
        <v>3374466.4999999995</v>
      </c>
      <c r="W771" s="39">
        <f t="shared" si="372"/>
        <v>3362093.03</v>
      </c>
      <c r="X771" s="39">
        <f t="shared" si="372"/>
        <v>0</v>
      </c>
      <c r="Y771" s="39">
        <f t="shared" si="372"/>
        <v>0</v>
      </c>
      <c r="Z771" s="39">
        <f t="shared" si="372"/>
        <v>34087566.990000002</v>
      </c>
      <c r="AA771" s="39">
        <f t="shared" si="372"/>
        <v>8726433.0099999979</v>
      </c>
      <c r="AB771" s="40">
        <f>Z771/D771</f>
        <v>0.79617804900266276</v>
      </c>
      <c r="AC771" s="32"/>
    </row>
    <row r="772" spans="1:29" s="33" customFormat="1" ht="14.45" customHeight="1" x14ac:dyDescent="0.25">
      <c r="A772" s="41" t="s">
        <v>38</v>
      </c>
      <c r="B772" s="31">
        <f>[1]consoCURRENT!E15794</f>
        <v>442000</v>
      </c>
      <c r="C772" s="31">
        <f>[1]consoCURRENT!F15794</f>
        <v>0</v>
      </c>
      <c r="D772" s="31">
        <f>[1]consoCURRENT!G15794</f>
        <v>442000</v>
      </c>
      <c r="E772" s="31">
        <f>[1]consoCURRENT!H15794</f>
        <v>80030.25</v>
      </c>
      <c r="F772" s="31">
        <f>[1]consoCURRENT!I15794</f>
        <v>79940.160000000003</v>
      </c>
      <c r="G772" s="31">
        <f>[1]consoCURRENT!J15794</f>
        <v>79940.160000000003</v>
      </c>
      <c r="H772" s="31">
        <f>[1]consoCURRENT!K15794</f>
        <v>26709.48</v>
      </c>
      <c r="I772" s="31">
        <f>[1]consoCURRENT!L15794</f>
        <v>0</v>
      </c>
      <c r="J772" s="31">
        <f>[1]consoCURRENT!M15794</f>
        <v>0</v>
      </c>
      <c r="K772" s="31">
        <f>[1]consoCURRENT!N15794</f>
        <v>0</v>
      </c>
      <c r="L772" s="31">
        <f>[1]consoCURRENT!O15794</f>
        <v>0</v>
      </c>
      <c r="M772" s="31">
        <f>[1]consoCURRENT!P15794</f>
        <v>0</v>
      </c>
      <c r="N772" s="31">
        <f>[1]consoCURRENT!Q15794</f>
        <v>25692.48</v>
      </c>
      <c r="O772" s="31">
        <f>[1]consoCURRENT!R15794</f>
        <v>26776.799999999999</v>
      </c>
      <c r="P772" s="31">
        <f>[1]consoCURRENT!S15794</f>
        <v>27560.97</v>
      </c>
      <c r="Q772" s="31">
        <f>[1]consoCURRENT!T15794</f>
        <v>26646.720000000001</v>
      </c>
      <c r="R772" s="31">
        <f>[1]consoCURRENT!U15794</f>
        <v>26646.720000000001</v>
      </c>
      <c r="S772" s="31">
        <f>[1]consoCURRENT!V15794</f>
        <v>26646.720000000001</v>
      </c>
      <c r="T772" s="31">
        <f>[1]consoCURRENT!W15794</f>
        <v>26646.720000000001</v>
      </c>
      <c r="U772" s="31">
        <f>[1]consoCURRENT!X15794</f>
        <v>26646.720000000001</v>
      </c>
      <c r="V772" s="31">
        <f>[1]consoCURRENT!Y15794</f>
        <v>26646.720000000001</v>
      </c>
      <c r="W772" s="31">
        <f>[1]consoCURRENT!Z15794</f>
        <v>26709.48</v>
      </c>
      <c r="X772" s="31">
        <f>[1]consoCURRENT!AA15794</f>
        <v>0</v>
      </c>
      <c r="Y772" s="31">
        <f>[1]consoCURRENT!AB15794</f>
        <v>0</v>
      </c>
      <c r="Z772" s="31">
        <f t="shared" ref="Z772" si="373">SUM(M772:Y772)</f>
        <v>266620.05</v>
      </c>
      <c r="AA772" s="31">
        <f>D772-Z772</f>
        <v>175379.95</v>
      </c>
      <c r="AB772" s="37">
        <f>Z772/D772</f>
        <v>0.60321278280542989</v>
      </c>
      <c r="AC772" s="32"/>
    </row>
    <row r="773" spans="1:29" s="33" customFormat="1" ht="18" customHeight="1" x14ac:dyDescent="0.25">
      <c r="A773" s="38" t="s">
        <v>39</v>
      </c>
      <c r="B773" s="39">
        <f t="shared" ref="B773:AA773" si="374">B772+B771</f>
        <v>43256000</v>
      </c>
      <c r="C773" s="39">
        <f t="shared" si="374"/>
        <v>0</v>
      </c>
      <c r="D773" s="39">
        <f t="shared" si="374"/>
        <v>43256000</v>
      </c>
      <c r="E773" s="39">
        <f t="shared" si="374"/>
        <v>15082411.649999999</v>
      </c>
      <c r="F773" s="39">
        <f t="shared" si="374"/>
        <v>7357850.5099999998</v>
      </c>
      <c r="G773" s="39">
        <f t="shared" si="374"/>
        <v>8525122.3699999992</v>
      </c>
      <c r="H773" s="39">
        <f t="shared" si="374"/>
        <v>3388802.51</v>
      </c>
      <c r="I773" s="39">
        <f t="shared" si="374"/>
        <v>0</v>
      </c>
      <c r="J773" s="39">
        <f t="shared" si="374"/>
        <v>0</v>
      </c>
      <c r="K773" s="39">
        <f t="shared" si="374"/>
        <v>0</v>
      </c>
      <c r="L773" s="39">
        <f t="shared" si="374"/>
        <v>0</v>
      </c>
      <c r="M773" s="39">
        <f t="shared" si="374"/>
        <v>0</v>
      </c>
      <c r="N773" s="39">
        <f t="shared" si="374"/>
        <v>7482282.2500000009</v>
      </c>
      <c r="O773" s="39">
        <f t="shared" si="374"/>
        <v>5055206.58</v>
      </c>
      <c r="P773" s="39">
        <f t="shared" si="374"/>
        <v>2544922.8200000003</v>
      </c>
      <c r="Q773" s="39">
        <f t="shared" si="374"/>
        <v>1533032.2899999998</v>
      </c>
      <c r="R773" s="39">
        <f t="shared" si="374"/>
        <v>2561280.4700000002</v>
      </c>
      <c r="S773" s="39">
        <f t="shared" si="374"/>
        <v>3263537.75</v>
      </c>
      <c r="T773" s="39">
        <f t="shared" si="374"/>
        <v>3358842.8299999996</v>
      </c>
      <c r="U773" s="39">
        <f t="shared" si="374"/>
        <v>1765166.3199999996</v>
      </c>
      <c r="V773" s="39">
        <f t="shared" si="374"/>
        <v>3401113.2199999997</v>
      </c>
      <c r="W773" s="39">
        <f t="shared" si="374"/>
        <v>3388802.51</v>
      </c>
      <c r="X773" s="39">
        <f t="shared" si="374"/>
        <v>0</v>
      </c>
      <c r="Y773" s="39">
        <f t="shared" si="374"/>
        <v>0</v>
      </c>
      <c r="Z773" s="39">
        <f t="shared" si="374"/>
        <v>34354187.039999999</v>
      </c>
      <c r="AA773" s="39">
        <f t="shared" si="374"/>
        <v>8901812.9599999972</v>
      </c>
      <c r="AB773" s="40">
        <f>Z773/D773</f>
        <v>0.79420628444608843</v>
      </c>
      <c r="AC773" s="42"/>
    </row>
    <row r="774" spans="1:29" s="33" customFormat="1" ht="15" customHeight="1" x14ac:dyDescent="0.25">
      <c r="A774" s="34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2"/>
    </row>
    <row r="775" spans="1:29" s="33" customFormat="1" ht="15" customHeight="1" x14ac:dyDescent="0.25">
      <c r="A775" s="34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2"/>
    </row>
    <row r="776" spans="1:29" s="33" customFormat="1" ht="15" customHeight="1" x14ac:dyDescent="0.25">
      <c r="A776" s="46" t="s">
        <v>45</v>
      </c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2"/>
    </row>
    <row r="777" spans="1:29" s="33" customFormat="1" ht="18" customHeight="1" x14ac:dyDescent="0.2">
      <c r="A777" s="36" t="s">
        <v>33</v>
      </c>
      <c r="B777" s="31">
        <f>[1]consoCURRENT!E15855</f>
        <v>45323000</v>
      </c>
      <c r="C777" s="31">
        <f>[1]consoCURRENT!F15855</f>
        <v>2.3283064365386963E-10</v>
      </c>
      <c r="D777" s="31">
        <f>[1]consoCURRENT!G15855</f>
        <v>45322999.999999993</v>
      </c>
      <c r="E777" s="31">
        <f>[1]consoCURRENT!H15855</f>
        <v>9698050.709999999</v>
      </c>
      <c r="F777" s="31">
        <f>[1]consoCURRENT!I15855</f>
        <v>10876336.399999999</v>
      </c>
      <c r="G777" s="31">
        <f>[1]consoCURRENT!J15855</f>
        <v>9969015.5499999989</v>
      </c>
      <c r="H777" s="31">
        <f>[1]consoCURRENT!K15855</f>
        <v>2779580.2300000009</v>
      </c>
      <c r="I777" s="31">
        <f>[1]consoCURRENT!L15855</f>
        <v>0</v>
      </c>
      <c r="J777" s="31">
        <f>[1]consoCURRENT!M15855</f>
        <v>0</v>
      </c>
      <c r="K777" s="31">
        <f>[1]consoCURRENT!N15855</f>
        <v>0</v>
      </c>
      <c r="L777" s="31">
        <f>[1]consoCURRENT!O15855</f>
        <v>0</v>
      </c>
      <c r="M777" s="31">
        <f>[1]consoCURRENT!P15855</f>
        <v>0</v>
      </c>
      <c r="N777" s="31">
        <f>[1]consoCURRENT!Q15855</f>
        <v>2734494.6300000004</v>
      </c>
      <c r="O777" s="31">
        <f>[1]consoCURRENT!R15855</f>
        <v>2966273.92</v>
      </c>
      <c r="P777" s="31">
        <f>[1]consoCURRENT!S15855</f>
        <v>3997282.1600000006</v>
      </c>
      <c r="Q777" s="31">
        <f>[1]consoCURRENT!T15855</f>
        <v>2839642.2400000007</v>
      </c>
      <c r="R777" s="31">
        <f>[1]consoCURRENT!U15855</f>
        <v>5215639.9199999981</v>
      </c>
      <c r="S777" s="31">
        <f>[1]consoCURRENT!V15855</f>
        <v>2821054.2399999998</v>
      </c>
      <c r="T777" s="31">
        <f>[1]consoCURRENT!W15855</f>
        <v>2803744.4499999997</v>
      </c>
      <c r="U777" s="31">
        <f>[1]consoCURRENT!X15855</f>
        <v>4385669.4000000004</v>
      </c>
      <c r="V777" s="31">
        <f>[1]consoCURRENT!Y15855</f>
        <v>2779601.6999999988</v>
      </c>
      <c r="W777" s="31">
        <f>[1]consoCURRENT!Z15855</f>
        <v>2779580.2300000009</v>
      </c>
      <c r="X777" s="31">
        <f>[1]consoCURRENT!AA15855</f>
        <v>0</v>
      </c>
      <c r="Y777" s="31">
        <f>[1]consoCURRENT!AB15855</f>
        <v>0</v>
      </c>
      <c r="Z777" s="31">
        <f>SUM(M777:Y777)</f>
        <v>33322982.889999993</v>
      </c>
      <c r="AA777" s="31">
        <f>D777-Z777</f>
        <v>12000017.109999999</v>
      </c>
      <c r="AB777" s="37">
        <f>Z777/D777</f>
        <v>0.73523338900778856</v>
      </c>
      <c r="AC777" s="32"/>
    </row>
    <row r="778" spans="1:29" s="33" customFormat="1" ht="18" customHeight="1" x14ac:dyDescent="0.2">
      <c r="A778" s="36" t="s">
        <v>34</v>
      </c>
      <c r="B778" s="31">
        <f>[1]consoCURRENT!E15968</f>
        <v>75284000</v>
      </c>
      <c r="C778" s="31">
        <f>[1]consoCURRENT!F15968</f>
        <v>-3.7252902984619141E-9</v>
      </c>
      <c r="D778" s="31">
        <f>[1]consoCURRENT!G15968</f>
        <v>75283999.999999985</v>
      </c>
      <c r="E778" s="31">
        <f>[1]consoCURRENT!H15968</f>
        <v>13656835.5</v>
      </c>
      <c r="F778" s="31">
        <f>[1]consoCURRENT!I15968</f>
        <v>16992575.309999999</v>
      </c>
      <c r="G778" s="31">
        <f>[1]consoCURRENT!J15968</f>
        <v>27332125.210000008</v>
      </c>
      <c r="H778" s="31">
        <f>[1]consoCURRENT!K15968</f>
        <v>809501.41999999783</v>
      </c>
      <c r="I778" s="31">
        <f>[1]consoCURRENT!L15968</f>
        <v>0</v>
      </c>
      <c r="J778" s="31">
        <f>[1]consoCURRENT!M15968</f>
        <v>0</v>
      </c>
      <c r="K778" s="31">
        <f>[1]consoCURRENT!N15968</f>
        <v>0</v>
      </c>
      <c r="L778" s="31">
        <f>[1]consoCURRENT!O15968</f>
        <v>0</v>
      </c>
      <c r="M778" s="31">
        <f>[1]consoCURRENT!P15968</f>
        <v>0</v>
      </c>
      <c r="N778" s="31">
        <f>[1]consoCURRENT!Q15968</f>
        <v>2401898.5499999998</v>
      </c>
      <c r="O778" s="31">
        <f>[1]consoCURRENT!R15968</f>
        <v>5987702.6399999997</v>
      </c>
      <c r="P778" s="31">
        <f>[1]consoCURRENT!S15968</f>
        <v>5267234.3100000005</v>
      </c>
      <c r="Q778" s="31">
        <f>[1]consoCURRENT!T15968</f>
        <v>6004926.7399999993</v>
      </c>
      <c r="R778" s="31">
        <f>[1]consoCURRENT!U15968</f>
        <v>6706020.9499999983</v>
      </c>
      <c r="S778" s="31">
        <f>[1]consoCURRENT!V15968</f>
        <v>4281627.620000001</v>
      </c>
      <c r="T778" s="31">
        <f>[1]consoCURRENT!W15968</f>
        <v>3809951.819999998</v>
      </c>
      <c r="U778" s="31">
        <f>[1]consoCURRENT!X15968</f>
        <v>5629901.8900000034</v>
      </c>
      <c r="V778" s="31">
        <f>[1]consoCURRENT!Y15968</f>
        <v>17892271.500000004</v>
      </c>
      <c r="W778" s="31">
        <f>[1]consoCURRENT!Z15968</f>
        <v>809501.41999999783</v>
      </c>
      <c r="X778" s="31">
        <f>[1]consoCURRENT!AA15968</f>
        <v>0</v>
      </c>
      <c r="Y778" s="31">
        <f>[1]consoCURRENT!AB15968</f>
        <v>0</v>
      </c>
      <c r="Z778" s="31">
        <f t="shared" ref="Z778:Z780" si="375">SUM(M778:Y778)</f>
        <v>58791037.43999999</v>
      </c>
      <c r="AA778" s="31">
        <f>D778-Z778</f>
        <v>16492962.559999995</v>
      </c>
      <c r="AB778" s="37">
        <f>Z778/D778</f>
        <v>0.78092340258222204</v>
      </c>
      <c r="AC778" s="32"/>
    </row>
    <row r="779" spans="1:29" s="33" customFormat="1" ht="18" customHeight="1" x14ac:dyDescent="0.2">
      <c r="A779" s="36" t="s">
        <v>35</v>
      </c>
      <c r="B779" s="31">
        <f>[1]consoCURRENT!E15974</f>
        <v>0</v>
      </c>
      <c r="C779" s="31">
        <f>[1]consoCURRENT!F15974</f>
        <v>0</v>
      </c>
      <c r="D779" s="31">
        <f>[1]consoCURRENT!G15974</f>
        <v>0</v>
      </c>
      <c r="E779" s="31">
        <f>[1]consoCURRENT!H15974</f>
        <v>0</v>
      </c>
      <c r="F779" s="31">
        <f>[1]consoCURRENT!I15974</f>
        <v>0</v>
      </c>
      <c r="G779" s="31">
        <f>[1]consoCURRENT!J15974</f>
        <v>0</v>
      </c>
      <c r="H779" s="31">
        <f>[1]consoCURRENT!K15974</f>
        <v>0</v>
      </c>
      <c r="I779" s="31">
        <f>[1]consoCURRENT!L15974</f>
        <v>0</v>
      </c>
      <c r="J779" s="31">
        <f>[1]consoCURRENT!M15974</f>
        <v>0</v>
      </c>
      <c r="K779" s="31">
        <f>[1]consoCURRENT!N15974</f>
        <v>0</v>
      </c>
      <c r="L779" s="31">
        <f>[1]consoCURRENT!O15974</f>
        <v>0</v>
      </c>
      <c r="M779" s="31">
        <f>[1]consoCURRENT!P15974</f>
        <v>0</v>
      </c>
      <c r="N779" s="31">
        <f>[1]consoCURRENT!Q15974</f>
        <v>0</v>
      </c>
      <c r="O779" s="31">
        <f>[1]consoCURRENT!R15974</f>
        <v>0</v>
      </c>
      <c r="P779" s="31">
        <f>[1]consoCURRENT!S15974</f>
        <v>0</v>
      </c>
      <c r="Q779" s="31">
        <f>[1]consoCURRENT!T15974</f>
        <v>0</v>
      </c>
      <c r="R779" s="31">
        <f>[1]consoCURRENT!U15974</f>
        <v>0</v>
      </c>
      <c r="S779" s="31">
        <f>[1]consoCURRENT!V15974</f>
        <v>0</v>
      </c>
      <c r="T779" s="31">
        <f>[1]consoCURRENT!W15974</f>
        <v>0</v>
      </c>
      <c r="U779" s="31">
        <f>[1]consoCURRENT!X15974</f>
        <v>0</v>
      </c>
      <c r="V779" s="31">
        <f>[1]consoCURRENT!Y15974</f>
        <v>0</v>
      </c>
      <c r="W779" s="31">
        <f>[1]consoCURRENT!Z15974</f>
        <v>0</v>
      </c>
      <c r="X779" s="31">
        <f>[1]consoCURRENT!AA15974</f>
        <v>0</v>
      </c>
      <c r="Y779" s="31">
        <f>[1]consoCURRENT!AB15974</f>
        <v>0</v>
      </c>
      <c r="Z779" s="31">
        <f t="shared" si="375"/>
        <v>0</v>
      </c>
      <c r="AA779" s="31">
        <f>D779-Z779</f>
        <v>0</v>
      </c>
      <c r="AB779" s="37"/>
      <c r="AC779" s="32"/>
    </row>
    <row r="780" spans="1:29" s="33" customFormat="1" ht="18" customHeight="1" x14ac:dyDescent="0.2">
      <c r="A780" s="36" t="s">
        <v>36</v>
      </c>
      <c r="B780" s="31">
        <f>[1]consoCURRENT!E16003</f>
        <v>0</v>
      </c>
      <c r="C780" s="31">
        <f>[1]consoCURRENT!F16003</f>
        <v>0</v>
      </c>
      <c r="D780" s="31">
        <f>[1]consoCURRENT!G16003</f>
        <v>0</v>
      </c>
      <c r="E780" s="31">
        <f>[1]consoCURRENT!H16003</f>
        <v>0</v>
      </c>
      <c r="F780" s="31">
        <f>[1]consoCURRENT!I16003</f>
        <v>0</v>
      </c>
      <c r="G780" s="31">
        <f>[1]consoCURRENT!J16003</f>
        <v>0</v>
      </c>
      <c r="H780" s="31">
        <f>[1]consoCURRENT!K16003</f>
        <v>0</v>
      </c>
      <c r="I780" s="31">
        <f>[1]consoCURRENT!L16003</f>
        <v>0</v>
      </c>
      <c r="J780" s="31">
        <f>[1]consoCURRENT!M16003</f>
        <v>0</v>
      </c>
      <c r="K780" s="31">
        <f>[1]consoCURRENT!N16003</f>
        <v>0</v>
      </c>
      <c r="L780" s="31">
        <f>[1]consoCURRENT!O16003</f>
        <v>0</v>
      </c>
      <c r="M780" s="31">
        <f>[1]consoCURRENT!P16003</f>
        <v>0</v>
      </c>
      <c r="N780" s="31">
        <f>[1]consoCURRENT!Q16003</f>
        <v>0</v>
      </c>
      <c r="O780" s="31">
        <f>[1]consoCURRENT!R16003</f>
        <v>0</v>
      </c>
      <c r="P780" s="31">
        <f>[1]consoCURRENT!S16003</f>
        <v>0</v>
      </c>
      <c r="Q780" s="31">
        <f>[1]consoCURRENT!T16003</f>
        <v>0</v>
      </c>
      <c r="R780" s="31">
        <f>[1]consoCURRENT!U16003</f>
        <v>0</v>
      </c>
      <c r="S780" s="31">
        <f>[1]consoCURRENT!V16003</f>
        <v>0</v>
      </c>
      <c r="T780" s="31">
        <f>[1]consoCURRENT!W16003</f>
        <v>0</v>
      </c>
      <c r="U780" s="31">
        <f>[1]consoCURRENT!X16003</f>
        <v>0</v>
      </c>
      <c r="V780" s="31">
        <f>[1]consoCURRENT!Y16003</f>
        <v>0</v>
      </c>
      <c r="W780" s="31">
        <f>[1]consoCURRENT!Z16003</f>
        <v>0</v>
      </c>
      <c r="X780" s="31">
        <f>[1]consoCURRENT!AA16003</f>
        <v>0</v>
      </c>
      <c r="Y780" s="31">
        <f>[1]consoCURRENT!AB16003</f>
        <v>0</v>
      </c>
      <c r="Z780" s="31">
        <f t="shared" si="375"/>
        <v>0</v>
      </c>
      <c r="AA780" s="31">
        <f>D780-Z780</f>
        <v>0</v>
      </c>
      <c r="AB780" s="37"/>
      <c r="AC780" s="32"/>
    </row>
    <row r="781" spans="1:29" s="33" customFormat="1" ht="18" customHeight="1" x14ac:dyDescent="0.25">
      <c r="A781" s="38" t="s">
        <v>37</v>
      </c>
      <c r="B781" s="39">
        <f t="shared" ref="B781:AA781" si="376">SUM(B777:B780)</f>
        <v>120607000</v>
      </c>
      <c r="C781" s="39">
        <f t="shared" si="376"/>
        <v>-3.4924596548080444E-9</v>
      </c>
      <c r="D781" s="39">
        <f t="shared" si="376"/>
        <v>120606999.99999997</v>
      </c>
      <c r="E781" s="39">
        <f t="shared" si="376"/>
        <v>23354886.210000001</v>
      </c>
      <c r="F781" s="39">
        <f t="shared" si="376"/>
        <v>27868911.709999997</v>
      </c>
      <c r="G781" s="39">
        <f t="shared" si="376"/>
        <v>37301140.760000005</v>
      </c>
      <c r="H781" s="39">
        <f t="shared" si="376"/>
        <v>3589081.6499999985</v>
      </c>
      <c r="I781" s="39">
        <f t="shared" si="376"/>
        <v>0</v>
      </c>
      <c r="J781" s="39">
        <f t="shared" si="376"/>
        <v>0</v>
      </c>
      <c r="K781" s="39">
        <f t="shared" si="376"/>
        <v>0</v>
      </c>
      <c r="L781" s="39">
        <f t="shared" si="376"/>
        <v>0</v>
      </c>
      <c r="M781" s="39">
        <f t="shared" si="376"/>
        <v>0</v>
      </c>
      <c r="N781" s="39">
        <f t="shared" si="376"/>
        <v>5136393.18</v>
      </c>
      <c r="O781" s="39">
        <f t="shared" si="376"/>
        <v>8953976.5599999987</v>
      </c>
      <c r="P781" s="39">
        <f t="shared" si="376"/>
        <v>9264516.4700000007</v>
      </c>
      <c r="Q781" s="39">
        <f t="shared" si="376"/>
        <v>8844568.9800000004</v>
      </c>
      <c r="R781" s="39">
        <f t="shared" si="376"/>
        <v>11921660.869999997</v>
      </c>
      <c r="S781" s="39">
        <f t="shared" si="376"/>
        <v>7102681.8600000013</v>
      </c>
      <c r="T781" s="39">
        <f t="shared" si="376"/>
        <v>6613696.2699999977</v>
      </c>
      <c r="U781" s="39">
        <f t="shared" si="376"/>
        <v>10015571.290000003</v>
      </c>
      <c r="V781" s="39">
        <f t="shared" si="376"/>
        <v>20671873.200000003</v>
      </c>
      <c r="W781" s="39">
        <f t="shared" si="376"/>
        <v>3589081.6499999985</v>
      </c>
      <c r="X781" s="39">
        <f t="shared" si="376"/>
        <v>0</v>
      </c>
      <c r="Y781" s="39">
        <f t="shared" si="376"/>
        <v>0</v>
      </c>
      <c r="Z781" s="39">
        <f t="shared" si="376"/>
        <v>92114020.329999983</v>
      </c>
      <c r="AA781" s="39">
        <f t="shared" si="376"/>
        <v>28492979.669999994</v>
      </c>
      <c r="AB781" s="40">
        <f>Z781/D781</f>
        <v>0.76375351621381848</v>
      </c>
      <c r="AC781" s="32"/>
    </row>
    <row r="782" spans="1:29" s="33" customFormat="1" ht="18" customHeight="1" x14ac:dyDescent="0.25">
      <c r="A782" s="41" t="s">
        <v>38</v>
      </c>
      <c r="B782" s="31">
        <f>[1]consoCURRENT!E16007</f>
        <v>1241000</v>
      </c>
      <c r="C782" s="31">
        <f>[1]consoCURRENT!F16007</f>
        <v>0</v>
      </c>
      <c r="D782" s="31">
        <f>[1]consoCURRENT!G16007</f>
        <v>1241000</v>
      </c>
      <c r="E782" s="31">
        <f>[1]consoCURRENT!H16007</f>
        <v>347051.24</v>
      </c>
      <c r="F782" s="31">
        <f>[1]consoCURRENT!I16007</f>
        <v>312582.70999999985</v>
      </c>
      <c r="G782" s="31">
        <f>[1]consoCURRENT!J16007</f>
        <v>307425.76</v>
      </c>
      <c r="H782" s="31">
        <f>[1]consoCURRENT!K16007</f>
        <v>98516.160000000003</v>
      </c>
      <c r="I782" s="31">
        <f>[1]consoCURRENT!L16007</f>
        <v>0</v>
      </c>
      <c r="J782" s="31">
        <f>[1]consoCURRENT!M16007</f>
        <v>0</v>
      </c>
      <c r="K782" s="31">
        <f>[1]consoCURRENT!N16007</f>
        <v>0</v>
      </c>
      <c r="L782" s="31">
        <f>[1]consoCURRENT!O16007</f>
        <v>0</v>
      </c>
      <c r="M782" s="31">
        <f>[1]consoCURRENT!P16007</f>
        <v>0</v>
      </c>
      <c r="N782" s="31">
        <f>[1]consoCURRENT!Q16007</f>
        <v>101196.36</v>
      </c>
      <c r="O782" s="31">
        <f>[1]consoCURRENT!R16007</f>
        <v>112197.38</v>
      </c>
      <c r="P782" s="31">
        <f>[1]consoCURRENT!S16007</f>
        <v>133657.5</v>
      </c>
      <c r="Q782" s="31">
        <f>[1]consoCURRENT!T16007</f>
        <v>103757.76999999999</v>
      </c>
      <c r="R782" s="31">
        <f>[1]consoCURRENT!U16007</f>
        <v>106557.22</v>
      </c>
      <c r="S782" s="31">
        <f>[1]consoCURRENT!V16007</f>
        <v>102267.71999999986</v>
      </c>
      <c r="T782" s="31">
        <f>[1]consoCURRENT!W16007</f>
        <v>103363.36</v>
      </c>
      <c r="U782" s="31">
        <f>[1]consoCURRENT!X16007</f>
        <v>105546.24000000001</v>
      </c>
      <c r="V782" s="31">
        <f>[1]consoCURRENT!Y16007</f>
        <v>98516.160000000003</v>
      </c>
      <c r="W782" s="31">
        <f>[1]consoCURRENT!Z16007</f>
        <v>98516.160000000003</v>
      </c>
      <c r="X782" s="31">
        <f>[1]consoCURRENT!AA16007</f>
        <v>0</v>
      </c>
      <c r="Y782" s="31">
        <f>[1]consoCURRENT!AB16007</f>
        <v>0</v>
      </c>
      <c r="Z782" s="31">
        <f t="shared" ref="Z782" si="377">SUM(M782:Y782)</f>
        <v>1065575.8699999999</v>
      </c>
      <c r="AA782" s="31">
        <f>D782-Z782</f>
        <v>175424.13000000012</v>
      </c>
      <c r="AB782" s="37">
        <f>Z782/D782</f>
        <v>0.85864292506043505</v>
      </c>
      <c r="AC782" s="32"/>
    </row>
    <row r="783" spans="1:29" s="33" customFormat="1" ht="18" customHeight="1" x14ac:dyDescent="0.25">
      <c r="A783" s="38" t="s">
        <v>39</v>
      </c>
      <c r="B783" s="39">
        <f t="shared" ref="B783:AA783" si="378">B782+B781</f>
        <v>121848000</v>
      </c>
      <c r="C783" s="39">
        <f t="shared" si="378"/>
        <v>-3.4924596548080444E-9</v>
      </c>
      <c r="D783" s="39">
        <f t="shared" si="378"/>
        <v>121847999.99999997</v>
      </c>
      <c r="E783" s="39">
        <f t="shared" si="378"/>
        <v>23701937.449999999</v>
      </c>
      <c r="F783" s="39">
        <f t="shared" si="378"/>
        <v>28181494.419999998</v>
      </c>
      <c r="G783" s="39">
        <f t="shared" si="378"/>
        <v>37608566.520000003</v>
      </c>
      <c r="H783" s="39">
        <f t="shared" si="378"/>
        <v>3687597.8099999987</v>
      </c>
      <c r="I783" s="39">
        <f t="shared" si="378"/>
        <v>0</v>
      </c>
      <c r="J783" s="39">
        <f t="shared" si="378"/>
        <v>0</v>
      </c>
      <c r="K783" s="39">
        <f t="shared" si="378"/>
        <v>0</v>
      </c>
      <c r="L783" s="39">
        <f t="shared" si="378"/>
        <v>0</v>
      </c>
      <c r="M783" s="39">
        <f t="shared" si="378"/>
        <v>0</v>
      </c>
      <c r="N783" s="39">
        <f t="shared" si="378"/>
        <v>5237589.54</v>
      </c>
      <c r="O783" s="39">
        <f t="shared" si="378"/>
        <v>9066173.9399999995</v>
      </c>
      <c r="P783" s="39">
        <f t="shared" si="378"/>
        <v>9398173.9700000007</v>
      </c>
      <c r="Q783" s="39">
        <f t="shared" si="378"/>
        <v>8948326.75</v>
      </c>
      <c r="R783" s="39">
        <f t="shared" si="378"/>
        <v>12028218.089999998</v>
      </c>
      <c r="S783" s="39">
        <f t="shared" si="378"/>
        <v>7204949.580000001</v>
      </c>
      <c r="T783" s="39">
        <f t="shared" si="378"/>
        <v>6717059.629999998</v>
      </c>
      <c r="U783" s="39">
        <f t="shared" si="378"/>
        <v>10121117.530000003</v>
      </c>
      <c r="V783" s="39">
        <f t="shared" si="378"/>
        <v>20770389.360000003</v>
      </c>
      <c r="W783" s="39">
        <f t="shared" si="378"/>
        <v>3687597.8099999987</v>
      </c>
      <c r="X783" s="39">
        <f t="shared" si="378"/>
        <v>0</v>
      </c>
      <c r="Y783" s="39">
        <f t="shared" si="378"/>
        <v>0</v>
      </c>
      <c r="Z783" s="39">
        <f t="shared" si="378"/>
        <v>93179596.199999988</v>
      </c>
      <c r="AA783" s="39">
        <f t="shared" si="378"/>
        <v>28668403.799999993</v>
      </c>
      <c r="AB783" s="40">
        <f>Z783/D783</f>
        <v>0.76471994780382124</v>
      </c>
      <c r="AC783" s="42"/>
    </row>
    <row r="784" spans="1:29" s="33" customFormat="1" ht="15" customHeight="1" x14ac:dyDescent="0.25">
      <c r="A784" s="34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2"/>
    </row>
    <row r="785" spans="1:29" s="33" customFormat="1" ht="15" customHeight="1" x14ac:dyDescent="0.25">
      <c r="A785" s="34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2"/>
    </row>
    <row r="786" spans="1:29" s="33" customFormat="1" ht="15" customHeight="1" x14ac:dyDescent="0.25">
      <c r="A786" s="46" t="s">
        <v>46</v>
      </c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2"/>
    </row>
    <row r="787" spans="1:29" s="33" customFormat="1" ht="18" customHeight="1" x14ac:dyDescent="0.2">
      <c r="A787" s="36" t="s">
        <v>33</v>
      </c>
      <c r="B787" s="31">
        <f>[1]consoCURRENT!E16068</f>
        <v>55320000</v>
      </c>
      <c r="C787" s="31">
        <f>[1]consoCURRENT!F16068</f>
        <v>5.8207660913467407E-11</v>
      </c>
      <c r="D787" s="31">
        <f>[1]consoCURRENT!G16068</f>
        <v>55320000</v>
      </c>
      <c r="E787" s="31">
        <f>[1]consoCURRENT!H16068</f>
        <v>11820347.630000001</v>
      </c>
      <c r="F787" s="31">
        <f>[1]consoCURRENT!I16068</f>
        <v>13569097.520000001</v>
      </c>
      <c r="G787" s="31">
        <f>[1]consoCURRENT!J16068</f>
        <v>11437046.209999997</v>
      </c>
      <c r="H787" s="31">
        <f>[1]consoCURRENT!K16068</f>
        <v>3534039.9</v>
      </c>
      <c r="I787" s="31">
        <f>[1]consoCURRENT!L16068</f>
        <v>0</v>
      </c>
      <c r="J787" s="31">
        <f>[1]consoCURRENT!M16068</f>
        <v>0</v>
      </c>
      <c r="K787" s="31">
        <f>[1]consoCURRENT!N16068</f>
        <v>0</v>
      </c>
      <c r="L787" s="31">
        <f>[1]consoCURRENT!O16068</f>
        <v>0</v>
      </c>
      <c r="M787" s="31">
        <f>[1]consoCURRENT!P16068</f>
        <v>0</v>
      </c>
      <c r="N787" s="31">
        <f>[1]consoCURRENT!Q16068</f>
        <v>3475875.63</v>
      </c>
      <c r="O787" s="31">
        <f>[1]consoCURRENT!R16068</f>
        <v>3058865.02</v>
      </c>
      <c r="P787" s="31">
        <f>[1]consoCURRENT!S16068</f>
        <v>5285606.9799999995</v>
      </c>
      <c r="Q787" s="31">
        <f>[1]consoCURRENT!T16068</f>
        <v>3252061.15</v>
      </c>
      <c r="R787" s="31">
        <f>[1]consoCURRENT!U16068</f>
        <v>5616413.7599999998</v>
      </c>
      <c r="S787" s="31">
        <f>[1]consoCURRENT!V16068</f>
        <v>4700622.6100000003</v>
      </c>
      <c r="T787" s="31">
        <f>[1]consoCURRENT!W16068</f>
        <v>4000813.0900000003</v>
      </c>
      <c r="U787" s="31">
        <f>[1]consoCURRENT!X16068</f>
        <v>3591532.1199999996</v>
      </c>
      <c r="V787" s="31">
        <f>[1]consoCURRENT!Y16068</f>
        <v>3844701</v>
      </c>
      <c r="W787" s="31">
        <f>[1]consoCURRENT!Z16068</f>
        <v>3534039.9</v>
      </c>
      <c r="X787" s="31">
        <f>[1]consoCURRENT!AA16068</f>
        <v>0</v>
      </c>
      <c r="Y787" s="31">
        <f>[1]consoCURRENT!AB16068</f>
        <v>0</v>
      </c>
      <c r="Z787" s="31">
        <f>SUM(M787:Y787)</f>
        <v>40360531.259999998</v>
      </c>
      <c r="AA787" s="31">
        <f>D787-Z787</f>
        <v>14959468.740000002</v>
      </c>
      <c r="AB787" s="37">
        <f>Z787/D787</f>
        <v>0.72958299457700648</v>
      </c>
      <c r="AC787" s="32"/>
    </row>
    <row r="788" spans="1:29" s="33" customFormat="1" ht="18" customHeight="1" x14ac:dyDescent="0.2">
      <c r="A788" s="36" t="s">
        <v>34</v>
      </c>
      <c r="B788" s="31">
        <f>[1]consoCURRENT!E16181</f>
        <v>70809000</v>
      </c>
      <c r="C788" s="31">
        <f>[1]consoCURRENT!F16181</f>
        <v>-9.3132257461547852E-10</v>
      </c>
      <c r="D788" s="31">
        <f>[1]consoCURRENT!G16181</f>
        <v>70809000</v>
      </c>
      <c r="E788" s="31">
        <f>[1]consoCURRENT!H16181</f>
        <v>17924153.890000001</v>
      </c>
      <c r="F788" s="31">
        <f>[1]consoCURRENT!I16181</f>
        <v>7903827.2600000007</v>
      </c>
      <c r="G788" s="31">
        <f>[1]consoCURRENT!J16181</f>
        <v>16071669.510000002</v>
      </c>
      <c r="H788" s="31">
        <f>[1]consoCURRENT!K16181</f>
        <v>3557992.6600000006</v>
      </c>
      <c r="I788" s="31">
        <f>[1]consoCURRENT!L16181</f>
        <v>0</v>
      </c>
      <c r="J788" s="31">
        <f>[1]consoCURRENT!M16181</f>
        <v>0</v>
      </c>
      <c r="K788" s="31">
        <f>[1]consoCURRENT!N16181</f>
        <v>0</v>
      </c>
      <c r="L788" s="31">
        <f>[1]consoCURRENT!O16181</f>
        <v>0</v>
      </c>
      <c r="M788" s="31">
        <f>[1]consoCURRENT!P16181</f>
        <v>0</v>
      </c>
      <c r="N788" s="31">
        <f>[1]consoCURRENT!Q16181</f>
        <v>14595838.859999999</v>
      </c>
      <c r="O788" s="31">
        <f>[1]consoCURRENT!R16181</f>
        <v>739095.17999999993</v>
      </c>
      <c r="P788" s="31">
        <f>[1]consoCURRENT!S16181</f>
        <v>2589219.8499999996</v>
      </c>
      <c r="Q788" s="31">
        <f>[1]consoCURRENT!T16181</f>
        <v>879976.75</v>
      </c>
      <c r="R788" s="31">
        <f>[1]consoCURRENT!U16181</f>
        <v>5617058.54</v>
      </c>
      <c r="S788" s="31">
        <f>[1]consoCURRENT!V16181</f>
        <v>1406791.97</v>
      </c>
      <c r="T788" s="31">
        <f>[1]consoCURRENT!W16181</f>
        <v>6648686.8200000003</v>
      </c>
      <c r="U788" s="31">
        <f>[1]consoCURRENT!X16181</f>
        <v>5673317.71</v>
      </c>
      <c r="V788" s="31">
        <f>[1]consoCURRENT!Y16181</f>
        <v>3749664.98</v>
      </c>
      <c r="W788" s="31">
        <f>[1]consoCURRENT!Z16181</f>
        <v>3557992.6600000006</v>
      </c>
      <c r="X788" s="31">
        <f>[1]consoCURRENT!AA16181</f>
        <v>0</v>
      </c>
      <c r="Y788" s="31">
        <f>[1]consoCURRENT!AB16181</f>
        <v>0</v>
      </c>
      <c r="Z788" s="31">
        <f t="shared" ref="Z788:Z790" si="379">SUM(M788:Y788)</f>
        <v>45457643.32</v>
      </c>
      <c r="AA788" s="31">
        <f>D788-Z788</f>
        <v>25351356.68</v>
      </c>
      <c r="AB788" s="37">
        <f>Z788/D788</f>
        <v>0.64197550198421105</v>
      </c>
      <c r="AC788" s="32"/>
    </row>
    <row r="789" spans="1:29" s="33" customFormat="1" ht="18" customHeight="1" x14ac:dyDescent="0.2">
      <c r="A789" s="36" t="s">
        <v>35</v>
      </c>
      <c r="B789" s="31">
        <f>[1]consoCURRENT!E16187</f>
        <v>0</v>
      </c>
      <c r="C789" s="31">
        <f>[1]consoCURRENT!F16187</f>
        <v>0</v>
      </c>
      <c r="D789" s="31">
        <f>[1]consoCURRENT!G16187</f>
        <v>0</v>
      </c>
      <c r="E789" s="31">
        <f>[1]consoCURRENT!H16187</f>
        <v>0</v>
      </c>
      <c r="F789" s="31">
        <f>[1]consoCURRENT!I16187</f>
        <v>0</v>
      </c>
      <c r="G789" s="31">
        <f>[1]consoCURRENT!J16187</f>
        <v>0</v>
      </c>
      <c r="H789" s="31">
        <f>[1]consoCURRENT!K16187</f>
        <v>0</v>
      </c>
      <c r="I789" s="31">
        <f>[1]consoCURRENT!L16187</f>
        <v>0</v>
      </c>
      <c r="J789" s="31">
        <f>[1]consoCURRENT!M16187</f>
        <v>0</v>
      </c>
      <c r="K789" s="31">
        <f>[1]consoCURRENT!N16187</f>
        <v>0</v>
      </c>
      <c r="L789" s="31">
        <f>[1]consoCURRENT!O16187</f>
        <v>0</v>
      </c>
      <c r="M789" s="31">
        <f>[1]consoCURRENT!P16187</f>
        <v>0</v>
      </c>
      <c r="N789" s="31">
        <f>[1]consoCURRENT!Q16187</f>
        <v>0</v>
      </c>
      <c r="O789" s="31">
        <f>[1]consoCURRENT!R16187</f>
        <v>0</v>
      </c>
      <c r="P789" s="31">
        <f>[1]consoCURRENT!S16187</f>
        <v>0</v>
      </c>
      <c r="Q789" s="31">
        <f>[1]consoCURRENT!T16187</f>
        <v>0</v>
      </c>
      <c r="R789" s="31">
        <f>[1]consoCURRENT!U16187</f>
        <v>0</v>
      </c>
      <c r="S789" s="31">
        <f>[1]consoCURRENT!V16187</f>
        <v>0</v>
      </c>
      <c r="T789" s="31">
        <f>[1]consoCURRENT!W16187</f>
        <v>0</v>
      </c>
      <c r="U789" s="31">
        <f>[1]consoCURRENT!X16187</f>
        <v>0</v>
      </c>
      <c r="V789" s="31">
        <f>[1]consoCURRENT!Y16187</f>
        <v>0</v>
      </c>
      <c r="W789" s="31">
        <f>[1]consoCURRENT!Z16187</f>
        <v>0</v>
      </c>
      <c r="X789" s="31">
        <f>[1]consoCURRENT!AA16187</f>
        <v>0</v>
      </c>
      <c r="Y789" s="31">
        <f>[1]consoCURRENT!AB16187</f>
        <v>0</v>
      </c>
      <c r="Z789" s="31">
        <f t="shared" si="379"/>
        <v>0</v>
      </c>
      <c r="AA789" s="31">
        <f>D789-Z789</f>
        <v>0</v>
      </c>
      <c r="AB789" s="37"/>
      <c r="AC789" s="32"/>
    </row>
    <row r="790" spans="1:29" s="33" customFormat="1" ht="18" customHeight="1" x14ac:dyDescent="0.2">
      <c r="A790" s="36" t="s">
        <v>36</v>
      </c>
      <c r="B790" s="31">
        <f>[1]consoCURRENT!E16216</f>
        <v>0</v>
      </c>
      <c r="C790" s="31">
        <f>[1]consoCURRENT!F16216</f>
        <v>0</v>
      </c>
      <c r="D790" s="31">
        <f>[1]consoCURRENT!G16216</f>
        <v>0</v>
      </c>
      <c r="E790" s="31">
        <f>[1]consoCURRENT!H16216</f>
        <v>0</v>
      </c>
      <c r="F790" s="31">
        <f>[1]consoCURRENT!I16216</f>
        <v>0</v>
      </c>
      <c r="G790" s="31">
        <f>[1]consoCURRENT!J16216</f>
        <v>0</v>
      </c>
      <c r="H790" s="31">
        <f>[1]consoCURRENT!K16216</f>
        <v>0</v>
      </c>
      <c r="I790" s="31">
        <f>[1]consoCURRENT!L16216</f>
        <v>0</v>
      </c>
      <c r="J790" s="31">
        <f>[1]consoCURRENT!M16216</f>
        <v>0</v>
      </c>
      <c r="K790" s="31">
        <f>[1]consoCURRENT!N16216</f>
        <v>0</v>
      </c>
      <c r="L790" s="31">
        <f>[1]consoCURRENT!O16216</f>
        <v>0</v>
      </c>
      <c r="M790" s="31">
        <f>[1]consoCURRENT!P16216</f>
        <v>0</v>
      </c>
      <c r="N790" s="31">
        <f>[1]consoCURRENT!Q16216</f>
        <v>0</v>
      </c>
      <c r="O790" s="31">
        <f>[1]consoCURRENT!R16216</f>
        <v>0</v>
      </c>
      <c r="P790" s="31">
        <f>[1]consoCURRENT!S16216</f>
        <v>0</v>
      </c>
      <c r="Q790" s="31">
        <f>[1]consoCURRENT!T16216</f>
        <v>0</v>
      </c>
      <c r="R790" s="31">
        <f>[1]consoCURRENT!U16216</f>
        <v>0</v>
      </c>
      <c r="S790" s="31">
        <f>[1]consoCURRENT!V16216</f>
        <v>0</v>
      </c>
      <c r="T790" s="31">
        <f>[1]consoCURRENT!W16216</f>
        <v>0</v>
      </c>
      <c r="U790" s="31">
        <f>[1]consoCURRENT!X16216</f>
        <v>0</v>
      </c>
      <c r="V790" s="31">
        <f>[1]consoCURRENT!Y16216</f>
        <v>0</v>
      </c>
      <c r="W790" s="31">
        <f>[1]consoCURRENT!Z16216</f>
        <v>0</v>
      </c>
      <c r="X790" s="31">
        <f>[1]consoCURRENT!AA16216</f>
        <v>0</v>
      </c>
      <c r="Y790" s="31">
        <f>[1]consoCURRENT!AB16216</f>
        <v>0</v>
      </c>
      <c r="Z790" s="31">
        <f t="shared" si="379"/>
        <v>0</v>
      </c>
      <c r="AA790" s="31">
        <f>D790-Z790</f>
        <v>0</v>
      </c>
      <c r="AB790" s="37"/>
      <c r="AC790" s="32"/>
    </row>
    <row r="791" spans="1:29" s="33" customFormat="1" ht="18" customHeight="1" x14ac:dyDescent="0.25">
      <c r="A791" s="38" t="s">
        <v>37</v>
      </c>
      <c r="B791" s="39">
        <f t="shared" ref="B791:AA791" si="380">SUM(B787:B790)</f>
        <v>126129000</v>
      </c>
      <c r="C791" s="39">
        <f t="shared" si="380"/>
        <v>-8.7311491370201111E-10</v>
      </c>
      <c r="D791" s="39">
        <f t="shared" si="380"/>
        <v>126129000</v>
      </c>
      <c r="E791" s="39">
        <f t="shared" si="380"/>
        <v>29744501.520000003</v>
      </c>
      <c r="F791" s="39">
        <f t="shared" si="380"/>
        <v>21472924.780000001</v>
      </c>
      <c r="G791" s="39">
        <f t="shared" si="380"/>
        <v>27508715.719999999</v>
      </c>
      <c r="H791" s="39">
        <f t="shared" si="380"/>
        <v>7092032.5600000005</v>
      </c>
      <c r="I791" s="39">
        <f t="shared" si="380"/>
        <v>0</v>
      </c>
      <c r="J791" s="39">
        <f t="shared" si="380"/>
        <v>0</v>
      </c>
      <c r="K791" s="39">
        <f t="shared" si="380"/>
        <v>0</v>
      </c>
      <c r="L791" s="39">
        <f t="shared" si="380"/>
        <v>0</v>
      </c>
      <c r="M791" s="39">
        <f t="shared" si="380"/>
        <v>0</v>
      </c>
      <c r="N791" s="39">
        <f t="shared" si="380"/>
        <v>18071714.489999998</v>
      </c>
      <c r="O791" s="39">
        <f t="shared" si="380"/>
        <v>3797960.2</v>
      </c>
      <c r="P791" s="39">
        <f t="shared" si="380"/>
        <v>7874826.8299999991</v>
      </c>
      <c r="Q791" s="39">
        <f t="shared" si="380"/>
        <v>4132037.9</v>
      </c>
      <c r="R791" s="39">
        <f t="shared" si="380"/>
        <v>11233472.300000001</v>
      </c>
      <c r="S791" s="39">
        <f t="shared" si="380"/>
        <v>6107414.5800000001</v>
      </c>
      <c r="T791" s="39">
        <f t="shared" si="380"/>
        <v>10649499.91</v>
      </c>
      <c r="U791" s="39">
        <f t="shared" si="380"/>
        <v>9264849.8300000001</v>
      </c>
      <c r="V791" s="39">
        <f t="shared" si="380"/>
        <v>7594365.9800000004</v>
      </c>
      <c r="W791" s="39">
        <f t="shared" si="380"/>
        <v>7092032.5600000005</v>
      </c>
      <c r="X791" s="39">
        <f t="shared" si="380"/>
        <v>0</v>
      </c>
      <c r="Y791" s="39">
        <f t="shared" si="380"/>
        <v>0</v>
      </c>
      <c r="Z791" s="39">
        <f t="shared" si="380"/>
        <v>85818174.579999998</v>
      </c>
      <c r="AA791" s="39">
        <f t="shared" si="380"/>
        <v>40310825.420000002</v>
      </c>
      <c r="AB791" s="40">
        <f>Z791/D791</f>
        <v>0.68040002362660446</v>
      </c>
      <c r="AC791" s="32"/>
    </row>
    <row r="792" spans="1:29" s="33" customFormat="1" ht="18" customHeight="1" x14ac:dyDescent="0.25">
      <c r="A792" s="41" t="s">
        <v>38</v>
      </c>
      <c r="B792" s="31">
        <f>[1]consoCURRENT!E16220</f>
        <v>2852000</v>
      </c>
      <c r="C792" s="31">
        <f>[1]consoCURRENT!F16220</f>
        <v>0</v>
      </c>
      <c r="D792" s="31">
        <f>[1]consoCURRENT!G16220</f>
        <v>2852000</v>
      </c>
      <c r="E792" s="31">
        <f>[1]consoCURRENT!H16220</f>
        <v>631537.55999999994</v>
      </c>
      <c r="F792" s="31">
        <f>[1]consoCURRENT!I16220</f>
        <v>766027.52</v>
      </c>
      <c r="G792" s="31">
        <f>[1]consoCURRENT!J16220</f>
        <v>670698.1100000001</v>
      </c>
      <c r="H792" s="31">
        <f>[1]consoCURRENT!K16220</f>
        <v>240414.26</v>
      </c>
      <c r="I792" s="31">
        <f>[1]consoCURRENT!L16220</f>
        <v>0</v>
      </c>
      <c r="J792" s="31">
        <f>[1]consoCURRENT!M16220</f>
        <v>0</v>
      </c>
      <c r="K792" s="31">
        <f>[1]consoCURRENT!N16220</f>
        <v>0</v>
      </c>
      <c r="L792" s="31">
        <f>[1]consoCURRENT!O16220</f>
        <v>0</v>
      </c>
      <c r="M792" s="31">
        <f>[1]consoCURRENT!P16220</f>
        <v>0</v>
      </c>
      <c r="N792" s="31">
        <f>[1]consoCURRENT!Q16220</f>
        <v>209488.44</v>
      </c>
      <c r="O792" s="31">
        <f>[1]consoCURRENT!R16220</f>
        <v>205361.28</v>
      </c>
      <c r="P792" s="31">
        <f>[1]consoCURRENT!S16220</f>
        <v>216687.84</v>
      </c>
      <c r="Q792" s="31">
        <f>[1]consoCURRENT!T16220</f>
        <v>333420.05000000005</v>
      </c>
      <c r="R792" s="31">
        <f>[1]consoCURRENT!U16220</f>
        <v>3980.81</v>
      </c>
      <c r="S792" s="31">
        <f>[1]consoCURRENT!V16220</f>
        <v>428626.66</v>
      </c>
      <c r="T792" s="31">
        <f>[1]consoCURRENT!W16220</f>
        <v>235519.22000000003</v>
      </c>
      <c r="U792" s="31">
        <f>[1]consoCURRENT!X16220</f>
        <v>1887</v>
      </c>
      <c r="V792" s="31">
        <f>[1]consoCURRENT!Y16220</f>
        <v>433291.89</v>
      </c>
      <c r="W792" s="31">
        <f>[1]consoCURRENT!Z16220</f>
        <v>240414.26</v>
      </c>
      <c r="X792" s="31">
        <f>[1]consoCURRENT!AA16220</f>
        <v>0</v>
      </c>
      <c r="Y792" s="31">
        <f>[1]consoCURRENT!AB16220</f>
        <v>0</v>
      </c>
      <c r="Z792" s="31">
        <f t="shared" ref="Z792" si="381">SUM(M792:Y792)</f>
        <v>2308677.4500000002</v>
      </c>
      <c r="AA792" s="31">
        <f>D792-Z792</f>
        <v>543322.54999999981</v>
      </c>
      <c r="AB792" s="37">
        <f>Z792/D792</f>
        <v>0.80949419705469849</v>
      </c>
      <c r="AC792" s="32"/>
    </row>
    <row r="793" spans="1:29" s="33" customFormat="1" ht="18" customHeight="1" x14ac:dyDescent="0.25">
      <c r="A793" s="38" t="s">
        <v>39</v>
      </c>
      <c r="B793" s="39">
        <f t="shared" ref="B793:AA793" si="382">B792+B791</f>
        <v>128981000</v>
      </c>
      <c r="C793" s="39">
        <f t="shared" si="382"/>
        <v>-8.7311491370201111E-10</v>
      </c>
      <c r="D793" s="39">
        <f t="shared" si="382"/>
        <v>128981000</v>
      </c>
      <c r="E793" s="39">
        <f t="shared" si="382"/>
        <v>30376039.080000002</v>
      </c>
      <c r="F793" s="39">
        <f t="shared" si="382"/>
        <v>22238952.300000001</v>
      </c>
      <c r="G793" s="39">
        <f t="shared" si="382"/>
        <v>28179413.829999998</v>
      </c>
      <c r="H793" s="39">
        <f t="shared" si="382"/>
        <v>7332446.8200000003</v>
      </c>
      <c r="I793" s="39">
        <f t="shared" si="382"/>
        <v>0</v>
      </c>
      <c r="J793" s="39">
        <f t="shared" si="382"/>
        <v>0</v>
      </c>
      <c r="K793" s="39">
        <f t="shared" si="382"/>
        <v>0</v>
      </c>
      <c r="L793" s="39">
        <f t="shared" si="382"/>
        <v>0</v>
      </c>
      <c r="M793" s="39">
        <f t="shared" si="382"/>
        <v>0</v>
      </c>
      <c r="N793" s="39">
        <f t="shared" si="382"/>
        <v>18281202.93</v>
      </c>
      <c r="O793" s="39">
        <f t="shared" si="382"/>
        <v>4003321.48</v>
      </c>
      <c r="P793" s="39">
        <f t="shared" si="382"/>
        <v>8091514.669999999</v>
      </c>
      <c r="Q793" s="39">
        <f t="shared" si="382"/>
        <v>4465457.95</v>
      </c>
      <c r="R793" s="39">
        <f t="shared" si="382"/>
        <v>11237453.110000001</v>
      </c>
      <c r="S793" s="39">
        <f t="shared" si="382"/>
        <v>6536041.2400000002</v>
      </c>
      <c r="T793" s="39">
        <f t="shared" si="382"/>
        <v>10885019.130000001</v>
      </c>
      <c r="U793" s="39">
        <f t="shared" si="382"/>
        <v>9266736.8300000001</v>
      </c>
      <c r="V793" s="39">
        <f t="shared" si="382"/>
        <v>8027657.8700000001</v>
      </c>
      <c r="W793" s="39">
        <f t="shared" si="382"/>
        <v>7332446.8200000003</v>
      </c>
      <c r="X793" s="39">
        <f t="shared" si="382"/>
        <v>0</v>
      </c>
      <c r="Y793" s="39">
        <f t="shared" si="382"/>
        <v>0</v>
      </c>
      <c r="Z793" s="39">
        <f t="shared" si="382"/>
        <v>88126852.030000001</v>
      </c>
      <c r="AA793" s="39">
        <f t="shared" si="382"/>
        <v>40854147.969999999</v>
      </c>
      <c r="AB793" s="40">
        <f>Z793/D793</f>
        <v>0.68325452609299042</v>
      </c>
      <c r="AC793" s="42"/>
    </row>
    <row r="794" spans="1:29" s="33" customFormat="1" ht="15" customHeight="1" x14ac:dyDescent="0.25">
      <c r="A794" s="34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2"/>
    </row>
    <row r="795" spans="1:29" s="33" customFormat="1" ht="15" customHeight="1" x14ac:dyDescent="0.25">
      <c r="A795" s="34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2"/>
    </row>
    <row r="796" spans="1:29" s="33" customFormat="1" ht="15" customHeight="1" x14ac:dyDescent="0.25">
      <c r="A796" s="46" t="s">
        <v>47</v>
      </c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2"/>
    </row>
    <row r="797" spans="1:29" s="33" customFormat="1" ht="18" customHeight="1" x14ac:dyDescent="0.2">
      <c r="A797" s="36" t="s">
        <v>33</v>
      </c>
      <c r="B797" s="31">
        <f>[1]consoCURRENT!E16281</f>
        <v>955000</v>
      </c>
      <c r="C797" s="31">
        <f>[1]consoCURRENT!F16281</f>
        <v>0</v>
      </c>
      <c r="D797" s="31">
        <f>[1]consoCURRENT!G16281</f>
        <v>955000</v>
      </c>
      <c r="E797" s="31">
        <f>[1]consoCURRENT!H16281</f>
        <v>153388.87999999998</v>
      </c>
      <c r="F797" s="31">
        <f>[1]consoCURRENT!I16281</f>
        <v>230164.22</v>
      </c>
      <c r="G797" s="31">
        <f>[1]consoCURRENT!J16281</f>
        <v>186464.55</v>
      </c>
      <c r="H797" s="31">
        <f>[1]consoCURRENT!K16281</f>
        <v>64154.85</v>
      </c>
      <c r="I797" s="31">
        <f>[1]consoCURRENT!L16281</f>
        <v>0</v>
      </c>
      <c r="J797" s="31">
        <f>[1]consoCURRENT!M16281</f>
        <v>0</v>
      </c>
      <c r="K797" s="31">
        <f>[1]consoCURRENT!N16281</f>
        <v>0</v>
      </c>
      <c r="L797" s="31">
        <f>[1]consoCURRENT!O16281</f>
        <v>0</v>
      </c>
      <c r="M797" s="31">
        <f>[1]consoCURRENT!P16281</f>
        <v>0</v>
      </c>
      <c r="N797" s="31">
        <f>[1]consoCURRENT!Q16281</f>
        <v>60342.76</v>
      </c>
      <c r="O797" s="31">
        <f>[1]consoCURRENT!R16281</f>
        <v>60846.119999999995</v>
      </c>
      <c r="P797" s="31">
        <f>[1]consoCURRENT!S16281</f>
        <v>32200.000000000004</v>
      </c>
      <c r="Q797" s="31">
        <f>[1]consoCURRENT!T16281</f>
        <v>62786.7</v>
      </c>
      <c r="R797" s="31">
        <f>[1]consoCURRENT!U16281</f>
        <v>127560.52</v>
      </c>
      <c r="S797" s="31">
        <f>[1]consoCURRENT!V16281</f>
        <v>39817</v>
      </c>
      <c r="T797" s="31">
        <f>[1]consoCURRENT!W16281</f>
        <v>59654.85</v>
      </c>
      <c r="U797" s="31">
        <f>[1]consoCURRENT!X16281</f>
        <v>59654.85</v>
      </c>
      <c r="V797" s="31">
        <f>[1]consoCURRENT!Y16281</f>
        <v>67154.850000000006</v>
      </c>
      <c r="W797" s="31">
        <f>[1]consoCURRENT!Z16281</f>
        <v>64154.85</v>
      </c>
      <c r="X797" s="31">
        <f>[1]consoCURRENT!AA16281</f>
        <v>0</v>
      </c>
      <c r="Y797" s="31">
        <f>[1]consoCURRENT!AB16281</f>
        <v>0</v>
      </c>
      <c r="Z797" s="31">
        <f>SUM(M797:Y797)</f>
        <v>634172.5</v>
      </c>
      <c r="AA797" s="31">
        <f>D797-Z797</f>
        <v>320827.5</v>
      </c>
      <c r="AB797" s="37">
        <f>Z797/D797</f>
        <v>0.66405497382198952</v>
      </c>
      <c r="AC797" s="32"/>
    </row>
    <row r="798" spans="1:29" s="33" customFormat="1" ht="18" customHeight="1" x14ac:dyDescent="0.2">
      <c r="A798" s="36" t="s">
        <v>34</v>
      </c>
      <c r="B798" s="31">
        <f>[1]consoCURRENT!E16394</f>
        <v>5045000</v>
      </c>
      <c r="C798" s="31">
        <f>[1]consoCURRENT!F16394</f>
        <v>-2.3283064365386963E-10</v>
      </c>
      <c r="D798" s="31">
        <f>[1]consoCURRENT!G16394</f>
        <v>5045000</v>
      </c>
      <c r="E798" s="31">
        <f>[1]consoCURRENT!H16394</f>
        <v>4221483.12</v>
      </c>
      <c r="F798" s="31">
        <f>[1]consoCURRENT!I16394</f>
        <v>823516.88</v>
      </c>
      <c r="G798" s="31">
        <f>[1]consoCURRENT!J16394</f>
        <v>0</v>
      </c>
      <c r="H798" s="31">
        <f>[1]consoCURRENT!K16394</f>
        <v>-85425</v>
      </c>
      <c r="I798" s="31">
        <f>[1]consoCURRENT!L16394</f>
        <v>0</v>
      </c>
      <c r="J798" s="31">
        <f>[1]consoCURRENT!M16394</f>
        <v>0</v>
      </c>
      <c r="K798" s="31">
        <f>[1]consoCURRENT!N16394</f>
        <v>0</v>
      </c>
      <c r="L798" s="31">
        <f>[1]consoCURRENT!O16394</f>
        <v>0</v>
      </c>
      <c r="M798" s="31">
        <f>[1]consoCURRENT!P16394</f>
        <v>0</v>
      </c>
      <c r="N798" s="31">
        <f>[1]consoCURRENT!Q16394</f>
        <v>2641630.34</v>
      </c>
      <c r="O798" s="31">
        <f>[1]consoCURRENT!R16394</f>
        <v>-569793.69999999995</v>
      </c>
      <c r="P798" s="31">
        <f>[1]consoCURRENT!S16394</f>
        <v>2149646.48</v>
      </c>
      <c r="Q798" s="31">
        <f>[1]consoCURRENT!T16394</f>
        <v>352148.3</v>
      </c>
      <c r="R798" s="31">
        <f>[1]consoCURRENT!U16394</f>
        <v>-1041258.26</v>
      </c>
      <c r="S798" s="31">
        <f>[1]consoCURRENT!V16394</f>
        <v>1512626.84</v>
      </c>
      <c r="T798" s="31">
        <f>[1]consoCURRENT!W16394</f>
        <v>0</v>
      </c>
      <c r="U798" s="31">
        <f>[1]consoCURRENT!X16394</f>
        <v>-1229655.52</v>
      </c>
      <c r="V798" s="31">
        <f>[1]consoCURRENT!Y16394</f>
        <v>1229655.52</v>
      </c>
      <c r="W798" s="31">
        <f>[1]consoCURRENT!Z16394</f>
        <v>-85425</v>
      </c>
      <c r="X798" s="31">
        <f>[1]consoCURRENT!AA16394</f>
        <v>0</v>
      </c>
      <c r="Y798" s="31">
        <f>[1]consoCURRENT!AB16394</f>
        <v>0</v>
      </c>
      <c r="Z798" s="31">
        <f t="shared" ref="Z798:Z800" si="383">SUM(M798:Y798)</f>
        <v>4959575</v>
      </c>
      <c r="AA798" s="31">
        <f>D798-Z798</f>
        <v>85425</v>
      </c>
      <c r="AB798" s="37">
        <f>Z798/D798</f>
        <v>0.98306739345887018</v>
      </c>
      <c r="AC798" s="32"/>
    </row>
    <row r="799" spans="1:29" s="33" customFormat="1" ht="18" customHeight="1" x14ac:dyDescent="0.2">
      <c r="A799" s="36" t="s">
        <v>35</v>
      </c>
      <c r="B799" s="31">
        <f>[1]consoCURRENT!E16400</f>
        <v>0</v>
      </c>
      <c r="C799" s="31">
        <f>[1]consoCURRENT!F16400</f>
        <v>0</v>
      </c>
      <c r="D799" s="31">
        <f>[1]consoCURRENT!G16400</f>
        <v>0</v>
      </c>
      <c r="E799" s="31">
        <f>[1]consoCURRENT!H16400</f>
        <v>0</v>
      </c>
      <c r="F799" s="31">
        <f>[1]consoCURRENT!I16400</f>
        <v>0</v>
      </c>
      <c r="G799" s="31">
        <f>[1]consoCURRENT!J16400</f>
        <v>0</v>
      </c>
      <c r="H799" s="31">
        <f>[1]consoCURRENT!K16400</f>
        <v>0</v>
      </c>
      <c r="I799" s="31">
        <f>[1]consoCURRENT!L16400</f>
        <v>0</v>
      </c>
      <c r="J799" s="31">
        <f>[1]consoCURRENT!M16400</f>
        <v>0</v>
      </c>
      <c r="K799" s="31">
        <f>[1]consoCURRENT!N16400</f>
        <v>0</v>
      </c>
      <c r="L799" s="31">
        <f>[1]consoCURRENT!O16400</f>
        <v>0</v>
      </c>
      <c r="M799" s="31">
        <f>[1]consoCURRENT!P16400</f>
        <v>0</v>
      </c>
      <c r="N799" s="31">
        <f>[1]consoCURRENT!Q16400</f>
        <v>0</v>
      </c>
      <c r="O799" s="31">
        <f>[1]consoCURRENT!R16400</f>
        <v>0</v>
      </c>
      <c r="P799" s="31">
        <f>[1]consoCURRENT!S16400</f>
        <v>0</v>
      </c>
      <c r="Q799" s="31">
        <f>[1]consoCURRENT!T16400</f>
        <v>0</v>
      </c>
      <c r="R799" s="31">
        <f>[1]consoCURRENT!U16400</f>
        <v>0</v>
      </c>
      <c r="S799" s="31">
        <f>[1]consoCURRENT!V16400</f>
        <v>0</v>
      </c>
      <c r="T799" s="31">
        <f>[1]consoCURRENT!W16400</f>
        <v>0</v>
      </c>
      <c r="U799" s="31">
        <f>[1]consoCURRENT!X16400</f>
        <v>0</v>
      </c>
      <c r="V799" s="31">
        <f>[1]consoCURRENT!Y16400</f>
        <v>0</v>
      </c>
      <c r="W799" s="31">
        <f>[1]consoCURRENT!Z16400</f>
        <v>0</v>
      </c>
      <c r="X799" s="31">
        <f>[1]consoCURRENT!AA16400</f>
        <v>0</v>
      </c>
      <c r="Y799" s="31">
        <f>[1]consoCURRENT!AB16400</f>
        <v>0</v>
      </c>
      <c r="Z799" s="31">
        <f t="shared" si="383"/>
        <v>0</v>
      </c>
      <c r="AA799" s="31">
        <f>D799-Z799</f>
        <v>0</v>
      </c>
      <c r="AB799" s="37"/>
      <c r="AC799" s="32"/>
    </row>
    <row r="800" spans="1:29" s="33" customFormat="1" ht="18" customHeight="1" x14ac:dyDescent="0.2">
      <c r="A800" s="36" t="s">
        <v>36</v>
      </c>
      <c r="B800" s="31">
        <f>[1]consoCURRENT!E16429</f>
        <v>0</v>
      </c>
      <c r="C800" s="31">
        <f>[1]consoCURRENT!F16429</f>
        <v>0</v>
      </c>
      <c r="D800" s="31">
        <f>[1]consoCURRENT!G16429</f>
        <v>0</v>
      </c>
      <c r="E800" s="31">
        <f>[1]consoCURRENT!H16429</f>
        <v>0</v>
      </c>
      <c r="F800" s="31">
        <f>[1]consoCURRENT!I16429</f>
        <v>0</v>
      </c>
      <c r="G800" s="31">
        <f>[1]consoCURRENT!J16429</f>
        <v>0</v>
      </c>
      <c r="H800" s="31">
        <f>[1]consoCURRENT!K16429</f>
        <v>0</v>
      </c>
      <c r="I800" s="31">
        <f>[1]consoCURRENT!L16429</f>
        <v>0</v>
      </c>
      <c r="J800" s="31">
        <f>[1]consoCURRENT!M16429</f>
        <v>0</v>
      </c>
      <c r="K800" s="31">
        <f>[1]consoCURRENT!N16429</f>
        <v>0</v>
      </c>
      <c r="L800" s="31">
        <f>[1]consoCURRENT!O16429</f>
        <v>0</v>
      </c>
      <c r="M800" s="31">
        <f>[1]consoCURRENT!P16429</f>
        <v>0</v>
      </c>
      <c r="N800" s="31">
        <f>[1]consoCURRENT!Q16429</f>
        <v>0</v>
      </c>
      <c r="O800" s="31">
        <f>[1]consoCURRENT!R16429</f>
        <v>0</v>
      </c>
      <c r="P800" s="31">
        <f>[1]consoCURRENT!S16429</f>
        <v>0</v>
      </c>
      <c r="Q800" s="31">
        <f>[1]consoCURRENT!T16429</f>
        <v>0</v>
      </c>
      <c r="R800" s="31">
        <f>[1]consoCURRENT!U16429</f>
        <v>0</v>
      </c>
      <c r="S800" s="31">
        <f>[1]consoCURRENT!V16429</f>
        <v>0</v>
      </c>
      <c r="T800" s="31">
        <f>[1]consoCURRENT!W16429</f>
        <v>0</v>
      </c>
      <c r="U800" s="31">
        <f>[1]consoCURRENT!X16429</f>
        <v>0</v>
      </c>
      <c r="V800" s="31">
        <f>[1]consoCURRENT!Y16429</f>
        <v>0</v>
      </c>
      <c r="W800" s="31">
        <f>[1]consoCURRENT!Z16429</f>
        <v>0</v>
      </c>
      <c r="X800" s="31">
        <f>[1]consoCURRENT!AA16429</f>
        <v>0</v>
      </c>
      <c r="Y800" s="31">
        <f>[1]consoCURRENT!AB16429</f>
        <v>0</v>
      </c>
      <c r="Z800" s="31">
        <f t="shared" si="383"/>
        <v>0</v>
      </c>
      <c r="AA800" s="31">
        <f>D800-Z800</f>
        <v>0</v>
      </c>
      <c r="AB800" s="37"/>
      <c r="AC800" s="32"/>
    </row>
    <row r="801" spans="1:29" s="33" customFormat="1" ht="18" customHeight="1" x14ac:dyDescent="0.25">
      <c r="A801" s="38" t="s">
        <v>37</v>
      </c>
      <c r="B801" s="39">
        <f t="shared" ref="B801:AA801" si="384">SUM(B797:B800)</f>
        <v>6000000</v>
      </c>
      <c r="C801" s="39">
        <f t="shared" si="384"/>
        <v>-2.3283064365386963E-10</v>
      </c>
      <c r="D801" s="39">
        <f t="shared" si="384"/>
        <v>6000000</v>
      </c>
      <c r="E801" s="39">
        <f t="shared" si="384"/>
        <v>4374872</v>
      </c>
      <c r="F801" s="39">
        <f t="shared" si="384"/>
        <v>1053681.1000000001</v>
      </c>
      <c r="G801" s="39">
        <f t="shared" si="384"/>
        <v>186464.55</v>
      </c>
      <c r="H801" s="39">
        <f t="shared" si="384"/>
        <v>-21270.15</v>
      </c>
      <c r="I801" s="39">
        <f t="shared" si="384"/>
        <v>0</v>
      </c>
      <c r="J801" s="39">
        <f t="shared" si="384"/>
        <v>0</v>
      </c>
      <c r="K801" s="39">
        <f t="shared" si="384"/>
        <v>0</v>
      </c>
      <c r="L801" s="39">
        <f t="shared" si="384"/>
        <v>0</v>
      </c>
      <c r="M801" s="39">
        <f t="shared" si="384"/>
        <v>0</v>
      </c>
      <c r="N801" s="39">
        <f t="shared" si="384"/>
        <v>2701973.0999999996</v>
      </c>
      <c r="O801" s="39">
        <f t="shared" si="384"/>
        <v>-508947.57999999996</v>
      </c>
      <c r="P801" s="39">
        <f t="shared" si="384"/>
        <v>2181846.48</v>
      </c>
      <c r="Q801" s="39">
        <f t="shared" si="384"/>
        <v>414935</v>
      </c>
      <c r="R801" s="39">
        <f t="shared" si="384"/>
        <v>-913697.74</v>
      </c>
      <c r="S801" s="39">
        <f t="shared" si="384"/>
        <v>1552443.84</v>
      </c>
      <c r="T801" s="39">
        <f t="shared" si="384"/>
        <v>59654.85</v>
      </c>
      <c r="U801" s="39">
        <f t="shared" si="384"/>
        <v>-1170000.67</v>
      </c>
      <c r="V801" s="39">
        <f t="shared" si="384"/>
        <v>1296810.3700000001</v>
      </c>
      <c r="W801" s="39">
        <f t="shared" si="384"/>
        <v>-21270.15</v>
      </c>
      <c r="X801" s="39">
        <f t="shared" si="384"/>
        <v>0</v>
      </c>
      <c r="Y801" s="39">
        <f t="shared" si="384"/>
        <v>0</v>
      </c>
      <c r="Z801" s="39">
        <f t="shared" si="384"/>
        <v>5593747.5</v>
      </c>
      <c r="AA801" s="39">
        <f t="shared" si="384"/>
        <v>406252.5</v>
      </c>
      <c r="AB801" s="40">
        <f>Z801/D801</f>
        <v>0.93229125000000002</v>
      </c>
      <c r="AC801" s="32"/>
    </row>
    <row r="802" spans="1:29" s="33" customFormat="1" ht="18" customHeight="1" x14ac:dyDescent="0.25">
      <c r="A802" s="41" t="s">
        <v>38</v>
      </c>
      <c r="B802" s="31">
        <f>[1]consoCURRENT!E16433</f>
        <v>52000</v>
      </c>
      <c r="C802" s="31">
        <f>[1]consoCURRENT!F16433</f>
        <v>0</v>
      </c>
      <c r="D802" s="31">
        <f>[1]consoCURRENT!G16433</f>
        <v>52000</v>
      </c>
      <c r="E802" s="31">
        <f>[1]consoCURRENT!H16433</f>
        <v>8717.52</v>
      </c>
      <c r="F802" s="31">
        <f>[1]consoCURRENT!I16433</f>
        <v>17435.04</v>
      </c>
      <c r="G802" s="31">
        <f>[1]consoCURRENT!J16433</f>
        <v>13076.28</v>
      </c>
      <c r="H802" s="31">
        <f>[1]consoCURRENT!K16433</f>
        <v>4358.76</v>
      </c>
      <c r="I802" s="31">
        <f>[1]consoCURRENT!L16433</f>
        <v>0</v>
      </c>
      <c r="J802" s="31">
        <f>[1]consoCURRENT!M16433</f>
        <v>0</v>
      </c>
      <c r="K802" s="31">
        <f>[1]consoCURRENT!N16433</f>
        <v>0</v>
      </c>
      <c r="L802" s="31">
        <f>[1]consoCURRENT!O16433</f>
        <v>0</v>
      </c>
      <c r="M802" s="31">
        <f>[1]consoCURRENT!P16433</f>
        <v>0</v>
      </c>
      <c r="N802" s="31">
        <f>[1]consoCURRENT!Q16433</f>
        <v>4176.12</v>
      </c>
      <c r="O802" s="31">
        <f>[1]consoCURRENT!R16433</f>
        <v>4541.3999999999996</v>
      </c>
      <c r="P802" s="31">
        <f>[1]consoCURRENT!S16433</f>
        <v>0</v>
      </c>
      <c r="Q802" s="31">
        <f>[1]consoCURRENT!T16433</f>
        <v>8717.52</v>
      </c>
      <c r="R802" s="31">
        <f>[1]consoCURRENT!U16433</f>
        <v>4358.76</v>
      </c>
      <c r="S802" s="31">
        <f>[1]consoCURRENT!V16433</f>
        <v>4358.76</v>
      </c>
      <c r="T802" s="31">
        <f>[1]consoCURRENT!W16433</f>
        <v>4358.76</v>
      </c>
      <c r="U802" s="31">
        <f>[1]consoCURRENT!X16433</f>
        <v>4358.76</v>
      </c>
      <c r="V802" s="31">
        <f>[1]consoCURRENT!Y16433</f>
        <v>4358.76</v>
      </c>
      <c r="W802" s="31">
        <f>[1]consoCURRENT!Z16433</f>
        <v>4358.76</v>
      </c>
      <c r="X802" s="31">
        <f>[1]consoCURRENT!AA16433</f>
        <v>0</v>
      </c>
      <c r="Y802" s="31">
        <f>[1]consoCURRENT!AB16433</f>
        <v>0</v>
      </c>
      <c r="Z802" s="31">
        <f t="shared" ref="Z802" si="385">SUM(M802:Y802)</f>
        <v>43587.600000000013</v>
      </c>
      <c r="AA802" s="31">
        <f>D802-Z802</f>
        <v>8412.3999999999869</v>
      </c>
      <c r="AB802" s="37">
        <f>Z802/D802</f>
        <v>0.83822307692307718</v>
      </c>
      <c r="AC802" s="32"/>
    </row>
    <row r="803" spans="1:29" s="33" customFormat="1" ht="18" customHeight="1" x14ac:dyDescent="0.25">
      <c r="A803" s="38" t="s">
        <v>39</v>
      </c>
      <c r="B803" s="39">
        <f t="shared" ref="B803:AA803" si="386">B802+B801</f>
        <v>6052000</v>
      </c>
      <c r="C803" s="39">
        <f t="shared" si="386"/>
        <v>-2.3283064365386963E-10</v>
      </c>
      <c r="D803" s="39">
        <f t="shared" si="386"/>
        <v>6052000</v>
      </c>
      <c r="E803" s="39">
        <f t="shared" si="386"/>
        <v>4383589.5199999996</v>
      </c>
      <c r="F803" s="39">
        <f t="shared" si="386"/>
        <v>1071116.1400000001</v>
      </c>
      <c r="G803" s="39">
        <f t="shared" si="386"/>
        <v>199540.83</v>
      </c>
      <c r="H803" s="39">
        <f t="shared" si="386"/>
        <v>-16911.39</v>
      </c>
      <c r="I803" s="39">
        <f t="shared" si="386"/>
        <v>0</v>
      </c>
      <c r="J803" s="39">
        <f t="shared" si="386"/>
        <v>0</v>
      </c>
      <c r="K803" s="39">
        <f t="shared" si="386"/>
        <v>0</v>
      </c>
      <c r="L803" s="39">
        <f t="shared" si="386"/>
        <v>0</v>
      </c>
      <c r="M803" s="39">
        <f t="shared" si="386"/>
        <v>0</v>
      </c>
      <c r="N803" s="39">
        <f t="shared" si="386"/>
        <v>2706149.2199999997</v>
      </c>
      <c r="O803" s="39">
        <f t="shared" si="386"/>
        <v>-504406.17999999993</v>
      </c>
      <c r="P803" s="39">
        <f t="shared" si="386"/>
        <v>2181846.48</v>
      </c>
      <c r="Q803" s="39">
        <f t="shared" si="386"/>
        <v>423652.52</v>
      </c>
      <c r="R803" s="39">
        <f t="shared" si="386"/>
        <v>-909338.98</v>
      </c>
      <c r="S803" s="39">
        <f t="shared" si="386"/>
        <v>1556802.6</v>
      </c>
      <c r="T803" s="39">
        <f t="shared" si="386"/>
        <v>64013.61</v>
      </c>
      <c r="U803" s="39">
        <f t="shared" si="386"/>
        <v>-1165641.9099999999</v>
      </c>
      <c r="V803" s="39">
        <f t="shared" si="386"/>
        <v>1301169.1300000001</v>
      </c>
      <c r="W803" s="39">
        <f t="shared" si="386"/>
        <v>-16911.39</v>
      </c>
      <c r="X803" s="39">
        <f t="shared" si="386"/>
        <v>0</v>
      </c>
      <c r="Y803" s="39">
        <f t="shared" si="386"/>
        <v>0</v>
      </c>
      <c r="Z803" s="39">
        <f t="shared" si="386"/>
        <v>5637335.0999999996</v>
      </c>
      <c r="AA803" s="39">
        <f t="shared" si="386"/>
        <v>414664.89999999997</v>
      </c>
      <c r="AB803" s="40">
        <f>Z803/D803</f>
        <v>0.93148299735624585</v>
      </c>
      <c r="AC803" s="42"/>
    </row>
    <row r="804" spans="1:29" s="33" customFormat="1" ht="15" customHeight="1" x14ac:dyDescent="0.25">
      <c r="A804" s="34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2"/>
    </row>
    <row r="805" spans="1:29" s="33" customFormat="1" ht="15" customHeight="1" x14ac:dyDescent="0.25">
      <c r="A805" s="34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2"/>
    </row>
    <row r="806" spans="1:29" s="33" customFormat="1" ht="15" customHeight="1" x14ac:dyDescent="0.25">
      <c r="A806" s="46" t="s">
        <v>48</v>
      </c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2"/>
    </row>
    <row r="807" spans="1:29" s="33" customFormat="1" ht="18" customHeight="1" x14ac:dyDescent="0.2">
      <c r="A807" s="36" t="s">
        <v>33</v>
      </c>
      <c r="B807" s="31">
        <f>[1]consoCURRENT!E16494</f>
        <v>19045000</v>
      </c>
      <c r="C807" s="31">
        <f>[1]consoCURRENT!F16494</f>
        <v>0</v>
      </c>
      <c r="D807" s="31">
        <f>[1]consoCURRENT!G16494</f>
        <v>19045000</v>
      </c>
      <c r="E807" s="31">
        <f>[1]consoCURRENT!H16494</f>
        <v>7416662.9299999997</v>
      </c>
      <c r="F807" s="31">
        <f>[1]consoCURRENT!I16494</f>
        <v>1224445.78</v>
      </c>
      <c r="G807" s="31">
        <f>[1]consoCURRENT!J16494</f>
        <v>4147392.73</v>
      </c>
      <c r="H807" s="31">
        <f>[1]consoCURRENT!K16494</f>
        <v>1270142.69</v>
      </c>
      <c r="I807" s="31">
        <f>[1]consoCURRENT!L16494</f>
        <v>0</v>
      </c>
      <c r="J807" s="31">
        <f>[1]consoCURRENT!M16494</f>
        <v>0</v>
      </c>
      <c r="K807" s="31">
        <f>[1]consoCURRENT!N16494</f>
        <v>0</v>
      </c>
      <c r="L807" s="31">
        <f>[1]consoCURRENT!O16494</f>
        <v>0</v>
      </c>
      <c r="M807" s="31">
        <f>[1]consoCURRENT!P16494</f>
        <v>0</v>
      </c>
      <c r="N807" s="31">
        <f>[1]consoCURRENT!Q16494</f>
        <v>6599199.0999999996</v>
      </c>
      <c r="O807" s="31">
        <f>[1]consoCURRENT!R16494</f>
        <v>184761.23</v>
      </c>
      <c r="P807" s="31">
        <f>[1]consoCURRENT!S16494</f>
        <v>632702.6</v>
      </c>
      <c r="Q807" s="31">
        <f>[1]consoCURRENT!T16494</f>
        <v>90444.21</v>
      </c>
      <c r="R807" s="31">
        <f>[1]consoCURRENT!U16494</f>
        <v>1042682.36</v>
      </c>
      <c r="S807" s="31">
        <f>[1]consoCURRENT!V16494</f>
        <v>91319.21</v>
      </c>
      <c r="T807" s="31">
        <f>[1]consoCURRENT!W16494</f>
        <v>1136904.53</v>
      </c>
      <c r="U807" s="31">
        <f>[1]consoCURRENT!X16494</f>
        <v>1770090.6800000002</v>
      </c>
      <c r="V807" s="31">
        <f>[1]consoCURRENT!Y16494</f>
        <v>1240397.52</v>
      </c>
      <c r="W807" s="31">
        <f>[1]consoCURRENT!Z16494</f>
        <v>1270142.69</v>
      </c>
      <c r="X807" s="31">
        <f>[1]consoCURRENT!AA16494</f>
        <v>0</v>
      </c>
      <c r="Y807" s="31">
        <f>[1]consoCURRENT!AB16494</f>
        <v>0</v>
      </c>
      <c r="Z807" s="31">
        <f>SUM(M807:Y807)</f>
        <v>14058644.129999999</v>
      </c>
      <c r="AA807" s="31">
        <f>D807-Z807</f>
        <v>4986355.870000001</v>
      </c>
      <c r="AB807" s="37">
        <f>Z807/D807</f>
        <v>0.738180316618535</v>
      </c>
      <c r="AC807" s="32"/>
    </row>
    <row r="808" spans="1:29" s="33" customFormat="1" ht="18" customHeight="1" x14ac:dyDescent="0.2">
      <c r="A808" s="36" t="s">
        <v>34</v>
      </c>
      <c r="B808" s="31">
        <f>[1]consoCURRENT!E16607</f>
        <v>23583000</v>
      </c>
      <c r="C808" s="31">
        <f>[1]consoCURRENT!F16607</f>
        <v>0</v>
      </c>
      <c r="D808" s="31">
        <f>[1]consoCURRENT!G16607</f>
        <v>23583000</v>
      </c>
      <c r="E808" s="31">
        <f>[1]consoCURRENT!H16607</f>
        <v>7274156.4700000007</v>
      </c>
      <c r="F808" s="31">
        <f>[1]consoCURRENT!I16607</f>
        <v>2634342.46</v>
      </c>
      <c r="G808" s="31">
        <f>[1]consoCURRENT!J16607</f>
        <v>5825611.9299999997</v>
      </c>
      <c r="H808" s="31">
        <f>[1]consoCURRENT!K16607</f>
        <v>1676165.2000000002</v>
      </c>
      <c r="I808" s="31">
        <f>[1]consoCURRENT!L16607</f>
        <v>0</v>
      </c>
      <c r="J808" s="31">
        <f>[1]consoCURRENT!M16607</f>
        <v>0</v>
      </c>
      <c r="K808" s="31">
        <f>[1]consoCURRENT!N16607</f>
        <v>0</v>
      </c>
      <c r="L808" s="31">
        <f>[1]consoCURRENT!O16607</f>
        <v>0</v>
      </c>
      <c r="M808" s="31">
        <f>[1]consoCURRENT!P16607</f>
        <v>0</v>
      </c>
      <c r="N808" s="31">
        <f>[1]consoCURRENT!Q16607</f>
        <v>1637188.48</v>
      </c>
      <c r="O808" s="31">
        <f>[1]consoCURRENT!R16607</f>
        <v>682988.73</v>
      </c>
      <c r="P808" s="31">
        <f>[1]consoCURRENT!S16607</f>
        <v>4953979.26</v>
      </c>
      <c r="Q808" s="31">
        <f>[1]consoCURRENT!T16607</f>
        <v>691907.12</v>
      </c>
      <c r="R808" s="31">
        <f>[1]consoCURRENT!U16607</f>
        <v>649256.43999999994</v>
      </c>
      <c r="S808" s="31">
        <f>[1]consoCURRENT!V16607</f>
        <v>1293178.8999999999</v>
      </c>
      <c r="T808" s="31">
        <f>[1]consoCURRENT!W16607</f>
        <v>2515946.7400000002</v>
      </c>
      <c r="U808" s="31">
        <f>[1]consoCURRENT!X16607</f>
        <v>2278641.42</v>
      </c>
      <c r="V808" s="31">
        <f>[1]consoCURRENT!Y16607</f>
        <v>1031023.77</v>
      </c>
      <c r="W808" s="31">
        <f>[1]consoCURRENT!Z16607</f>
        <v>1676165.2000000002</v>
      </c>
      <c r="X808" s="31">
        <f>[1]consoCURRENT!AA16607</f>
        <v>0</v>
      </c>
      <c r="Y808" s="31">
        <f>[1]consoCURRENT!AB16607</f>
        <v>0</v>
      </c>
      <c r="Z808" s="31">
        <f t="shared" ref="Z808:Z810" si="387">SUM(M808:Y808)</f>
        <v>17410276.059999999</v>
      </c>
      <c r="AA808" s="31">
        <f>D808-Z808</f>
        <v>6172723.9400000013</v>
      </c>
      <c r="AB808" s="37">
        <f>Z808/D808</f>
        <v>0.73825535597676284</v>
      </c>
      <c r="AC808" s="32"/>
    </row>
    <row r="809" spans="1:29" s="33" customFormat="1" ht="18" customHeight="1" x14ac:dyDescent="0.2">
      <c r="A809" s="36" t="s">
        <v>35</v>
      </c>
      <c r="B809" s="31">
        <f>[1]consoCURRENT!E16613</f>
        <v>0</v>
      </c>
      <c r="C809" s="31">
        <f>[1]consoCURRENT!F16613</f>
        <v>0</v>
      </c>
      <c r="D809" s="31">
        <f>[1]consoCURRENT!G16613</f>
        <v>0</v>
      </c>
      <c r="E809" s="31">
        <f>[1]consoCURRENT!H16613</f>
        <v>0</v>
      </c>
      <c r="F809" s="31">
        <f>[1]consoCURRENT!I16613</f>
        <v>0</v>
      </c>
      <c r="G809" s="31">
        <f>[1]consoCURRENT!J16613</f>
        <v>0</v>
      </c>
      <c r="H809" s="31">
        <f>[1]consoCURRENT!K16613</f>
        <v>0</v>
      </c>
      <c r="I809" s="31">
        <f>[1]consoCURRENT!L16613</f>
        <v>0</v>
      </c>
      <c r="J809" s="31">
        <f>[1]consoCURRENT!M16613</f>
        <v>0</v>
      </c>
      <c r="K809" s="31">
        <f>[1]consoCURRENT!N16613</f>
        <v>0</v>
      </c>
      <c r="L809" s="31">
        <f>[1]consoCURRENT!O16613</f>
        <v>0</v>
      </c>
      <c r="M809" s="31">
        <f>[1]consoCURRENT!P16613</f>
        <v>0</v>
      </c>
      <c r="N809" s="31">
        <f>[1]consoCURRENT!Q16613</f>
        <v>0</v>
      </c>
      <c r="O809" s="31">
        <f>[1]consoCURRENT!R16613</f>
        <v>0</v>
      </c>
      <c r="P809" s="31">
        <f>[1]consoCURRENT!S16613</f>
        <v>0</v>
      </c>
      <c r="Q809" s="31">
        <f>[1]consoCURRENT!T16613</f>
        <v>0</v>
      </c>
      <c r="R809" s="31">
        <f>[1]consoCURRENT!U16613</f>
        <v>0</v>
      </c>
      <c r="S809" s="31">
        <f>[1]consoCURRENT!V16613</f>
        <v>0</v>
      </c>
      <c r="T809" s="31">
        <f>[1]consoCURRENT!W16613</f>
        <v>0</v>
      </c>
      <c r="U809" s="31">
        <f>[1]consoCURRENT!X16613</f>
        <v>0</v>
      </c>
      <c r="V809" s="31">
        <f>[1]consoCURRENT!Y16613</f>
        <v>0</v>
      </c>
      <c r="W809" s="31">
        <f>[1]consoCURRENT!Z16613</f>
        <v>0</v>
      </c>
      <c r="X809" s="31">
        <f>[1]consoCURRENT!AA16613</f>
        <v>0</v>
      </c>
      <c r="Y809" s="31">
        <f>[1]consoCURRENT!AB16613</f>
        <v>0</v>
      </c>
      <c r="Z809" s="31">
        <f t="shared" si="387"/>
        <v>0</v>
      </c>
      <c r="AA809" s="31">
        <f>D809-Z809</f>
        <v>0</v>
      </c>
      <c r="AB809" s="37"/>
      <c r="AC809" s="32"/>
    </row>
    <row r="810" spans="1:29" s="33" customFormat="1" ht="18" customHeight="1" x14ac:dyDescent="0.2">
      <c r="A810" s="36" t="s">
        <v>36</v>
      </c>
      <c r="B810" s="31">
        <f>[1]consoCURRENT!E16642</f>
        <v>0</v>
      </c>
      <c r="C810" s="31">
        <f>[1]consoCURRENT!F16642</f>
        <v>0</v>
      </c>
      <c r="D810" s="31">
        <f>[1]consoCURRENT!G16642</f>
        <v>0</v>
      </c>
      <c r="E810" s="31">
        <f>[1]consoCURRENT!H16642</f>
        <v>0</v>
      </c>
      <c r="F810" s="31">
        <f>[1]consoCURRENT!I16642</f>
        <v>0</v>
      </c>
      <c r="G810" s="31">
        <f>[1]consoCURRENT!J16642</f>
        <v>0</v>
      </c>
      <c r="H810" s="31">
        <f>[1]consoCURRENT!K16642</f>
        <v>0</v>
      </c>
      <c r="I810" s="31">
        <f>[1]consoCURRENT!L16642</f>
        <v>0</v>
      </c>
      <c r="J810" s="31">
        <f>[1]consoCURRENT!M16642</f>
        <v>0</v>
      </c>
      <c r="K810" s="31">
        <f>[1]consoCURRENT!N16642</f>
        <v>0</v>
      </c>
      <c r="L810" s="31">
        <f>[1]consoCURRENT!O16642</f>
        <v>0</v>
      </c>
      <c r="M810" s="31">
        <f>[1]consoCURRENT!P16642</f>
        <v>0</v>
      </c>
      <c r="N810" s="31">
        <f>[1]consoCURRENT!Q16642</f>
        <v>0</v>
      </c>
      <c r="O810" s="31">
        <f>[1]consoCURRENT!R16642</f>
        <v>0</v>
      </c>
      <c r="P810" s="31">
        <f>[1]consoCURRENT!S16642</f>
        <v>0</v>
      </c>
      <c r="Q810" s="31">
        <f>[1]consoCURRENT!T16642</f>
        <v>0</v>
      </c>
      <c r="R810" s="31">
        <f>[1]consoCURRENT!U16642</f>
        <v>0</v>
      </c>
      <c r="S810" s="31">
        <f>[1]consoCURRENT!V16642</f>
        <v>0</v>
      </c>
      <c r="T810" s="31">
        <f>[1]consoCURRENT!W16642</f>
        <v>0</v>
      </c>
      <c r="U810" s="31">
        <f>[1]consoCURRENT!X16642</f>
        <v>0</v>
      </c>
      <c r="V810" s="31">
        <f>[1]consoCURRENT!Y16642</f>
        <v>0</v>
      </c>
      <c r="W810" s="31">
        <f>[1]consoCURRENT!Z16642</f>
        <v>0</v>
      </c>
      <c r="X810" s="31">
        <f>[1]consoCURRENT!AA16642</f>
        <v>0</v>
      </c>
      <c r="Y810" s="31">
        <f>[1]consoCURRENT!AB16642</f>
        <v>0</v>
      </c>
      <c r="Z810" s="31">
        <f t="shared" si="387"/>
        <v>0</v>
      </c>
      <c r="AA810" s="31">
        <f>D810-Z810</f>
        <v>0</v>
      </c>
      <c r="AB810" s="37"/>
      <c r="AC810" s="32"/>
    </row>
    <row r="811" spans="1:29" s="33" customFormat="1" ht="18" customHeight="1" x14ac:dyDescent="0.25">
      <c r="A811" s="38" t="s">
        <v>37</v>
      </c>
      <c r="B811" s="39">
        <f t="shared" ref="B811:AA811" si="388">SUM(B807:B810)</f>
        <v>42628000</v>
      </c>
      <c r="C811" s="39">
        <f t="shared" si="388"/>
        <v>0</v>
      </c>
      <c r="D811" s="39">
        <f t="shared" si="388"/>
        <v>42628000</v>
      </c>
      <c r="E811" s="39">
        <f t="shared" si="388"/>
        <v>14690819.4</v>
      </c>
      <c r="F811" s="39">
        <f t="shared" si="388"/>
        <v>3858788.24</v>
      </c>
      <c r="G811" s="39">
        <f t="shared" si="388"/>
        <v>9973004.6600000001</v>
      </c>
      <c r="H811" s="39">
        <f t="shared" si="388"/>
        <v>2946307.89</v>
      </c>
      <c r="I811" s="39">
        <f t="shared" si="388"/>
        <v>0</v>
      </c>
      <c r="J811" s="39">
        <f t="shared" si="388"/>
        <v>0</v>
      </c>
      <c r="K811" s="39">
        <f t="shared" si="388"/>
        <v>0</v>
      </c>
      <c r="L811" s="39">
        <f t="shared" si="388"/>
        <v>0</v>
      </c>
      <c r="M811" s="39">
        <f t="shared" si="388"/>
        <v>0</v>
      </c>
      <c r="N811" s="39">
        <f t="shared" si="388"/>
        <v>8236387.5800000001</v>
      </c>
      <c r="O811" s="39">
        <f t="shared" si="388"/>
        <v>867749.96</v>
      </c>
      <c r="P811" s="39">
        <f t="shared" si="388"/>
        <v>5586681.8599999994</v>
      </c>
      <c r="Q811" s="39">
        <f t="shared" si="388"/>
        <v>782351.33</v>
      </c>
      <c r="R811" s="39">
        <f t="shared" si="388"/>
        <v>1691938.7999999998</v>
      </c>
      <c r="S811" s="39">
        <f t="shared" si="388"/>
        <v>1384498.1099999999</v>
      </c>
      <c r="T811" s="39">
        <f t="shared" si="388"/>
        <v>3652851.2700000005</v>
      </c>
      <c r="U811" s="39">
        <f t="shared" si="388"/>
        <v>4048732.1</v>
      </c>
      <c r="V811" s="39">
        <f t="shared" si="388"/>
        <v>2271421.29</v>
      </c>
      <c r="W811" s="39">
        <f t="shared" si="388"/>
        <v>2946307.89</v>
      </c>
      <c r="X811" s="39">
        <f t="shared" si="388"/>
        <v>0</v>
      </c>
      <c r="Y811" s="39">
        <f t="shared" si="388"/>
        <v>0</v>
      </c>
      <c r="Z811" s="39">
        <f t="shared" si="388"/>
        <v>31468920.189999998</v>
      </c>
      <c r="AA811" s="39">
        <f t="shared" si="388"/>
        <v>11159079.810000002</v>
      </c>
      <c r="AB811" s="40">
        <f>Z811/D811</f>
        <v>0.73822183048700374</v>
      </c>
      <c r="AC811" s="32"/>
    </row>
    <row r="812" spans="1:29" s="33" customFormat="1" ht="18" customHeight="1" x14ac:dyDescent="0.25">
      <c r="A812" s="41" t="s">
        <v>38</v>
      </c>
      <c r="B812" s="31">
        <f>[1]consoCURRENT!E16646</f>
        <v>688000</v>
      </c>
      <c r="C812" s="31">
        <f>[1]consoCURRENT!F16646</f>
        <v>0</v>
      </c>
      <c r="D812" s="31">
        <f>[1]consoCURRENT!G16646</f>
        <v>688000</v>
      </c>
      <c r="E812" s="31">
        <f>[1]consoCURRENT!H16646</f>
        <v>107278.75</v>
      </c>
      <c r="F812" s="31">
        <f>[1]consoCURRENT!I16646</f>
        <v>79442.039999999994</v>
      </c>
      <c r="G812" s="31">
        <f>[1]consoCURRENT!J16646</f>
        <v>208231.91999999998</v>
      </c>
      <c r="H812" s="31">
        <f>[1]consoCURRENT!K16646</f>
        <v>48695.519999999997</v>
      </c>
      <c r="I812" s="31">
        <f>[1]consoCURRENT!L16646</f>
        <v>0</v>
      </c>
      <c r="J812" s="31">
        <f>[1]consoCURRENT!M16646</f>
        <v>0</v>
      </c>
      <c r="K812" s="31">
        <f>[1]consoCURRENT!N16646</f>
        <v>0</v>
      </c>
      <c r="L812" s="31">
        <f>[1]consoCURRENT!O16646</f>
        <v>0</v>
      </c>
      <c r="M812" s="31">
        <f>[1]consoCURRENT!P16646</f>
        <v>0</v>
      </c>
      <c r="N812" s="31">
        <f>[1]consoCURRENT!Q16646</f>
        <v>30951.360000000001</v>
      </c>
      <c r="O812" s="31">
        <f>[1]consoCURRENT!R16646</f>
        <v>37778.5</v>
      </c>
      <c r="P812" s="31">
        <f>[1]consoCURRENT!S16646</f>
        <v>38548.89</v>
      </c>
      <c r="Q812" s="31">
        <f>[1]consoCURRENT!T16646</f>
        <v>37541.64</v>
      </c>
      <c r="R812" s="31">
        <f>[1]consoCURRENT!U16646</f>
        <v>37541.64</v>
      </c>
      <c r="S812" s="31">
        <f>[1]consoCURRENT!V16646</f>
        <v>4358.76</v>
      </c>
      <c r="T812" s="31">
        <f>[1]consoCURRENT!W16646</f>
        <v>91519.2</v>
      </c>
      <c r="U812" s="31">
        <f>[1]consoCURRENT!X16646</f>
        <v>58356.36</v>
      </c>
      <c r="V812" s="31">
        <f>[1]consoCURRENT!Y16646</f>
        <v>58356.36</v>
      </c>
      <c r="W812" s="31">
        <f>[1]consoCURRENT!Z16646</f>
        <v>48695.519999999997</v>
      </c>
      <c r="X812" s="31">
        <f>[1]consoCURRENT!AA16646</f>
        <v>0</v>
      </c>
      <c r="Y812" s="31">
        <f>[1]consoCURRENT!AB16646</f>
        <v>0</v>
      </c>
      <c r="Z812" s="31">
        <f t="shared" ref="Z812" si="389">SUM(M812:Y812)</f>
        <v>443648.23000000004</v>
      </c>
      <c r="AA812" s="31">
        <f>D812-Z812</f>
        <v>244351.76999999996</v>
      </c>
      <c r="AB812" s="37">
        <f>Z812/D812</f>
        <v>0.64483754360465118</v>
      </c>
      <c r="AC812" s="32"/>
    </row>
    <row r="813" spans="1:29" s="33" customFormat="1" ht="18" customHeight="1" x14ac:dyDescent="0.25">
      <c r="A813" s="38" t="s">
        <v>39</v>
      </c>
      <c r="B813" s="39">
        <f t="shared" ref="B813:AA813" si="390">B812+B811</f>
        <v>43316000</v>
      </c>
      <c r="C813" s="39">
        <f t="shared" si="390"/>
        <v>0</v>
      </c>
      <c r="D813" s="39">
        <f t="shared" si="390"/>
        <v>43316000</v>
      </c>
      <c r="E813" s="39">
        <f t="shared" si="390"/>
        <v>14798098.15</v>
      </c>
      <c r="F813" s="39">
        <f t="shared" si="390"/>
        <v>3938230.2800000003</v>
      </c>
      <c r="G813" s="39">
        <f t="shared" si="390"/>
        <v>10181236.58</v>
      </c>
      <c r="H813" s="39">
        <f t="shared" si="390"/>
        <v>2995003.41</v>
      </c>
      <c r="I813" s="39">
        <f t="shared" si="390"/>
        <v>0</v>
      </c>
      <c r="J813" s="39">
        <f t="shared" si="390"/>
        <v>0</v>
      </c>
      <c r="K813" s="39">
        <f t="shared" si="390"/>
        <v>0</v>
      </c>
      <c r="L813" s="39">
        <f t="shared" si="390"/>
        <v>0</v>
      </c>
      <c r="M813" s="39">
        <f t="shared" si="390"/>
        <v>0</v>
      </c>
      <c r="N813" s="39">
        <f t="shared" si="390"/>
        <v>8267338.9400000004</v>
      </c>
      <c r="O813" s="39">
        <f t="shared" si="390"/>
        <v>905528.46</v>
      </c>
      <c r="P813" s="39">
        <f t="shared" si="390"/>
        <v>5625230.7499999991</v>
      </c>
      <c r="Q813" s="39">
        <f t="shared" si="390"/>
        <v>819892.97</v>
      </c>
      <c r="R813" s="39">
        <f t="shared" si="390"/>
        <v>1729480.4399999997</v>
      </c>
      <c r="S813" s="39">
        <f t="shared" si="390"/>
        <v>1388856.8699999999</v>
      </c>
      <c r="T813" s="39">
        <f t="shared" si="390"/>
        <v>3744370.4700000007</v>
      </c>
      <c r="U813" s="39">
        <f t="shared" si="390"/>
        <v>4107088.46</v>
      </c>
      <c r="V813" s="39">
        <f t="shared" si="390"/>
        <v>2329777.65</v>
      </c>
      <c r="W813" s="39">
        <f t="shared" si="390"/>
        <v>2995003.41</v>
      </c>
      <c r="X813" s="39">
        <f t="shared" si="390"/>
        <v>0</v>
      </c>
      <c r="Y813" s="39">
        <f t="shared" si="390"/>
        <v>0</v>
      </c>
      <c r="Z813" s="39">
        <f t="shared" si="390"/>
        <v>31912568.419999998</v>
      </c>
      <c r="AA813" s="39">
        <f t="shared" si="390"/>
        <v>11403431.580000002</v>
      </c>
      <c r="AB813" s="40">
        <f>Z813/D813</f>
        <v>0.73673858204820386</v>
      </c>
      <c r="AC813" s="42"/>
    </row>
    <row r="814" spans="1:29" s="33" customFormat="1" ht="15" customHeight="1" x14ac:dyDescent="0.25">
      <c r="A814" s="34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2"/>
    </row>
    <row r="815" spans="1:29" s="33" customFormat="1" ht="15" customHeight="1" x14ac:dyDescent="0.25">
      <c r="A815" s="34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2"/>
    </row>
    <row r="816" spans="1:29" s="33" customFormat="1" ht="15" customHeight="1" x14ac:dyDescent="0.25">
      <c r="A816" s="46" t="s">
        <v>49</v>
      </c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2"/>
    </row>
    <row r="817" spans="1:29" s="33" customFormat="1" ht="18" customHeight="1" x14ac:dyDescent="0.2">
      <c r="A817" s="36" t="s">
        <v>33</v>
      </c>
      <c r="B817" s="31">
        <f>[1]consoCURRENT!E16707</f>
        <v>20505000</v>
      </c>
      <c r="C817" s="31">
        <f>[1]consoCURRENT!F16707</f>
        <v>0</v>
      </c>
      <c r="D817" s="31">
        <f>[1]consoCURRENT!G16707</f>
        <v>20505000</v>
      </c>
      <c r="E817" s="31">
        <f>[1]consoCURRENT!H16707</f>
        <v>3251980.3800000004</v>
      </c>
      <c r="F817" s="31">
        <f>[1]consoCURRENT!I16707</f>
        <v>3935234.82</v>
      </c>
      <c r="G817" s="31">
        <f>[1]consoCURRENT!J16707</f>
        <v>4017753.28</v>
      </c>
      <c r="H817" s="31">
        <f>[1]consoCURRENT!K16707</f>
        <v>1520530.55</v>
      </c>
      <c r="I817" s="31">
        <f>[1]consoCURRENT!L16707</f>
        <v>0</v>
      </c>
      <c r="J817" s="31">
        <f>[1]consoCURRENT!M16707</f>
        <v>0</v>
      </c>
      <c r="K817" s="31">
        <f>[1]consoCURRENT!N16707</f>
        <v>0</v>
      </c>
      <c r="L817" s="31">
        <f>[1]consoCURRENT!O16707</f>
        <v>0</v>
      </c>
      <c r="M817" s="31">
        <f>[1]consoCURRENT!P16707</f>
        <v>0</v>
      </c>
      <c r="N817" s="31">
        <f>[1]consoCURRENT!Q16707</f>
        <v>1008659.91</v>
      </c>
      <c r="O817" s="31">
        <f>[1]consoCURRENT!R16707</f>
        <v>891959.92</v>
      </c>
      <c r="P817" s="31">
        <f>[1]consoCURRENT!S16707</f>
        <v>1351360.55</v>
      </c>
      <c r="Q817" s="31">
        <f>[1]consoCURRENT!T16707</f>
        <v>1021158.21</v>
      </c>
      <c r="R817" s="31">
        <f>[1]consoCURRENT!U16707</f>
        <v>1924936.7000000002</v>
      </c>
      <c r="S817" s="31">
        <f>[1]consoCURRENT!V16707</f>
        <v>989139.90999999992</v>
      </c>
      <c r="T817" s="31">
        <f>[1]consoCURRENT!W16707</f>
        <v>1192725.3400000001</v>
      </c>
      <c r="U817" s="31">
        <f>[1]consoCURRENT!X16707</f>
        <v>1252381</v>
      </c>
      <c r="V817" s="31">
        <f>[1]consoCURRENT!Y16707</f>
        <v>1572646.9400000002</v>
      </c>
      <c r="W817" s="31">
        <f>[1]consoCURRENT!Z16707</f>
        <v>1520530.55</v>
      </c>
      <c r="X817" s="31">
        <f>[1]consoCURRENT!AA16707</f>
        <v>0</v>
      </c>
      <c r="Y817" s="31">
        <f>[1]consoCURRENT!AB16707</f>
        <v>0</v>
      </c>
      <c r="Z817" s="31">
        <f>SUM(M817:Y817)</f>
        <v>12725499.029999999</v>
      </c>
      <c r="AA817" s="31">
        <f>D817-Z817</f>
        <v>7779500.9700000007</v>
      </c>
      <c r="AB817" s="37">
        <f>Z817/D817</f>
        <v>0.62060468324798823</v>
      </c>
      <c r="AC817" s="32"/>
    </row>
    <row r="818" spans="1:29" s="33" customFormat="1" ht="18" customHeight="1" x14ac:dyDescent="0.2">
      <c r="A818" s="36" t="s">
        <v>34</v>
      </c>
      <c r="B818" s="31">
        <f>[1]consoCURRENT!E16820</f>
        <v>20654000</v>
      </c>
      <c r="C818" s="31">
        <f>[1]consoCURRENT!F16820</f>
        <v>0</v>
      </c>
      <c r="D818" s="31">
        <f>[1]consoCURRENT!G16820</f>
        <v>20654000</v>
      </c>
      <c r="E818" s="31">
        <f>[1]consoCURRENT!H16820</f>
        <v>4454898.6000000006</v>
      </c>
      <c r="F818" s="31">
        <f>[1]consoCURRENT!I16820</f>
        <v>8879262.1900000013</v>
      </c>
      <c r="G818" s="31">
        <f>[1]consoCURRENT!J16820</f>
        <v>1599054.1099999999</v>
      </c>
      <c r="H818" s="31">
        <f>[1]consoCURRENT!K16820</f>
        <v>46120.35</v>
      </c>
      <c r="I818" s="31">
        <f>[1]consoCURRENT!L16820</f>
        <v>0</v>
      </c>
      <c r="J818" s="31">
        <f>[1]consoCURRENT!M16820</f>
        <v>0</v>
      </c>
      <c r="K818" s="31">
        <f>[1]consoCURRENT!N16820</f>
        <v>0</v>
      </c>
      <c r="L818" s="31">
        <f>[1]consoCURRENT!O16820</f>
        <v>0</v>
      </c>
      <c r="M818" s="31">
        <f>[1]consoCURRENT!P16820</f>
        <v>0</v>
      </c>
      <c r="N818" s="31">
        <f>[1]consoCURRENT!Q16820</f>
        <v>1508297.88</v>
      </c>
      <c r="O818" s="31">
        <f>[1]consoCURRENT!R16820</f>
        <v>1728140.5099999998</v>
      </c>
      <c r="P818" s="31">
        <f>[1]consoCURRENT!S16820</f>
        <v>1218460.21</v>
      </c>
      <c r="Q818" s="31">
        <f>[1]consoCURRENT!T16820</f>
        <v>6992397.2400000002</v>
      </c>
      <c r="R818" s="31">
        <f>[1]consoCURRENT!U16820</f>
        <v>1269028.6499999999</v>
      </c>
      <c r="S818" s="31">
        <f>[1]consoCURRENT!V16820</f>
        <v>617836.30000000005</v>
      </c>
      <c r="T818" s="31">
        <f>[1]consoCURRENT!W16820</f>
        <v>720921.36</v>
      </c>
      <c r="U818" s="31">
        <f>[1]consoCURRENT!X16820</f>
        <v>409865.69000000006</v>
      </c>
      <c r="V818" s="31">
        <f>[1]consoCURRENT!Y16820</f>
        <v>468267.06</v>
      </c>
      <c r="W818" s="31">
        <f>[1]consoCURRENT!Z16820</f>
        <v>46120.35</v>
      </c>
      <c r="X818" s="31">
        <f>[1]consoCURRENT!AA16820</f>
        <v>0</v>
      </c>
      <c r="Y818" s="31">
        <f>[1]consoCURRENT!AB16820</f>
        <v>0</v>
      </c>
      <c r="Z818" s="31">
        <f t="shared" ref="Z818:Z820" si="391">SUM(M818:Y818)</f>
        <v>14979335.25</v>
      </c>
      <c r="AA818" s="31">
        <f>D818-Z818</f>
        <v>5674664.75</v>
      </c>
      <c r="AB818" s="37">
        <f>Z818/D818</f>
        <v>0.72525105306478166</v>
      </c>
      <c r="AC818" s="32"/>
    </row>
    <row r="819" spans="1:29" s="33" customFormat="1" ht="18" customHeight="1" x14ac:dyDescent="0.2">
      <c r="A819" s="36" t="s">
        <v>35</v>
      </c>
      <c r="B819" s="31">
        <f>[1]consoCURRENT!E16826</f>
        <v>0</v>
      </c>
      <c r="C819" s="31">
        <f>[1]consoCURRENT!F16826</f>
        <v>0</v>
      </c>
      <c r="D819" s="31">
        <f>[1]consoCURRENT!G16826</f>
        <v>0</v>
      </c>
      <c r="E819" s="31">
        <f>[1]consoCURRENT!H16826</f>
        <v>0</v>
      </c>
      <c r="F819" s="31">
        <f>[1]consoCURRENT!I16826</f>
        <v>0</v>
      </c>
      <c r="G819" s="31">
        <f>[1]consoCURRENT!J16826</f>
        <v>0</v>
      </c>
      <c r="H819" s="31">
        <f>[1]consoCURRENT!K16826</f>
        <v>0</v>
      </c>
      <c r="I819" s="31">
        <f>[1]consoCURRENT!L16826</f>
        <v>0</v>
      </c>
      <c r="J819" s="31">
        <f>[1]consoCURRENT!M16826</f>
        <v>0</v>
      </c>
      <c r="K819" s="31">
        <f>[1]consoCURRENT!N16826</f>
        <v>0</v>
      </c>
      <c r="L819" s="31">
        <f>[1]consoCURRENT!O16826</f>
        <v>0</v>
      </c>
      <c r="M819" s="31">
        <f>[1]consoCURRENT!P16826</f>
        <v>0</v>
      </c>
      <c r="N819" s="31">
        <f>[1]consoCURRENT!Q16826</f>
        <v>0</v>
      </c>
      <c r="O819" s="31">
        <f>[1]consoCURRENT!R16826</f>
        <v>0</v>
      </c>
      <c r="P819" s="31">
        <f>[1]consoCURRENT!S16826</f>
        <v>0</v>
      </c>
      <c r="Q819" s="31">
        <f>[1]consoCURRENT!T16826</f>
        <v>0</v>
      </c>
      <c r="R819" s="31">
        <f>[1]consoCURRENT!U16826</f>
        <v>0</v>
      </c>
      <c r="S819" s="31">
        <f>[1]consoCURRENT!V16826</f>
        <v>0</v>
      </c>
      <c r="T819" s="31">
        <f>[1]consoCURRENT!W16826</f>
        <v>0</v>
      </c>
      <c r="U819" s="31">
        <f>[1]consoCURRENT!X16826</f>
        <v>0</v>
      </c>
      <c r="V819" s="31">
        <f>[1]consoCURRENT!Y16826</f>
        <v>0</v>
      </c>
      <c r="W819" s="31">
        <f>[1]consoCURRENT!Z16826</f>
        <v>0</v>
      </c>
      <c r="X819" s="31">
        <f>[1]consoCURRENT!AA16826</f>
        <v>0</v>
      </c>
      <c r="Y819" s="31">
        <f>[1]consoCURRENT!AB16826</f>
        <v>0</v>
      </c>
      <c r="Z819" s="31">
        <f t="shared" si="391"/>
        <v>0</v>
      </c>
      <c r="AA819" s="31">
        <f>D819-Z819</f>
        <v>0</v>
      </c>
      <c r="AB819" s="37"/>
      <c r="AC819" s="32"/>
    </row>
    <row r="820" spans="1:29" s="33" customFormat="1" ht="18" customHeight="1" x14ac:dyDescent="0.2">
      <c r="A820" s="36" t="s">
        <v>36</v>
      </c>
      <c r="B820" s="31">
        <f>[1]consoCURRENT!E16855</f>
        <v>0</v>
      </c>
      <c r="C820" s="31">
        <f>[1]consoCURRENT!F16855</f>
        <v>0</v>
      </c>
      <c r="D820" s="31">
        <f>[1]consoCURRENT!G16855</f>
        <v>0</v>
      </c>
      <c r="E820" s="31">
        <f>[1]consoCURRENT!H16855</f>
        <v>0</v>
      </c>
      <c r="F820" s="31">
        <f>[1]consoCURRENT!I16855</f>
        <v>0</v>
      </c>
      <c r="G820" s="31">
        <f>[1]consoCURRENT!J16855</f>
        <v>0</v>
      </c>
      <c r="H820" s="31">
        <f>[1]consoCURRENT!K16855</f>
        <v>0</v>
      </c>
      <c r="I820" s="31">
        <f>[1]consoCURRENT!L16855</f>
        <v>0</v>
      </c>
      <c r="J820" s="31">
        <f>[1]consoCURRENT!M16855</f>
        <v>0</v>
      </c>
      <c r="K820" s="31">
        <f>[1]consoCURRENT!N16855</f>
        <v>0</v>
      </c>
      <c r="L820" s="31">
        <f>[1]consoCURRENT!O16855</f>
        <v>0</v>
      </c>
      <c r="M820" s="31">
        <f>[1]consoCURRENT!P16855</f>
        <v>0</v>
      </c>
      <c r="N820" s="31">
        <f>[1]consoCURRENT!Q16855</f>
        <v>0</v>
      </c>
      <c r="O820" s="31">
        <f>[1]consoCURRENT!R16855</f>
        <v>0</v>
      </c>
      <c r="P820" s="31">
        <f>[1]consoCURRENT!S16855</f>
        <v>0</v>
      </c>
      <c r="Q820" s="31">
        <f>[1]consoCURRENT!T16855</f>
        <v>0</v>
      </c>
      <c r="R820" s="31">
        <f>[1]consoCURRENT!U16855</f>
        <v>0</v>
      </c>
      <c r="S820" s="31">
        <f>[1]consoCURRENT!V16855</f>
        <v>0</v>
      </c>
      <c r="T820" s="31">
        <f>[1]consoCURRENT!W16855</f>
        <v>0</v>
      </c>
      <c r="U820" s="31">
        <f>[1]consoCURRENT!X16855</f>
        <v>0</v>
      </c>
      <c r="V820" s="31">
        <f>[1]consoCURRENT!Y16855</f>
        <v>0</v>
      </c>
      <c r="W820" s="31">
        <f>[1]consoCURRENT!Z16855</f>
        <v>0</v>
      </c>
      <c r="X820" s="31">
        <f>[1]consoCURRENT!AA16855</f>
        <v>0</v>
      </c>
      <c r="Y820" s="31">
        <f>[1]consoCURRENT!AB16855</f>
        <v>0</v>
      </c>
      <c r="Z820" s="31">
        <f t="shared" si="391"/>
        <v>0</v>
      </c>
      <c r="AA820" s="31">
        <f>D820-Z820</f>
        <v>0</v>
      </c>
      <c r="AB820" s="37"/>
      <c r="AC820" s="32"/>
    </row>
    <row r="821" spans="1:29" s="33" customFormat="1" ht="18" customHeight="1" x14ac:dyDescent="0.25">
      <c r="A821" s="38" t="s">
        <v>37</v>
      </c>
      <c r="B821" s="39">
        <f t="shared" ref="B821:AA821" si="392">SUM(B817:B820)</f>
        <v>41159000</v>
      </c>
      <c r="C821" s="39">
        <f t="shared" si="392"/>
        <v>0</v>
      </c>
      <c r="D821" s="39">
        <f t="shared" si="392"/>
        <v>41159000</v>
      </c>
      <c r="E821" s="39">
        <f t="shared" si="392"/>
        <v>7706878.9800000004</v>
      </c>
      <c r="F821" s="39">
        <f t="shared" si="392"/>
        <v>12814497.010000002</v>
      </c>
      <c r="G821" s="39">
        <f t="shared" si="392"/>
        <v>5616807.3899999997</v>
      </c>
      <c r="H821" s="39">
        <f t="shared" si="392"/>
        <v>1566650.9000000001</v>
      </c>
      <c r="I821" s="39">
        <f t="shared" si="392"/>
        <v>0</v>
      </c>
      <c r="J821" s="39">
        <f t="shared" si="392"/>
        <v>0</v>
      </c>
      <c r="K821" s="39">
        <f t="shared" si="392"/>
        <v>0</v>
      </c>
      <c r="L821" s="39">
        <f t="shared" si="392"/>
        <v>0</v>
      </c>
      <c r="M821" s="39">
        <f t="shared" si="392"/>
        <v>0</v>
      </c>
      <c r="N821" s="39">
        <f t="shared" si="392"/>
        <v>2516957.79</v>
      </c>
      <c r="O821" s="39">
        <f t="shared" si="392"/>
        <v>2620100.4299999997</v>
      </c>
      <c r="P821" s="39">
        <f t="shared" si="392"/>
        <v>2569820.7599999998</v>
      </c>
      <c r="Q821" s="39">
        <f t="shared" si="392"/>
        <v>8013555.4500000002</v>
      </c>
      <c r="R821" s="39">
        <f t="shared" si="392"/>
        <v>3193965.35</v>
      </c>
      <c r="S821" s="39">
        <f t="shared" si="392"/>
        <v>1606976.21</v>
      </c>
      <c r="T821" s="39">
        <f t="shared" si="392"/>
        <v>1913646.7000000002</v>
      </c>
      <c r="U821" s="39">
        <f t="shared" si="392"/>
        <v>1662246.69</v>
      </c>
      <c r="V821" s="39">
        <f t="shared" si="392"/>
        <v>2040914.0000000002</v>
      </c>
      <c r="W821" s="39">
        <f t="shared" si="392"/>
        <v>1566650.9000000001</v>
      </c>
      <c r="X821" s="39">
        <f t="shared" si="392"/>
        <v>0</v>
      </c>
      <c r="Y821" s="39">
        <f t="shared" si="392"/>
        <v>0</v>
      </c>
      <c r="Z821" s="39">
        <f t="shared" si="392"/>
        <v>27704834.280000001</v>
      </c>
      <c r="AA821" s="39">
        <f t="shared" si="392"/>
        <v>13454165.720000001</v>
      </c>
      <c r="AB821" s="40">
        <f>Z821/D821</f>
        <v>0.67311728370465762</v>
      </c>
      <c r="AC821" s="32"/>
    </row>
    <row r="822" spans="1:29" s="33" customFormat="1" ht="18" customHeight="1" x14ac:dyDescent="0.25">
      <c r="A822" s="41" t="s">
        <v>38</v>
      </c>
      <c r="B822" s="31">
        <f>[1]consoCURRENT!E16859</f>
        <v>1157000</v>
      </c>
      <c r="C822" s="31">
        <f>[1]consoCURRENT!F16859</f>
        <v>0</v>
      </c>
      <c r="D822" s="31">
        <f>[1]consoCURRENT!G16859</f>
        <v>1157000</v>
      </c>
      <c r="E822" s="31">
        <f>[1]consoCURRENT!H16859</f>
        <v>160569.35999999999</v>
      </c>
      <c r="F822" s="31">
        <f>[1]consoCURRENT!I16859</f>
        <v>155834.15000000002</v>
      </c>
      <c r="G822" s="31">
        <f>[1]consoCURRENT!J16859</f>
        <v>167293.56</v>
      </c>
      <c r="H822" s="31">
        <f>[1]consoCURRENT!K16859</f>
        <v>43790.869999999995</v>
      </c>
      <c r="I822" s="31">
        <f>[1]consoCURRENT!L16859</f>
        <v>0</v>
      </c>
      <c r="J822" s="31">
        <f>[1]consoCURRENT!M16859</f>
        <v>0</v>
      </c>
      <c r="K822" s="31">
        <f>[1]consoCURRENT!N16859</f>
        <v>0</v>
      </c>
      <c r="L822" s="31">
        <f>[1]consoCURRENT!O16859</f>
        <v>0</v>
      </c>
      <c r="M822" s="31">
        <f>[1]consoCURRENT!P16859</f>
        <v>0</v>
      </c>
      <c r="N822" s="31">
        <f>[1]consoCURRENT!Q16859</f>
        <v>0</v>
      </c>
      <c r="O822" s="31">
        <f>[1]consoCURRENT!R16859</f>
        <v>104914.19999999998</v>
      </c>
      <c r="P822" s="31">
        <f>[1]consoCURRENT!S16859</f>
        <v>55655.159999999996</v>
      </c>
      <c r="Q822" s="31">
        <f>[1]consoCURRENT!T16859</f>
        <v>53588.400000000009</v>
      </c>
      <c r="R822" s="31">
        <f>[1]consoCURRENT!U16859</f>
        <v>51725.630000000005</v>
      </c>
      <c r="S822" s="31">
        <f>[1]consoCURRENT!V16859</f>
        <v>50520.119999999995</v>
      </c>
      <c r="T822" s="31">
        <f>[1]consoCURRENT!W16859</f>
        <v>62758.8</v>
      </c>
      <c r="U822" s="31">
        <f>[1]consoCURRENT!X16859</f>
        <v>57456.72</v>
      </c>
      <c r="V822" s="31">
        <f>[1]consoCURRENT!Y16859</f>
        <v>47078.04</v>
      </c>
      <c r="W822" s="31">
        <f>[1]consoCURRENT!Z16859</f>
        <v>43790.869999999995</v>
      </c>
      <c r="X822" s="31">
        <f>[1]consoCURRENT!AA16859</f>
        <v>0</v>
      </c>
      <c r="Y822" s="31">
        <f>[1]consoCURRENT!AB16859</f>
        <v>0</v>
      </c>
      <c r="Z822" s="31">
        <f t="shared" ref="Z822" si="393">SUM(M822:Y822)</f>
        <v>527487.93999999994</v>
      </c>
      <c r="AA822" s="31">
        <f>D822-Z822</f>
        <v>629512.06000000006</v>
      </c>
      <c r="AB822" s="37">
        <f>Z822/D822</f>
        <v>0.4559100605012964</v>
      </c>
      <c r="AC822" s="32"/>
    </row>
    <row r="823" spans="1:29" s="33" customFormat="1" ht="18" customHeight="1" x14ac:dyDescent="0.25">
      <c r="A823" s="38" t="s">
        <v>39</v>
      </c>
      <c r="B823" s="39">
        <f t="shared" ref="B823:AA823" si="394">B822+B821</f>
        <v>42316000</v>
      </c>
      <c r="C823" s="39">
        <f t="shared" si="394"/>
        <v>0</v>
      </c>
      <c r="D823" s="39">
        <f t="shared" si="394"/>
        <v>42316000</v>
      </c>
      <c r="E823" s="39">
        <f t="shared" si="394"/>
        <v>7867448.3400000008</v>
      </c>
      <c r="F823" s="39">
        <f t="shared" si="394"/>
        <v>12970331.160000002</v>
      </c>
      <c r="G823" s="39">
        <f t="shared" si="394"/>
        <v>5784100.9499999993</v>
      </c>
      <c r="H823" s="39">
        <f t="shared" si="394"/>
        <v>1610441.77</v>
      </c>
      <c r="I823" s="39">
        <f t="shared" si="394"/>
        <v>0</v>
      </c>
      <c r="J823" s="39">
        <f t="shared" si="394"/>
        <v>0</v>
      </c>
      <c r="K823" s="39">
        <f t="shared" si="394"/>
        <v>0</v>
      </c>
      <c r="L823" s="39">
        <f t="shared" si="394"/>
        <v>0</v>
      </c>
      <c r="M823" s="39">
        <f t="shared" si="394"/>
        <v>0</v>
      </c>
      <c r="N823" s="39">
        <f t="shared" si="394"/>
        <v>2516957.79</v>
      </c>
      <c r="O823" s="39">
        <f t="shared" si="394"/>
        <v>2725014.63</v>
      </c>
      <c r="P823" s="39">
        <f t="shared" si="394"/>
        <v>2625475.92</v>
      </c>
      <c r="Q823" s="39">
        <f t="shared" si="394"/>
        <v>8067143.8500000006</v>
      </c>
      <c r="R823" s="39">
        <f t="shared" si="394"/>
        <v>3245690.98</v>
      </c>
      <c r="S823" s="39">
        <f t="shared" si="394"/>
        <v>1657496.33</v>
      </c>
      <c r="T823" s="39">
        <f t="shared" si="394"/>
        <v>1976405.5000000002</v>
      </c>
      <c r="U823" s="39">
        <f t="shared" si="394"/>
        <v>1719703.41</v>
      </c>
      <c r="V823" s="39">
        <f t="shared" si="394"/>
        <v>2087992.0400000003</v>
      </c>
      <c r="W823" s="39">
        <f t="shared" si="394"/>
        <v>1610441.77</v>
      </c>
      <c r="X823" s="39">
        <f t="shared" si="394"/>
        <v>0</v>
      </c>
      <c r="Y823" s="39">
        <f t="shared" si="394"/>
        <v>0</v>
      </c>
      <c r="Z823" s="39">
        <f t="shared" si="394"/>
        <v>28232322.220000003</v>
      </c>
      <c r="AA823" s="39">
        <f t="shared" si="394"/>
        <v>14083677.780000001</v>
      </c>
      <c r="AB823" s="40">
        <f>Z823/D823</f>
        <v>0.66717842470932986</v>
      </c>
      <c r="AC823" s="42"/>
    </row>
    <row r="824" spans="1:29" s="33" customFormat="1" ht="15" customHeight="1" x14ac:dyDescent="0.25">
      <c r="A824" s="34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2"/>
    </row>
    <row r="825" spans="1:29" s="33" customFormat="1" ht="15" customHeight="1" x14ac:dyDescent="0.25">
      <c r="A825" s="34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2"/>
    </row>
    <row r="826" spans="1:29" s="33" customFormat="1" ht="15" customHeight="1" x14ac:dyDescent="0.25">
      <c r="A826" s="46" t="s">
        <v>50</v>
      </c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2"/>
    </row>
    <row r="827" spans="1:29" s="33" customFormat="1" ht="18" customHeight="1" x14ac:dyDescent="0.2">
      <c r="A827" s="48" t="s">
        <v>33</v>
      </c>
      <c r="B827" s="49">
        <f>[1]consoCURRENT!E16920</f>
        <v>34463000</v>
      </c>
      <c r="C827" s="49">
        <f>[1]consoCURRENT!F16920</f>
        <v>0</v>
      </c>
      <c r="D827" s="49">
        <f>[1]consoCURRENT!G16920</f>
        <v>34463000</v>
      </c>
      <c r="E827" s="49">
        <f>[1]consoCURRENT!H16920</f>
        <v>9839844.1500000004</v>
      </c>
      <c r="F827" s="49">
        <f>[1]consoCURRENT!I16920</f>
        <v>11254566.600000001</v>
      </c>
      <c r="G827" s="49">
        <f>[1]consoCURRENT!J16920</f>
        <v>8251297.4400000004</v>
      </c>
      <c r="H827" s="49">
        <f>[1]consoCURRENT!K16920</f>
        <v>2012663.150000002</v>
      </c>
      <c r="I827" s="49">
        <f>[1]consoCURRENT!L16920</f>
        <v>0</v>
      </c>
      <c r="J827" s="49">
        <f>[1]consoCURRENT!M16920</f>
        <v>0</v>
      </c>
      <c r="K827" s="49">
        <f>[1]consoCURRENT!N16920</f>
        <v>0</v>
      </c>
      <c r="L827" s="49">
        <f>[1]consoCURRENT!O16920</f>
        <v>0</v>
      </c>
      <c r="M827" s="49">
        <f>[1]consoCURRENT!P16920</f>
        <v>0</v>
      </c>
      <c r="N827" s="49">
        <f>[1]consoCURRENT!Q16920</f>
        <v>2225445.2600000002</v>
      </c>
      <c r="O827" s="49">
        <f>[1]consoCURRENT!R16920</f>
        <v>2551041.23</v>
      </c>
      <c r="P827" s="49">
        <f>[1]consoCURRENT!S16920</f>
        <v>5063357.66</v>
      </c>
      <c r="Q827" s="49">
        <f>[1]consoCURRENT!T16920</f>
        <v>1812085.8399999999</v>
      </c>
      <c r="R827" s="49">
        <f>[1]consoCURRENT!U16920</f>
        <v>3665805.75</v>
      </c>
      <c r="S827" s="49">
        <f>[1]consoCURRENT!V16920</f>
        <v>5776675.0100000007</v>
      </c>
      <c r="T827" s="49">
        <f>[1]consoCURRENT!W16920</f>
        <v>1826549.9500000009</v>
      </c>
      <c r="U827" s="49">
        <f>[1]consoCURRENT!X16920</f>
        <v>1899997.2599999995</v>
      </c>
      <c r="V827" s="49">
        <f>[1]consoCURRENT!Y16920</f>
        <v>4524750.2299999995</v>
      </c>
      <c r="W827" s="49">
        <f>[1]consoCURRENT!Z16920</f>
        <v>2012663.150000002</v>
      </c>
      <c r="X827" s="49">
        <f>[1]consoCURRENT!AA16920</f>
        <v>0</v>
      </c>
      <c r="Y827" s="49">
        <f>[1]consoCURRENT!AB16920</f>
        <v>0</v>
      </c>
      <c r="Z827" s="49">
        <f>SUM(M827:Y827)</f>
        <v>31358371.34</v>
      </c>
      <c r="AA827" s="49">
        <f>D827-Z827</f>
        <v>3104628.66</v>
      </c>
      <c r="AB827" s="50">
        <f>Z827/D827</f>
        <v>0.90991414966775963</v>
      </c>
      <c r="AC827" s="42"/>
    </row>
    <row r="828" spans="1:29" s="33" customFormat="1" ht="18" customHeight="1" x14ac:dyDescent="0.2">
      <c r="A828" s="36" t="s">
        <v>34</v>
      </c>
      <c r="B828" s="31">
        <f>[1]consoCURRENT!E17033</f>
        <v>34759000</v>
      </c>
      <c r="C828" s="31">
        <f>[1]consoCURRENT!F17033</f>
        <v>5.8207660913467407E-11</v>
      </c>
      <c r="D828" s="31">
        <f>[1]consoCURRENT!G17033</f>
        <v>34759000</v>
      </c>
      <c r="E828" s="31">
        <f>[1]consoCURRENT!H17033</f>
        <v>16864688.830000002</v>
      </c>
      <c r="F828" s="31">
        <f>[1]consoCURRENT!I17033</f>
        <v>8974199.4800000004</v>
      </c>
      <c r="G828" s="31">
        <f>[1]consoCURRENT!J17033</f>
        <v>4693065.51</v>
      </c>
      <c r="H828" s="31">
        <f>[1]consoCURRENT!K17033</f>
        <v>456313.60000000009</v>
      </c>
      <c r="I828" s="31">
        <f>[1]consoCURRENT!L17033</f>
        <v>0</v>
      </c>
      <c r="J828" s="31">
        <f>[1]consoCURRENT!M17033</f>
        <v>0</v>
      </c>
      <c r="K828" s="31">
        <f>[1]consoCURRENT!N17033</f>
        <v>0</v>
      </c>
      <c r="L828" s="31">
        <f>[1]consoCURRENT!O17033</f>
        <v>0</v>
      </c>
      <c r="M828" s="31">
        <f>[1]consoCURRENT!P17033</f>
        <v>0</v>
      </c>
      <c r="N828" s="31">
        <f>[1]consoCURRENT!Q17033</f>
        <v>6783577.8700000001</v>
      </c>
      <c r="O828" s="31">
        <f>[1]consoCURRENT!R17033</f>
        <v>8479083.8499999996</v>
      </c>
      <c r="P828" s="31">
        <f>[1]consoCURRENT!S17033</f>
        <v>1602027.1099999996</v>
      </c>
      <c r="Q828" s="31">
        <f>[1]consoCURRENT!T17033</f>
        <v>510233.21000000031</v>
      </c>
      <c r="R828" s="31">
        <f>[1]consoCURRENT!U17033</f>
        <v>5751838.4100000001</v>
      </c>
      <c r="S828" s="31">
        <f>[1]consoCURRENT!V17033</f>
        <v>2712127.8600000003</v>
      </c>
      <c r="T828" s="31">
        <f>[1]consoCURRENT!W17033</f>
        <v>1893715.0099999993</v>
      </c>
      <c r="U828" s="31">
        <f>[1]consoCURRENT!X17033</f>
        <v>1398549.1400000001</v>
      </c>
      <c r="V828" s="31">
        <f>[1]consoCURRENT!Y17033</f>
        <v>1400801.3599999999</v>
      </c>
      <c r="W828" s="31">
        <f>[1]consoCURRENT!Z17033</f>
        <v>456313.60000000009</v>
      </c>
      <c r="X828" s="31">
        <f>[1]consoCURRENT!AA17033</f>
        <v>0</v>
      </c>
      <c r="Y828" s="31">
        <f>[1]consoCURRENT!AB17033</f>
        <v>0</v>
      </c>
      <c r="Z828" s="31">
        <f t="shared" ref="Z828:Z830" si="395">SUM(M828:Y828)</f>
        <v>30988267.419999998</v>
      </c>
      <c r="AA828" s="31">
        <f>D828-Z828</f>
        <v>3770732.5800000019</v>
      </c>
      <c r="AB828" s="37">
        <f>Z828/D828</f>
        <v>0.89151780603584674</v>
      </c>
      <c r="AC828" s="32"/>
    </row>
    <row r="829" spans="1:29" s="33" customFormat="1" ht="18" customHeight="1" x14ac:dyDescent="0.2">
      <c r="A829" s="36" t="s">
        <v>35</v>
      </c>
      <c r="B829" s="31">
        <f>[1]consoCURRENT!E17039</f>
        <v>0</v>
      </c>
      <c r="C829" s="31">
        <f>[1]consoCURRENT!F17039</f>
        <v>0</v>
      </c>
      <c r="D829" s="31">
        <f>[1]consoCURRENT!G17039</f>
        <v>0</v>
      </c>
      <c r="E829" s="31">
        <f>[1]consoCURRENT!H17039</f>
        <v>0</v>
      </c>
      <c r="F829" s="31">
        <f>[1]consoCURRENT!I17039</f>
        <v>0</v>
      </c>
      <c r="G829" s="31">
        <f>[1]consoCURRENT!J17039</f>
        <v>0</v>
      </c>
      <c r="H829" s="31">
        <f>[1]consoCURRENT!K17039</f>
        <v>0</v>
      </c>
      <c r="I829" s="31">
        <f>[1]consoCURRENT!L17039</f>
        <v>0</v>
      </c>
      <c r="J829" s="31">
        <f>[1]consoCURRENT!M17039</f>
        <v>0</v>
      </c>
      <c r="K829" s="31">
        <f>[1]consoCURRENT!N17039</f>
        <v>0</v>
      </c>
      <c r="L829" s="31">
        <f>[1]consoCURRENT!O17039</f>
        <v>0</v>
      </c>
      <c r="M829" s="31">
        <f>[1]consoCURRENT!P17039</f>
        <v>0</v>
      </c>
      <c r="N829" s="31">
        <f>[1]consoCURRENT!Q17039</f>
        <v>0</v>
      </c>
      <c r="O829" s="31">
        <f>[1]consoCURRENT!R17039</f>
        <v>0</v>
      </c>
      <c r="P829" s="31">
        <f>[1]consoCURRENT!S17039</f>
        <v>0</v>
      </c>
      <c r="Q829" s="31">
        <f>[1]consoCURRENT!T17039</f>
        <v>0</v>
      </c>
      <c r="R829" s="31">
        <f>[1]consoCURRENT!U17039</f>
        <v>0</v>
      </c>
      <c r="S829" s="31">
        <f>[1]consoCURRENT!V17039</f>
        <v>0</v>
      </c>
      <c r="T829" s="31">
        <f>[1]consoCURRENT!W17039</f>
        <v>0</v>
      </c>
      <c r="U829" s="31">
        <f>[1]consoCURRENT!X17039</f>
        <v>0</v>
      </c>
      <c r="V829" s="31">
        <f>[1]consoCURRENT!Y17039</f>
        <v>0</v>
      </c>
      <c r="W829" s="31">
        <f>[1]consoCURRENT!Z17039</f>
        <v>0</v>
      </c>
      <c r="X829" s="31">
        <f>[1]consoCURRENT!AA17039</f>
        <v>0</v>
      </c>
      <c r="Y829" s="31">
        <f>[1]consoCURRENT!AB17039</f>
        <v>0</v>
      </c>
      <c r="Z829" s="31">
        <f t="shared" si="395"/>
        <v>0</v>
      </c>
      <c r="AA829" s="31">
        <f>D829-Z829</f>
        <v>0</v>
      </c>
      <c r="AB829" s="37"/>
      <c r="AC829" s="32"/>
    </row>
    <row r="830" spans="1:29" s="33" customFormat="1" ht="18" customHeight="1" x14ac:dyDescent="0.2">
      <c r="A830" s="36" t="s">
        <v>36</v>
      </c>
      <c r="B830" s="31">
        <f>[1]consoCURRENT!E17068</f>
        <v>0</v>
      </c>
      <c r="C830" s="31">
        <f>[1]consoCURRENT!F17068</f>
        <v>0</v>
      </c>
      <c r="D830" s="31">
        <f>[1]consoCURRENT!G17068</f>
        <v>0</v>
      </c>
      <c r="E830" s="31">
        <f>[1]consoCURRENT!H17068</f>
        <v>0</v>
      </c>
      <c r="F830" s="31">
        <f>[1]consoCURRENT!I17068</f>
        <v>0</v>
      </c>
      <c r="G830" s="31">
        <f>[1]consoCURRENT!J17068</f>
        <v>0</v>
      </c>
      <c r="H830" s="31">
        <f>[1]consoCURRENT!K17068</f>
        <v>0</v>
      </c>
      <c r="I830" s="31">
        <f>[1]consoCURRENT!L17068</f>
        <v>0</v>
      </c>
      <c r="J830" s="31">
        <f>[1]consoCURRENT!M17068</f>
        <v>0</v>
      </c>
      <c r="K830" s="31">
        <f>[1]consoCURRENT!N17068</f>
        <v>0</v>
      </c>
      <c r="L830" s="31">
        <f>[1]consoCURRENT!O17068</f>
        <v>0</v>
      </c>
      <c r="M830" s="31">
        <f>[1]consoCURRENT!P17068</f>
        <v>0</v>
      </c>
      <c r="N830" s="31">
        <f>[1]consoCURRENT!Q17068</f>
        <v>0</v>
      </c>
      <c r="O830" s="31">
        <f>[1]consoCURRENT!R17068</f>
        <v>0</v>
      </c>
      <c r="P830" s="31">
        <f>[1]consoCURRENT!S17068</f>
        <v>0</v>
      </c>
      <c r="Q830" s="31">
        <f>[1]consoCURRENT!T17068</f>
        <v>0</v>
      </c>
      <c r="R830" s="31">
        <f>[1]consoCURRENT!U17068</f>
        <v>0</v>
      </c>
      <c r="S830" s="31">
        <f>[1]consoCURRENT!V17068</f>
        <v>0</v>
      </c>
      <c r="T830" s="31">
        <f>[1]consoCURRENT!W17068</f>
        <v>0</v>
      </c>
      <c r="U830" s="31">
        <f>[1]consoCURRENT!X17068</f>
        <v>0</v>
      </c>
      <c r="V830" s="31">
        <f>[1]consoCURRENT!Y17068</f>
        <v>0</v>
      </c>
      <c r="W830" s="31">
        <f>[1]consoCURRENT!Z17068</f>
        <v>0</v>
      </c>
      <c r="X830" s="31">
        <f>[1]consoCURRENT!AA17068</f>
        <v>0</v>
      </c>
      <c r="Y830" s="31">
        <f>[1]consoCURRENT!AB17068</f>
        <v>0</v>
      </c>
      <c r="Z830" s="31">
        <f t="shared" si="395"/>
        <v>0</v>
      </c>
      <c r="AA830" s="31">
        <f>D830-Z830</f>
        <v>0</v>
      </c>
      <c r="AB830" s="37"/>
      <c r="AC830" s="32"/>
    </row>
    <row r="831" spans="1:29" s="33" customFormat="1" ht="18" customHeight="1" x14ac:dyDescent="0.25">
      <c r="A831" s="38" t="s">
        <v>37</v>
      </c>
      <c r="B831" s="39">
        <f t="shared" ref="B831:AA831" si="396">SUM(B827:B830)</f>
        <v>69222000</v>
      </c>
      <c r="C831" s="39">
        <f t="shared" si="396"/>
        <v>5.8207660913467407E-11</v>
      </c>
      <c r="D831" s="39">
        <f t="shared" si="396"/>
        <v>69222000</v>
      </c>
      <c r="E831" s="39">
        <f t="shared" si="396"/>
        <v>26704532.980000004</v>
      </c>
      <c r="F831" s="39">
        <f t="shared" si="396"/>
        <v>20228766.080000002</v>
      </c>
      <c r="G831" s="39">
        <f t="shared" si="396"/>
        <v>12944362.949999999</v>
      </c>
      <c r="H831" s="39">
        <f t="shared" si="396"/>
        <v>2468976.7500000019</v>
      </c>
      <c r="I831" s="39">
        <f t="shared" si="396"/>
        <v>0</v>
      </c>
      <c r="J831" s="39">
        <f t="shared" si="396"/>
        <v>0</v>
      </c>
      <c r="K831" s="39">
        <f t="shared" si="396"/>
        <v>0</v>
      </c>
      <c r="L831" s="39">
        <f t="shared" si="396"/>
        <v>0</v>
      </c>
      <c r="M831" s="39">
        <f t="shared" si="396"/>
        <v>0</v>
      </c>
      <c r="N831" s="39">
        <f t="shared" si="396"/>
        <v>9009023.1300000008</v>
      </c>
      <c r="O831" s="39">
        <f t="shared" si="396"/>
        <v>11030125.08</v>
      </c>
      <c r="P831" s="39">
        <f t="shared" si="396"/>
        <v>6665384.7699999996</v>
      </c>
      <c r="Q831" s="39">
        <f t="shared" si="396"/>
        <v>2322319.0500000003</v>
      </c>
      <c r="R831" s="39">
        <f t="shared" si="396"/>
        <v>9417644.1600000001</v>
      </c>
      <c r="S831" s="39">
        <f t="shared" si="396"/>
        <v>8488802.870000001</v>
      </c>
      <c r="T831" s="39">
        <f t="shared" si="396"/>
        <v>3720264.96</v>
      </c>
      <c r="U831" s="39">
        <f t="shared" si="396"/>
        <v>3298546.3999999994</v>
      </c>
      <c r="V831" s="39">
        <f t="shared" si="396"/>
        <v>5925551.5899999999</v>
      </c>
      <c r="W831" s="39">
        <f t="shared" si="396"/>
        <v>2468976.7500000019</v>
      </c>
      <c r="X831" s="39">
        <f t="shared" si="396"/>
        <v>0</v>
      </c>
      <c r="Y831" s="39">
        <f t="shared" si="396"/>
        <v>0</v>
      </c>
      <c r="Z831" s="39">
        <f t="shared" si="396"/>
        <v>62346638.759999998</v>
      </c>
      <c r="AA831" s="39">
        <f t="shared" si="396"/>
        <v>6875361.2400000021</v>
      </c>
      <c r="AB831" s="40">
        <f>Z831/D831</f>
        <v>0.90067664557510618</v>
      </c>
      <c r="AC831" s="32"/>
    </row>
    <row r="832" spans="1:29" s="33" customFormat="1" ht="18" customHeight="1" x14ac:dyDescent="0.25">
      <c r="A832" s="41" t="s">
        <v>38</v>
      </c>
      <c r="B832" s="31">
        <f>[1]consoCURRENT!E17072</f>
        <v>2056000</v>
      </c>
      <c r="C832" s="31">
        <f>[1]consoCURRENT!F17072</f>
        <v>0</v>
      </c>
      <c r="D832" s="31">
        <f>[1]consoCURRENT!G17072</f>
        <v>2056000</v>
      </c>
      <c r="E832" s="31">
        <f>[1]consoCURRENT!H17072</f>
        <v>546801.89</v>
      </c>
      <c r="F832" s="31">
        <f>[1]consoCURRENT!I17072</f>
        <v>551304.58000000019</v>
      </c>
      <c r="G832" s="31">
        <f>[1]consoCURRENT!J17072</f>
        <v>571583.78999999957</v>
      </c>
      <c r="H832" s="31">
        <f>[1]consoCURRENT!K17072</f>
        <v>193396.87000000011</v>
      </c>
      <c r="I832" s="31">
        <f>[1]consoCURRENT!L17072</f>
        <v>0</v>
      </c>
      <c r="J832" s="31">
        <f>[1]consoCURRENT!M17072</f>
        <v>0</v>
      </c>
      <c r="K832" s="31">
        <f>[1]consoCURRENT!N17072</f>
        <v>0</v>
      </c>
      <c r="L832" s="31">
        <f>[1]consoCURRENT!O17072</f>
        <v>0</v>
      </c>
      <c r="M832" s="31">
        <f>[1]consoCURRENT!P17072</f>
        <v>0</v>
      </c>
      <c r="N832" s="31">
        <f>[1]consoCURRENT!Q17072</f>
        <v>171743.64</v>
      </c>
      <c r="O832" s="31">
        <f>[1]consoCURRENT!R17072</f>
        <v>0</v>
      </c>
      <c r="P832" s="31">
        <f>[1]consoCURRENT!S17072</f>
        <v>375058.25</v>
      </c>
      <c r="Q832" s="31">
        <f>[1]consoCURRENT!T17072</f>
        <v>183374.76</v>
      </c>
      <c r="R832" s="31">
        <f>[1]consoCURRENT!U17072</f>
        <v>184173.83999999997</v>
      </c>
      <c r="S832" s="31">
        <f>[1]consoCURRENT!V17072</f>
        <v>183755.98000000021</v>
      </c>
      <c r="T832" s="31">
        <f>[1]consoCURRENT!W17072</f>
        <v>184225.6799999997</v>
      </c>
      <c r="U832" s="31">
        <f>[1]consoCURRENT!X17072</f>
        <v>193838.39000000013</v>
      </c>
      <c r="V832" s="31">
        <f>[1]consoCURRENT!Y17072</f>
        <v>193519.71999999974</v>
      </c>
      <c r="W832" s="31">
        <f>[1]consoCURRENT!Z17072</f>
        <v>193396.87000000011</v>
      </c>
      <c r="X832" s="31">
        <f>[1]consoCURRENT!AA17072</f>
        <v>0</v>
      </c>
      <c r="Y832" s="31">
        <f>[1]consoCURRENT!AB17072</f>
        <v>0</v>
      </c>
      <c r="Z832" s="31">
        <f t="shared" ref="Z832" si="397">SUM(M832:Y832)</f>
        <v>1863087.13</v>
      </c>
      <c r="AA832" s="31">
        <f>D832-Z832</f>
        <v>192912.87000000011</v>
      </c>
      <c r="AB832" s="37">
        <f>Z832/D832</f>
        <v>0.90617078307392995</v>
      </c>
      <c r="AC832" s="32"/>
    </row>
    <row r="833" spans="1:29" s="33" customFormat="1" ht="18" customHeight="1" x14ac:dyDescent="0.25">
      <c r="A833" s="38" t="s">
        <v>39</v>
      </c>
      <c r="B833" s="39">
        <f t="shared" ref="B833:AA833" si="398">B832+B831</f>
        <v>71278000</v>
      </c>
      <c r="C833" s="39">
        <f t="shared" si="398"/>
        <v>5.8207660913467407E-11</v>
      </c>
      <c r="D833" s="39">
        <f t="shared" si="398"/>
        <v>71278000</v>
      </c>
      <c r="E833" s="39">
        <f t="shared" si="398"/>
        <v>27251334.870000005</v>
      </c>
      <c r="F833" s="39">
        <f t="shared" si="398"/>
        <v>20780070.660000004</v>
      </c>
      <c r="G833" s="39">
        <f t="shared" si="398"/>
        <v>13515946.739999998</v>
      </c>
      <c r="H833" s="39">
        <f t="shared" si="398"/>
        <v>2662373.620000002</v>
      </c>
      <c r="I833" s="39">
        <f t="shared" si="398"/>
        <v>0</v>
      </c>
      <c r="J833" s="39">
        <f t="shared" si="398"/>
        <v>0</v>
      </c>
      <c r="K833" s="39">
        <f t="shared" si="398"/>
        <v>0</v>
      </c>
      <c r="L833" s="39">
        <f t="shared" si="398"/>
        <v>0</v>
      </c>
      <c r="M833" s="39">
        <f t="shared" si="398"/>
        <v>0</v>
      </c>
      <c r="N833" s="39">
        <f t="shared" si="398"/>
        <v>9180766.7700000014</v>
      </c>
      <c r="O833" s="39">
        <f t="shared" si="398"/>
        <v>11030125.08</v>
      </c>
      <c r="P833" s="39">
        <f t="shared" si="398"/>
        <v>7040443.0199999996</v>
      </c>
      <c r="Q833" s="39">
        <f t="shared" si="398"/>
        <v>2505693.8100000005</v>
      </c>
      <c r="R833" s="39">
        <f t="shared" si="398"/>
        <v>9601818</v>
      </c>
      <c r="S833" s="39">
        <f t="shared" si="398"/>
        <v>8672558.8500000015</v>
      </c>
      <c r="T833" s="39">
        <f t="shared" si="398"/>
        <v>3904490.6399999997</v>
      </c>
      <c r="U833" s="39">
        <f t="shared" si="398"/>
        <v>3492384.7899999996</v>
      </c>
      <c r="V833" s="39">
        <f t="shared" si="398"/>
        <v>6119071.3099999996</v>
      </c>
      <c r="W833" s="39">
        <f t="shared" si="398"/>
        <v>2662373.620000002</v>
      </c>
      <c r="X833" s="39">
        <f t="shared" si="398"/>
        <v>0</v>
      </c>
      <c r="Y833" s="39">
        <f t="shared" si="398"/>
        <v>0</v>
      </c>
      <c r="Z833" s="39">
        <f t="shared" si="398"/>
        <v>64209725.890000001</v>
      </c>
      <c r="AA833" s="39">
        <f t="shared" si="398"/>
        <v>7068274.1100000022</v>
      </c>
      <c r="AB833" s="40">
        <f>Z833/D833</f>
        <v>0.90083512289907131</v>
      </c>
      <c r="AC833" s="42"/>
    </row>
    <row r="834" spans="1:29" s="33" customFormat="1" ht="15" customHeight="1" x14ac:dyDescent="0.25">
      <c r="A834" s="34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2"/>
    </row>
    <row r="835" spans="1:29" s="33" customFormat="1" ht="15" customHeight="1" x14ac:dyDescent="0.25">
      <c r="A835" s="34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>
        <f>3193008.98+64000+51704+68200+100000</f>
        <v>3476912.98</v>
      </c>
      <c r="AA835" s="31"/>
      <c r="AB835" s="31"/>
      <c r="AC835" s="32"/>
    </row>
    <row r="836" spans="1:29" s="33" customFormat="1" ht="15" customHeight="1" x14ac:dyDescent="0.25">
      <c r="A836" s="46" t="s">
        <v>51</v>
      </c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2"/>
    </row>
    <row r="837" spans="1:29" s="33" customFormat="1" ht="18" customHeight="1" x14ac:dyDescent="0.2">
      <c r="A837" s="36" t="s">
        <v>33</v>
      </c>
      <c r="B837" s="31">
        <f>[1]consoCURRENT!E17133</f>
        <v>28457000</v>
      </c>
      <c r="C837" s="31">
        <f>[1]consoCURRENT!F17133</f>
        <v>1.5279510989785194E-10</v>
      </c>
      <c r="D837" s="31">
        <f>[1]consoCURRENT!G17133</f>
        <v>28457000</v>
      </c>
      <c r="E837" s="31">
        <f>[1]consoCURRENT!H17133</f>
        <v>5670666.0099999988</v>
      </c>
      <c r="F837" s="31">
        <f>[1]consoCURRENT!I17133</f>
        <v>7211728.3699999992</v>
      </c>
      <c r="G837" s="31">
        <f>[1]consoCURRENT!J17133</f>
        <v>5767659.4299999997</v>
      </c>
      <c r="H837" s="31">
        <f>[1]consoCURRENT!K17133</f>
        <v>2182357.7200000002</v>
      </c>
      <c r="I837" s="31">
        <f>[1]consoCURRENT!L17133</f>
        <v>0</v>
      </c>
      <c r="J837" s="31">
        <f>[1]consoCURRENT!M17133</f>
        <v>0</v>
      </c>
      <c r="K837" s="31">
        <f>[1]consoCURRENT!N17133</f>
        <v>0</v>
      </c>
      <c r="L837" s="31">
        <f>[1]consoCURRENT!O17133</f>
        <v>0</v>
      </c>
      <c r="M837" s="31">
        <f>[1]consoCURRENT!P17133</f>
        <v>0</v>
      </c>
      <c r="N837" s="31">
        <f>[1]consoCURRENT!Q17133</f>
        <v>1750499.97</v>
      </c>
      <c r="O837" s="31">
        <f>[1]consoCURRENT!R17133</f>
        <v>1876478.8800000001</v>
      </c>
      <c r="P837" s="31">
        <f>[1]consoCURRENT!S17133</f>
        <v>2043687.1600000001</v>
      </c>
      <c r="Q837" s="31">
        <f>[1]consoCURRENT!T17133</f>
        <v>1721120.81</v>
      </c>
      <c r="R837" s="31">
        <f>[1]consoCURRENT!U17133</f>
        <v>3845790.46</v>
      </c>
      <c r="S837" s="31">
        <f>[1]consoCURRENT!V17133</f>
        <v>1644817.1</v>
      </c>
      <c r="T837" s="31">
        <f>[1]consoCURRENT!W17133</f>
        <v>1797632.59</v>
      </c>
      <c r="U837" s="31">
        <f>[1]consoCURRENT!X17133</f>
        <v>2132600.7000000002</v>
      </c>
      <c r="V837" s="31">
        <f>[1]consoCURRENT!Y17133</f>
        <v>1837426.1399999997</v>
      </c>
      <c r="W837" s="31">
        <f>[1]consoCURRENT!Z17133</f>
        <v>2182357.7200000002</v>
      </c>
      <c r="X837" s="31">
        <f>[1]consoCURRENT!AA17133</f>
        <v>0</v>
      </c>
      <c r="Y837" s="31">
        <f>[1]consoCURRENT!AB17133</f>
        <v>0</v>
      </c>
      <c r="Z837" s="31">
        <f>SUM(M837:Y837)</f>
        <v>20832411.530000001</v>
      </c>
      <c r="AA837" s="31">
        <f>D837-Z837</f>
        <v>7624588.4699999988</v>
      </c>
      <c r="AB837" s="37">
        <f>Z837/D837</f>
        <v>0.73206632919843984</v>
      </c>
      <c r="AC837" s="32"/>
    </row>
    <row r="838" spans="1:29" s="33" customFormat="1" ht="18" customHeight="1" x14ac:dyDescent="0.2">
      <c r="A838" s="36" t="s">
        <v>34</v>
      </c>
      <c r="B838" s="31">
        <f>[1]consoCURRENT!E17246</f>
        <v>39278000</v>
      </c>
      <c r="C838" s="31">
        <f>[1]consoCURRENT!F17246</f>
        <v>-5.8207660913467407E-10</v>
      </c>
      <c r="D838" s="31">
        <f>[1]consoCURRENT!G17246</f>
        <v>39278000</v>
      </c>
      <c r="E838" s="31">
        <f>[1]consoCURRENT!H17246</f>
        <v>15732993.640000001</v>
      </c>
      <c r="F838" s="31">
        <f>[1]consoCURRENT!I17246</f>
        <v>4778559.01</v>
      </c>
      <c r="G838" s="31">
        <f>[1]consoCURRENT!J17246</f>
        <v>7812423.8399999989</v>
      </c>
      <c r="H838" s="31">
        <f>[1]consoCURRENT!K17246</f>
        <v>951916.83999999985</v>
      </c>
      <c r="I838" s="31">
        <f>[1]consoCURRENT!L17246</f>
        <v>0</v>
      </c>
      <c r="J838" s="31">
        <f>[1]consoCURRENT!M17246</f>
        <v>0</v>
      </c>
      <c r="K838" s="31">
        <f>[1]consoCURRENT!N17246</f>
        <v>0</v>
      </c>
      <c r="L838" s="31">
        <f>[1]consoCURRENT!O17246</f>
        <v>0</v>
      </c>
      <c r="M838" s="31">
        <f>[1]consoCURRENT!P17246</f>
        <v>0</v>
      </c>
      <c r="N838" s="31">
        <f>[1]consoCURRENT!Q17246</f>
        <v>2524692.86</v>
      </c>
      <c r="O838" s="31">
        <f>[1]consoCURRENT!R17246</f>
        <v>11194242.060000001</v>
      </c>
      <c r="P838" s="31">
        <f>[1]consoCURRENT!S17246</f>
        <v>2014058.72</v>
      </c>
      <c r="Q838" s="31">
        <f>[1]consoCURRENT!T17246</f>
        <v>1500285.4300000002</v>
      </c>
      <c r="R838" s="31">
        <f>[1]consoCURRENT!U17246</f>
        <v>2336924.8199999998</v>
      </c>
      <c r="S838" s="31">
        <f>[1]consoCURRENT!V17246</f>
        <v>941348.76</v>
      </c>
      <c r="T838" s="31">
        <f>[1]consoCURRENT!W17246</f>
        <v>4633983.9899999993</v>
      </c>
      <c r="U838" s="31">
        <f>[1]consoCURRENT!X17246</f>
        <v>1790798.01</v>
      </c>
      <c r="V838" s="31">
        <f>[1]consoCURRENT!Y17246</f>
        <v>1387641.8399999999</v>
      </c>
      <c r="W838" s="31">
        <f>[1]consoCURRENT!Z17246</f>
        <v>951916.83999999985</v>
      </c>
      <c r="X838" s="31">
        <f>[1]consoCURRENT!AA17246</f>
        <v>0</v>
      </c>
      <c r="Y838" s="31">
        <f>[1]consoCURRENT!AB17246</f>
        <v>0</v>
      </c>
      <c r="Z838" s="31">
        <f t="shared" ref="Z838:Z840" si="399">SUM(M838:Y838)</f>
        <v>29275893.330000002</v>
      </c>
      <c r="AA838" s="31">
        <f>D838-Z838</f>
        <v>10002106.669999998</v>
      </c>
      <c r="AB838" s="37">
        <f>Z838/D838</f>
        <v>0.74535091730739855</v>
      </c>
      <c r="AC838" s="32"/>
    </row>
    <row r="839" spans="1:29" s="33" customFormat="1" ht="18" customHeight="1" x14ac:dyDescent="0.2">
      <c r="A839" s="36" t="s">
        <v>35</v>
      </c>
      <c r="B839" s="31">
        <f>[1]consoCURRENT!E17252</f>
        <v>0</v>
      </c>
      <c r="C839" s="31">
        <f>[1]consoCURRENT!F17252</f>
        <v>0</v>
      </c>
      <c r="D839" s="31">
        <f>[1]consoCURRENT!G17252</f>
        <v>0</v>
      </c>
      <c r="E839" s="31">
        <f>[1]consoCURRENT!H17252</f>
        <v>0</v>
      </c>
      <c r="F839" s="31">
        <f>[1]consoCURRENT!I17252</f>
        <v>0</v>
      </c>
      <c r="G839" s="31">
        <f>[1]consoCURRENT!J17252</f>
        <v>0</v>
      </c>
      <c r="H839" s="31">
        <f>[1]consoCURRENT!K17252</f>
        <v>0</v>
      </c>
      <c r="I839" s="31">
        <f>[1]consoCURRENT!L17252</f>
        <v>0</v>
      </c>
      <c r="J839" s="31">
        <f>[1]consoCURRENT!M17252</f>
        <v>0</v>
      </c>
      <c r="K839" s="31">
        <f>[1]consoCURRENT!N17252</f>
        <v>0</v>
      </c>
      <c r="L839" s="31">
        <f>[1]consoCURRENT!O17252</f>
        <v>0</v>
      </c>
      <c r="M839" s="31">
        <f>[1]consoCURRENT!P17252</f>
        <v>0</v>
      </c>
      <c r="N839" s="31">
        <f>[1]consoCURRENT!Q17252</f>
        <v>0</v>
      </c>
      <c r="O839" s="31">
        <f>[1]consoCURRENT!R17252</f>
        <v>0</v>
      </c>
      <c r="P839" s="31">
        <f>[1]consoCURRENT!S17252</f>
        <v>0</v>
      </c>
      <c r="Q839" s="31">
        <f>[1]consoCURRENT!T17252</f>
        <v>0</v>
      </c>
      <c r="R839" s="31">
        <f>[1]consoCURRENT!U17252</f>
        <v>0</v>
      </c>
      <c r="S839" s="31">
        <f>[1]consoCURRENT!V17252</f>
        <v>0</v>
      </c>
      <c r="T839" s="31">
        <f>[1]consoCURRENT!W17252</f>
        <v>0</v>
      </c>
      <c r="U839" s="31">
        <f>[1]consoCURRENT!X17252</f>
        <v>0</v>
      </c>
      <c r="V839" s="31">
        <f>[1]consoCURRENT!Y17252</f>
        <v>0</v>
      </c>
      <c r="W839" s="31">
        <f>[1]consoCURRENT!Z17252</f>
        <v>0</v>
      </c>
      <c r="X839" s="31">
        <f>[1]consoCURRENT!AA17252</f>
        <v>0</v>
      </c>
      <c r="Y839" s="31">
        <f>[1]consoCURRENT!AB17252</f>
        <v>0</v>
      </c>
      <c r="Z839" s="31">
        <f t="shared" si="399"/>
        <v>0</v>
      </c>
      <c r="AA839" s="31">
        <f>D839-Z839</f>
        <v>0</v>
      </c>
      <c r="AB839" s="37"/>
      <c r="AC839" s="32"/>
    </row>
    <row r="840" spans="1:29" s="33" customFormat="1" ht="18" customHeight="1" x14ac:dyDescent="0.2">
      <c r="A840" s="36" t="s">
        <v>36</v>
      </c>
      <c r="B840" s="31">
        <f>[1]consoCURRENT!E17281</f>
        <v>0</v>
      </c>
      <c r="C840" s="31">
        <f>[1]consoCURRENT!F17281</f>
        <v>0</v>
      </c>
      <c r="D840" s="31">
        <f>[1]consoCURRENT!G17281</f>
        <v>0</v>
      </c>
      <c r="E840" s="31">
        <f>[1]consoCURRENT!H17281</f>
        <v>0</v>
      </c>
      <c r="F840" s="31">
        <f>[1]consoCURRENT!I17281</f>
        <v>0</v>
      </c>
      <c r="G840" s="31">
        <f>[1]consoCURRENT!J17281</f>
        <v>0</v>
      </c>
      <c r="H840" s="31">
        <f>[1]consoCURRENT!K17281</f>
        <v>0</v>
      </c>
      <c r="I840" s="31">
        <f>[1]consoCURRENT!L17281</f>
        <v>0</v>
      </c>
      <c r="J840" s="31">
        <f>[1]consoCURRENT!M17281</f>
        <v>0</v>
      </c>
      <c r="K840" s="31">
        <f>[1]consoCURRENT!N17281</f>
        <v>0</v>
      </c>
      <c r="L840" s="31">
        <f>[1]consoCURRENT!O17281</f>
        <v>0</v>
      </c>
      <c r="M840" s="31">
        <f>[1]consoCURRENT!P17281</f>
        <v>0</v>
      </c>
      <c r="N840" s="31">
        <f>[1]consoCURRENT!Q17281</f>
        <v>0</v>
      </c>
      <c r="O840" s="31">
        <f>[1]consoCURRENT!R17281</f>
        <v>0</v>
      </c>
      <c r="P840" s="31">
        <f>[1]consoCURRENT!S17281</f>
        <v>0</v>
      </c>
      <c r="Q840" s="31">
        <f>[1]consoCURRENT!T17281</f>
        <v>0</v>
      </c>
      <c r="R840" s="31">
        <f>[1]consoCURRENT!U17281</f>
        <v>0</v>
      </c>
      <c r="S840" s="31">
        <f>[1]consoCURRENT!V17281</f>
        <v>0</v>
      </c>
      <c r="T840" s="31">
        <f>[1]consoCURRENT!W17281</f>
        <v>0</v>
      </c>
      <c r="U840" s="31">
        <f>[1]consoCURRENT!X17281</f>
        <v>0</v>
      </c>
      <c r="V840" s="31">
        <f>[1]consoCURRENT!Y17281</f>
        <v>0</v>
      </c>
      <c r="W840" s="31">
        <f>[1]consoCURRENT!Z17281</f>
        <v>0</v>
      </c>
      <c r="X840" s="31">
        <f>[1]consoCURRENT!AA17281</f>
        <v>0</v>
      </c>
      <c r="Y840" s="31">
        <f>[1]consoCURRENT!AB17281</f>
        <v>0</v>
      </c>
      <c r="Z840" s="31">
        <f t="shared" si="399"/>
        <v>0</v>
      </c>
      <c r="AA840" s="31">
        <f>D840-Z840</f>
        <v>0</v>
      </c>
      <c r="AB840" s="37"/>
      <c r="AC840" s="32"/>
    </row>
    <row r="841" spans="1:29" s="33" customFormat="1" ht="18" customHeight="1" x14ac:dyDescent="0.25">
      <c r="A841" s="38" t="s">
        <v>37</v>
      </c>
      <c r="B841" s="39">
        <f t="shared" ref="B841:AA841" si="400">SUM(B837:B840)</f>
        <v>67735000</v>
      </c>
      <c r="C841" s="39">
        <f t="shared" si="400"/>
        <v>-4.2928149923682213E-10</v>
      </c>
      <c r="D841" s="39">
        <f t="shared" si="400"/>
        <v>67735000</v>
      </c>
      <c r="E841" s="39">
        <f t="shared" si="400"/>
        <v>21403659.649999999</v>
      </c>
      <c r="F841" s="39">
        <f t="shared" si="400"/>
        <v>11990287.379999999</v>
      </c>
      <c r="G841" s="39">
        <f t="shared" si="400"/>
        <v>13580083.27</v>
      </c>
      <c r="H841" s="39">
        <f t="shared" si="400"/>
        <v>3134274.56</v>
      </c>
      <c r="I841" s="39">
        <f t="shared" si="400"/>
        <v>0</v>
      </c>
      <c r="J841" s="39">
        <f t="shared" si="400"/>
        <v>0</v>
      </c>
      <c r="K841" s="39">
        <f t="shared" si="400"/>
        <v>0</v>
      </c>
      <c r="L841" s="39">
        <f t="shared" si="400"/>
        <v>0</v>
      </c>
      <c r="M841" s="39">
        <f t="shared" si="400"/>
        <v>0</v>
      </c>
      <c r="N841" s="39">
        <f t="shared" si="400"/>
        <v>4275192.83</v>
      </c>
      <c r="O841" s="39">
        <f t="shared" si="400"/>
        <v>13070720.940000001</v>
      </c>
      <c r="P841" s="39">
        <f t="shared" si="400"/>
        <v>4057745.88</v>
      </c>
      <c r="Q841" s="39">
        <f t="shared" si="400"/>
        <v>3221406.24</v>
      </c>
      <c r="R841" s="39">
        <f t="shared" si="400"/>
        <v>6182715.2799999993</v>
      </c>
      <c r="S841" s="39">
        <f t="shared" si="400"/>
        <v>2586165.8600000003</v>
      </c>
      <c r="T841" s="39">
        <f t="shared" si="400"/>
        <v>6431616.5799999991</v>
      </c>
      <c r="U841" s="39">
        <f t="shared" si="400"/>
        <v>3923398.71</v>
      </c>
      <c r="V841" s="39">
        <f t="shared" si="400"/>
        <v>3225067.9799999995</v>
      </c>
      <c r="W841" s="39">
        <f t="shared" si="400"/>
        <v>3134274.56</v>
      </c>
      <c r="X841" s="39">
        <f t="shared" si="400"/>
        <v>0</v>
      </c>
      <c r="Y841" s="39">
        <f t="shared" si="400"/>
        <v>0</v>
      </c>
      <c r="Z841" s="39">
        <f t="shared" si="400"/>
        <v>50108304.859999999</v>
      </c>
      <c r="AA841" s="39">
        <f t="shared" si="400"/>
        <v>17626695.139999997</v>
      </c>
      <c r="AB841" s="40">
        <f>Z841/D841</f>
        <v>0.73976976245663251</v>
      </c>
      <c r="AC841" s="32"/>
    </row>
    <row r="842" spans="1:29" s="33" customFormat="1" ht="18" customHeight="1" x14ac:dyDescent="0.25">
      <c r="A842" s="41" t="s">
        <v>38</v>
      </c>
      <c r="B842" s="31">
        <f>[1]consoCURRENT!E17285</f>
        <v>1609000</v>
      </c>
      <c r="C842" s="31">
        <f>[1]consoCURRENT!F17285</f>
        <v>0</v>
      </c>
      <c r="D842" s="31">
        <f>[1]consoCURRENT!G17285</f>
        <v>1609000</v>
      </c>
      <c r="E842" s="31">
        <f>[1]consoCURRENT!H17285</f>
        <v>398232.22</v>
      </c>
      <c r="F842" s="31">
        <f>[1]consoCURRENT!I17285</f>
        <v>382024.16000000003</v>
      </c>
      <c r="G842" s="31">
        <f>[1]consoCURRENT!J17285</f>
        <v>399780.04000000004</v>
      </c>
      <c r="H842" s="31">
        <f>[1]consoCURRENT!K17285</f>
        <v>165132.45000000001</v>
      </c>
      <c r="I842" s="31">
        <f>[1]consoCURRENT!L17285</f>
        <v>0</v>
      </c>
      <c r="J842" s="31">
        <f>[1]consoCURRENT!M17285</f>
        <v>0</v>
      </c>
      <c r="K842" s="31">
        <f>[1]consoCURRENT!N17285</f>
        <v>0</v>
      </c>
      <c r="L842" s="31">
        <f>[1]consoCURRENT!O17285</f>
        <v>0</v>
      </c>
      <c r="M842" s="31">
        <f>[1]consoCURRENT!P17285</f>
        <v>0</v>
      </c>
      <c r="N842" s="31">
        <f>[1]consoCURRENT!Q17285</f>
        <v>116827.44</v>
      </c>
      <c r="O842" s="31">
        <f>[1]consoCURRENT!R17285</f>
        <v>149069.5</v>
      </c>
      <c r="P842" s="31">
        <f>[1]consoCURRENT!S17285</f>
        <v>132335.28</v>
      </c>
      <c r="Q842" s="31">
        <f>[1]consoCURRENT!T17285</f>
        <v>134960.48000000001</v>
      </c>
      <c r="R842" s="31">
        <f>[1]consoCURRENT!U17285</f>
        <v>125088.96000000001</v>
      </c>
      <c r="S842" s="31">
        <f>[1]consoCURRENT!V17285</f>
        <v>121974.72</v>
      </c>
      <c r="T842" s="31">
        <f>[1]consoCURRENT!W17285</f>
        <v>135138.57</v>
      </c>
      <c r="U842" s="31">
        <f>[1]consoCURRENT!X17285</f>
        <v>132383.76</v>
      </c>
      <c r="V842" s="31">
        <f>[1]consoCURRENT!Y17285</f>
        <v>132257.71000000002</v>
      </c>
      <c r="W842" s="31">
        <f>[1]consoCURRENT!Z17285</f>
        <v>165132.45000000001</v>
      </c>
      <c r="X842" s="31">
        <f>[1]consoCURRENT!AA17285</f>
        <v>0</v>
      </c>
      <c r="Y842" s="31">
        <f>[1]consoCURRENT!AB17285</f>
        <v>0</v>
      </c>
      <c r="Z842" s="31">
        <f t="shared" ref="Z842" si="401">SUM(M842:Y842)</f>
        <v>1345168.8699999999</v>
      </c>
      <c r="AA842" s="31">
        <f>D842-Z842</f>
        <v>263831.13000000012</v>
      </c>
      <c r="AB842" s="37">
        <f>Z842/D842</f>
        <v>0.83602788688626473</v>
      </c>
      <c r="AC842" s="32"/>
    </row>
    <row r="843" spans="1:29" s="33" customFormat="1" ht="18" customHeight="1" x14ac:dyDescent="0.25">
      <c r="A843" s="38" t="s">
        <v>39</v>
      </c>
      <c r="B843" s="39">
        <f t="shared" ref="B843:AA843" si="402">B842+B841</f>
        <v>69344000</v>
      </c>
      <c r="C843" s="39">
        <f t="shared" si="402"/>
        <v>-4.2928149923682213E-10</v>
      </c>
      <c r="D843" s="39">
        <f t="shared" si="402"/>
        <v>69344000</v>
      </c>
      <c r="E843" s="39">
        <f t="shared" si="402"/>
        <v>21801891.869999997</v>
      </c>
      <c r="F843" s="39">
        <f t="shared" si="402"/>
        <v>12372311.539999999</v>
      </c>
      <c r="G843" s="39">
        <f t="shared" si="402"/>
        <v>13979863.309999999</v>
      </c>
      <c r="H843" s="39">
        <f t="shared" si="402"/>
        <v>3299407.0100000002</v>
      </c>
      <c r="I843" s="39">
        <f t="shared" si="402"/>
        <v>0</v>
      </c>
      <c r="J843" s="39">
        <f t="shared" si="402"/>
        <v>0</v>
      </c>
      <c r="K843" s="39">
        <f t="shared" si="402"/>
        <v>0</v>
      </c>
      <c r="L843" s="39">
        <f t="shared" si="402"/>
        <v>0</v>
      </c>
      <c r="M843" s="39">
        <f t="shared" si="402"/>
        <v>0</v>
      </c>
      <c r="N843" s="39">
        <f t="shared" si="402"/>
        <v>4392020.2700000005</v>
      </c>
      <c r="O843" s="39">
        <f t="shared" si="402"/>
        <v>13219790.440000001</v>
      </c>
      <c r="P843" s="39">
        <f t="shared" si="402"/>
        <v>4190081.1599999997</v>
      </c>
      <c r="Q843" s="39">
        <f t="shared" si="402"/>
        <v>3356366.72</v>
      </c>
      <c r="R843" s="39">
        <f t="shared" si="402"/>
        <v>6307804.2399999993</v>
      </c>
      <c r="S843" s="39">
        <f t="shared" si="402"/>
        <v>2708140.5800000005</v>
      </c>
      <c r="T843" s="39">
        <f t="shared" si="402"/>
        <v>6566755.1499999994</v>
      </c>
      <c r="U843" s="39">
        <f t="shared" si="402"/>
        <v>4055782.4699999997</v>
      </c>
      <c r="V843" s="39">
        <f t="shared" si="402"/>
        <v>3357325.6899999995</v>
      </c>
      <c r="W843" s="39">
        <f t="shared" si="402"/>
        <v>3299407.0100000002</v>
      </c>
      <c r="X843" s="39">
        <f t="shared" si="402"/>
        <v>0</v>
      </c>
      <c r="Y843" s="39">
        <f t="shared" si="402"/>
        <v>0</v>
      </c>
      <c r="Z843" s="39">
        <f t="shared" si="402"/>
        <v>51453473.729999997</v>
      </c>
      <c r="AA843" s="39">
        <f t="shared" si="402"/>
        <v>17890526.269999996</v>
      </c>
      <c r="AB843" s="40">
        <f>Z843/D843</f>
        <v>0.74200325522035071</v>
      </c>
      <c r="AC843" s="42"/>
    </row>
    <row r="844" spans="1:29" s="33" customFormat="1" ht="15" customHeight="1" x14ac:dyDescent="0.25">
      <c r="A844" s="34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2"/>
    </row>
    <row r="845" spans="1:29" s="33" customFormat="1" ht="15" customHeight="1" x14ac:dyDescent="0.25">
      <c r="A845" s="34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2"/>
    </row>
    <row r="846" spans="1:29" s="33" customFormat="1" ht="15" customHeight="1" x14ac:dyDescent="0.25">
      <c r="A846" s="46" t="s">
        <v>52</v>
      </c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2"/>
    </row>
    <row r="847" spans="1:29" s="33" customFormat="1" ht="18" customHeight="1" x14ac:dyDescent="0.2">
      <c r="A847" s="36" t="s">
        <v>33</v>
      </c>
      <c r="B847" s="31">
        <f>[1]consoCURRENT!E17346</f>
        <v>36876000</v>
      </c>
      <c r="C847" s="31">
        <f>[1]consoCURRENT!F17346</f>
        <v>0</v>
      </c>
      <c r="D847" s="31">
        <f>[1]consoCURRENT!G17346</f>
        <v>36876000</v>
      </c>
      <c r="E847" s="31">
        <f>[1]consoCURRENT!H17346</f>
        <v>8005166.8100000005</v>
      </c>
      <c r="F847" s="31">
        <f>[1]consoCURRENT!I17346</f>
        <v>10626616.270000001</v>
      </c>
      <c r="G847" s="31">
        <f>[1]consoCURRENT!J17346</f>
        <v>10723942</v>
      </c>
      <c r="H847" s="31">
        <f>[1]consoCURRENT!K17346</f>
        <v>2503639.44</v>
      </c>
      <c r="I847" s="31">
        <f>[1]consoCURRENT!L17346</f>
        <v>0</v>
      </c>
      <c r="J847" s="31">
        <f>[1]consoCURRENT!M17346</f>
        <v>0</v>
      </c>
      <c r="K847" s="31">
        <f>[1]consoCURRENT!N17346</f>
        <v>0</v>
      </c>
      <c r="L847" s="31">
        <f>[1]consoCURRENT!O17346</f>
        <v>0</v>
      </c>
      <c r="M847" s="31">
        <f>[1]consoCURRENT!P17346</f>
        <v>0</v>
      </c>
      <c r="N847" s="31">
        <f>[1]consoCURRENT!Q17346</f>
        <v>2447680</v>
      </c>
      <c r="O847" s="31">
        <f>[1]consoCURRENT!R17346</f>
        <v>2543224.2399999998</v>
      </c>
      <c r="P847" s="31">
        <f>[1]consoCURRENT!S17346</f>
        <v>3014262.5700000003</v>
      </c>
      <c r="Q847" s="31">
        <f>[1]consoCURRENT!T17346</f>
        <v>2561177.0699999998</v>
      </c>
      <c r="R847" s="31">
        <f>[1]consoCURRENT!U17346</f>
        <v>3398466.2</v>
      </c>
      <c r="S847" s="31">
        <f>[1]consoCURRENT!V17346</f>
        <v>4666973</v>
      </c>
      <c r="T847" s="31">
        <f>[1]consoCURRENT!W17346</f>
        <v>3105465.5000000005</v>
      </c>
      <c r="U847" s="31">
        <f>[1]consoCURRENT!X17346</f>
        <v>2958107.8000000003</v>
      </c>
      <c r="V847" s="31">
        <f>[1]consoCURRENT!Y17346</f>
        <v>4660368.6999999993</v>
      </c>
      <c r="W847" s="31">
        <f>[1]consoCURRENT!Z17346</f>
        <v>2503639.44</v>
      </c>
      <c r="X847" s="31">
        <f>[1]consoCURRENT!AA17346</f>
        <v>0</v>
      </c>
      <c r="Y847" s="31">
        <f>[1]consoCURRENT!AB17346</f>
        <v>0</v>
      </c>
      <c r="Z847" s="31">
        <f>SUM(M847:Y847)</f>
        <v>31859364.520000003</v>
      </c>
      <c r="AA847" s="31">
        <f>D847-Z847</f>
        <v>5016635.4799999967</v>
      </c>
      <c r="AB847" s="37">
        <f>Z847/D847</f>
        <v>0.86395933723831231</v>
      </c>
      <c r="AC847" s="32"/>
    </row>
    <row r="848" spans="1:29" s="33" customFormat="1" ht="18" customHeight="1" x14ac:dyDescent="0.2">
      <c r="A848" s="36" t="s">
        <v>34</v>
      </c>
      <c r="B848" s="31">
        <f>[1]consoCURRENT!E17459</f>
        <v>153274000</v>
      </c>
      <c r="C848" s="31">
        <f>[1]consoCURRENT!F17459</f>
        <v>1.3969838619232178E-9</v>
      </c>
      <c r="D848" s="31">
        <f>[1]consoCURRENT!G17459</f>
        <v>153274000</v>
      </c>
      <c r="E848" s="31">
        <f>[1]consoCURRENT!H17459</f>
        <v>37722410.310000002</v>
      </c>
      <c r="F848" s="31">
        <f>[1]consoCURRENT!I17459</f>
        <v>28012069.170000002</v>
      </c>
      <c r="G848" s="31">
        <f>[1]consoCURRENT!J17459</f>
        <v>29730248.150000002</v>
      </c>
      <c r="H848" s="31">
        <f>[1]consoCURRENT!K17459</f>
        <v>10976022.15</v>
      </c>
      <c r="I848" s="31">
        <f>[1]consoCURRENT!L17459</f>
        <v>0</v>
      </c>
      <c r="J848" s="31">
        <f>[1]consoCURRENT!M17459</f>
        <v>0</v>
      </c>
      <c r="K848" s="31">
        <f>[1]consoCURRENT!N17459</f>
        <v>0</v>
      </c>
      <c r="L848" s="31">
        <f>[1]consoCURRENT!O17459</f>
        <v>0</v>
      </c>
      <c r="M848" s="31">
        <f>[1]consoCURRENT!P17459</f>
        <v>0</v>
      </c>
      <c r="N848" s="31">
        <f>[1]consoCURRENT!Q17459</f>
        <v>20412533.859999996</v>
      </c>
      <c r="O848" s="31">
        <f>[1]consoCURRENT!R17459</f>
        <v>8909261.4800000004</v>
      </c>
      <c r="P848" s="31">
        <f>[1]consoCURRENT!S17459</f>
        <v>8400614.9699999988</v>
      </c>
      <c r="Q848" s="31">
        <f>[1]consoCURRENT!T17459</f>
        <v>6325086.7199999997</v>
      </c>
      <c r="R848" s="31">
        <f>[1]consoCURRENT!U17459</f>
        <v>7224506.6000000006</v>
      </c>
      <c r="S848" s="31">
        <f>[1]consoCURRENT!V17459</f>
        <v>14462475.85</v>
      </c>
      <c r="T848" s="31">
        <f>[1]consoCURRENT!W17459</f>
        <v>9698390.5899999999</v>
      </c>
      <c r="U848" s="31">
        <f>[1]consoCURRENT!X17459</f>
        <v>11347480.979999999</v>
      </c>
      <c r="V848" s="31">
        <f>[1]consoCURRENT!Y17459</f>
        <v>8684376.5800000001</v>
      </c>
      <c r="W848" s="31">
        <f>[1]consoCURRENT!Z17459</f>
        <v>10976022.15</v>
      </c>
      <c r="X848" s="31">
        <f>[1]consoCURRENT!AA17459</f>
        <v>0</v>
      </c>
      <c r="Y848" s="31">
        <f>[1]consoCURRENT!AB17459</f>
        <v>0</v>
      </c>
      <c r="Z848" s="31">
        <f t="shared" ref="Z848:Z850" si="403">SUM(M848:Y848)</f>
        <v>106440749.78</v>
      </c>
      <c r="AA848" s="31">
        <f>D848-Z848</f>
        <v>46833250.219999999</v>
      </c>
      <c r="AB848" s="37">
        <f>Z848/D848</f>
        <v>0.69444752391142661</v>
      </c>
      <c r="AC848" s="32"/>
    </row>
    <row r="849" spans="1:29" s="33" customFormat="1" ht="18" customHeight="1" x14ac:dyDescent="0.2">
      <c r="A849" s="36" t="s">
        <v>35</v>
      </c>
      <c r="B849" s="31">
        <f>[1]consoCURRENT!E17465</f>
        <v>0</v>
      </c>
      <c r="C849" s="31">
        <f>[1]consoCURRENT!F17465</f>
        <v>0</v>
      </c>
      <c r="D849" s="31">
        <f>[1]consoCURRENT!G17465</f>
        <v>0</v>
      </c>
      <c r="E849" s="31">
        <f>[1]consoCURRENT!H17465</f>
        <v>0</v>
      </c>
      <c r="F849" s="31">
        <f>[1]consoCURRENT!I17465</f>
        <v>0</v>
      </c>
      <c r="G849" s="31">
        <f>[1]consoCURRENT!J17465</f>
        <v>0</v>
      </c>
      <c r="H849" s="31">
        <f>[1]consoCURRENT!K17465</f>
        <v>0</v>
      </c>
      <c r="I849" s="31">
        <f>[1]consoCURRENT!L17465</f>
        <v>0</v>
      </c>
      <c r="J849" s="31">
        <f>[1]consoCURRENT!M17465</f>
        <v>0</v>
      </c>
      <c r="K849" s="31">
        <f>[1]consoCURRENT!N17465</f>
        <v>0</v>
      </c>
      <c r="L849" s="31">
        <f>[1]consoCURRENT!O17465</f>
        <v>0</v>
      </c>
      <c r="M849" s="31">
        <f>[1]consoCURRENT!P17465</f>
        <v>0</v>
      </c>
      <c r="N849" s="31">
        <f>[1]consoCURRENT!Q17465</f>
        <v>0</v>
      </c>
      <c r="O849" s="31">
        <f>[1]consoCURRENT!R17465</f>
        <v>0</v>
      </c>
      <c r="P849" s="31">
        <f>[1]consoCURRENT!S17465</f>
        <v>0</v>
      </c>
      <c r="Q849" s="31">
        <f>[1]consoCURRENT!T17465</f>
        <v>0</v>
      </c>
      <c r="R849" s="31">
        <f>[1]consoCURRENT!U17465</f>
        <v>0</v>
      </c>
      <c r="S849" s="31">
        <f>[1]consoCURRENT!V17465</f>
        <v>0</v>
      </c>
      <c r="T849" s="31">
        <f>[1]consoCURRENT!W17465</f>
        <v>0</v>
      </c>
      <c r="U849" s="31">
        <f>[1]consoCURRENT!X17465</f>
        <v>0</v>
      </c>
      <c r="V849" s="31">
        <f>[1]consoCURRENT!Y17465</f>
        <v>0</v>
      </c>
      <c r="W849" s="31">
        <f>[1]consoCURRENT!Z17465</f>
        <v>0</v>
      </c>
      <c r="X849" s="31">
        <f>[1]consoCURRENT!AA17465</f>
        <v>0</v>
      </c>
      <c r="Y849" s="31">
        <f>[1]consoCURRENT!AB17465</f>
        <v>0</v>
      </c>
      <c r="Z849" s="31">
        <f t="shared" si="403"/>
        <v>0</v>
      </c>
      <c r="AA849" s="31">
        <f>D849-Z849</f>
        <v>0</v>
      </c>
      <c r="AB849" s="37"/>
      <c r="AC849" s="32"/>
    </row>
    <row r="850" spans="1:29" s="33" customFormat="1" ht="18" customHeight="1" x14ac:dyDescent="0.2">
      <c r="A850" s="36" t="s">
        <v>36</v>
      </c>
      <c r="B850" s="31">
        <f>[1]consoCURRENT!E17494</f>
        <v>0</v>
      </c>
      <c r="C850" s="31">
        <f>[1]consoCURRENT!F17494</f>
        <v>0</v>
      </c>
      <c r="D850" s="31">
        <f>[1]consoCURRENT!G17494</f>
        <v>0</v>
      </c>
      <c r="E850" s="31">
        <f>[1]consoCURRENT!H17494</f>
        <v>0</v>
      </c>
      <c r="F850" s="31">
        <f>[1]consoCURRENT!I17494</f>
        <v>0</v>
      </c>
      <c r="G850" s="31">
        <f>[1]consoCURRENT!J17494</f>
        <v>0</v>
      </c>
      <c r="H850" s="31">
        <f>[1]consoCURRENT!K17494</f>
        <v>0</v>
      </c>
      <c r="I850" s="31">
        <f>[1]consoCURRENT!L17494</f>
        <v>0</v>
      </c>
      <c r="J850" s="31">
        <f>[1]consoCURRENT!M17494</f>
        <v>0</v>
      </c>
      <c r="K850" s="31">
        <f>[1]consoCURRENT!N17494</f>
        <v>0</v>
      </c>
      <c r="L850" s="31">
        <f>[1]consoCURRENT!O17494</f>
        <v>0</v>
      </c>
      <c r="M850" s="31">
        <f>[1]consoCURRENT!P17494</f>
        <v>0</v>
      </c>
      <c r="N850" s="31">
        <f>[1]consoCURRENT!Q17494</f>
        <v>0</v>
      </c>
      <c r="O850" s="31">
        <f>[1]consoCURRENT!R17494</f>
        <v>0</v>
      </c>
      <c r="P850" s="31">
        <f>[1]consoCURRENT!S17494</f>
        <v>0</v>
      </c>
      <c r="Q850" s="31">
        <f>[1]consoCURRENT!T17494</f>
        <v>0</v>
      </c>
      <c r="R850" s="31">
        <f>[1]consoCURRENT!U17494</f>
        <v>0</v>
      </c>
      <c r="S850" s="31">
        <f>[1]consoCURRENT!V17494</f>
        <v>0</v>
      </c>
      <c r="T850" s="31">
        <f>[1]consoCURRENT!W17494</f>
        <v>0</v>
      </c>
      <c r="U850" s="31">
        <f>[1]consoCURRENT!X17494</f>
        <v>0</v>
      </c>
      <c r="V850" s="31">
        <f>[1]consoCURRENT!Y17494</f>
        <v>0</v>
      </c>
      <c r="W850" s="31">
        <f>[1]consoCURRENT!Z17494</f>
        <v>0</v>
      </c>
      <c r="X850" s="31">
        <f>[1]consoCURRENT!AA17494</f>
        <v>0</v>
      </c>
      <c r="Y850" s="31">
        <f>[1]consoCURRENT!AB17494</f>
        <v>0</v>
      </c>
      <c r="Z850" s="31">
        <f t="shared" si="403"/>
        <v>0</v>
      </c>
      <c r="AA850" s="31">
        <f>D850-Z850</f>
        <v>0</v>
      </c>
      <c r="AB850" s="37"/>
      <c r="AC850" s="32"/>
    </row>
    <row r="851" spans="1:29" s="33" customFormat="1" ht="18" customHeight="1" x14ac:dyDescent="0.25">
      <c r="A851" s="38" t="s">
        <v>37</v>
      </c>
      <c r="B851" s="39">
        <f t="shared" ref="B851:AA851" si="404">SUM(B847:B850)</f>
        <v>190150000</v>
      </c>
      <c r="C851" s="39">
        <f t="shared" si="404"/>
        <v>1.3969838619232178E-9</v>
      </c>
      <c r="D851" s="39">
        <f t="shared" si="404"/>
        <v>190150000</v>
      </c>
      <c r="E851" s="39">
        <f t="shared" si="404"/>
        <v>45727577.120000005</v>
      </c>
      <c r="F851" s="39">
        <f t="shared" si="404"/>
        <v>38638685.440000005</v>
      </c>
      <c r="G851" s="39">
        <f t="shared" si="404"/>
        <v>40454190.150000006</v>
      </c>
      <c r="H851" s="39">
        <f t="shared" si="404"/>
        <v>13479661.59</v>
      </c>
      <c r="I851" s="39">
        <f t="shared" si="404"/>
        <v>0</v>
      </c>
      <c r="J851" s="39">
        <f t="shared" si="404"/>
        <v>0</v>
      </c>
      <c r="K851" s="39">
        <f t="shared" si="404"/>
        <v>0</v>
      </c>
      <c r="L851" s="39">
        <f t="shared" si="404"/>
        <v>0</v>
      </c>
      <c r="M851" s="39">
        <f t="shared" si="404"/>
        <v>0</v>
      </c>
      <c r="N851" s="39">
        <f t="shared" si="404"/>
        <v>22860213.859999996</v>
      </c>
      <c r="O851" s="39">
        <f t="shared" si="404"/>
        <v>11452485.720000001</v>
      </c>
      <c r="P851" s="39">
        <f t="shared" si="404"/>
        <v>11414877.539999999</v>
      </c>
      <c r="Q851" s="39">
        <f t="shared" si="404"/>
        <v>8886263.7899999991</v>
      </c>
      <c r="R851" s="39">
        <f t="shared" si="404"/>
        <v>10622972.800000001</v>
      </c>
      <c r="S851" s="39">
        <f t="shared" si="404"/>
        <v>19129448.850000001</v>
      </c>
      <c r="T851" s="39">
        <f t="shared" si="404"/>
        <v>12803856.09</v>
      </c>
      <c r="U851" s="39">
        <f t="shared" si="404"/>
        <v>14305588.779999999</v>
      </c>
      <c r="V851" s="39">
        <f t="shared" si="404"/>
        <v>13344745.279999999</v>
      </c>
      <c r="W851" s="39">
        <f t="shared" si="404"/>
        <v>13479661.59</v>
      </c>
      <c r="X851" s="39">
        <f t="shared" si="404"/>
        <v>0</v>
      </c>
      <c r="Y851" s="39">
        <f t="shared" si="404"/>
        <v>0</v>
      </c>
      <c r="Z851" s="39">
        <f t="shared" si="404"/>
        <v>138300114.30000001</v>
      </c>
      <c r="AA851" s="39">
        <f t="shared" si="404"/>
        <v>51849885.699999996</v>
      </c>
      <c r="AB851" s="40">
        <f>Z851/D851</f>
        <v>0.7273211375230082</v>
      </c>
      <c r="AC851" s="32"/>
    </row>
    <row r="852" spans="1:29" s="33" customFormat="1" ht="18" customHeight="1" x14ac:dyDescent="0.25">
      <c r="A852" s="41" t="s">
        <v>38</v>
      </c>
      <c r="B852" s="31">
        <f>[1]consoCURRENT!E17498</f>
        <v>2151000</v>
      </c>
      <c r="C852" s="31">
        <f>[1]consoCURRENT!F17498</f>
        <v>0</v>
      </c>
      <c r="D852" s="31">
        <f>[1]consoCURRENT!G17498</f>
        <v>2151000</v>
      </c>
      <c r="E852" s="31">
        <f>[1]consoCURRENT!H17498</f>
        <v>545620.43999999994</v>
      </c>
      <c r="F852" s="31">
        <f>[1]consoCURRENT!I17498</f>
        <v>609884.91</v>
      </c>
      <c r="G852" s="31">
        <f>[1]consoCURRENT!J17498</f>
        <v>617493.23999999976</v>
      </c>
      <c r="H852" s="31">
        <f>[1]consoCURRENT!K17498</f>
        <v>199720.2</v>
      </c>
      <c r="I852" s="31">
        <f>[1]consoCURRENT!L17498</f>
        <v>0</v>
      </c>
      <c r="J852" s="31">
        <f>[1]consoCURRENT!M17498</f>
        <v>0</v>
      </c>
      <c r="K852" s="31">
        <f>[1]consoCURRENT!N17498</f>
        <v>0</v>
      </c>
      <c r="L852" s="31">
        <f>[1]consoCURRENT!O17498</f>
        <v>0</v>
      </c>
      <c r="M852" s="31">
        <f>[1]consoCURRENT!P17498</f>
        <v>0</v>
      </c>
      <c r="N852" s="31">
        <f>[1]consoCURRENT!Q17498</f>
        <v>0</v>
      </c>
      <c r="O852" s="31">
        <f>[1]consoCURRENT!R17498</f>
        <v>177220.56</v>
      </c>
      <c r="P852" s="31">
        <f>[1]consoCURRENT!S17498</f>
        <v>368399.88</v>
      </c>
      <c r="Q852" s="31">
        <f>[1]consoCURRENT!T17498</f>
        <v>0</v>
      </c>
      <c r="R852" s="31">
        <f>[1]consoCURRENT!U17498</f>
        <v>389570.52</v>
      </c>
      <c r="S852" s="31">
        <f>[1]consoCURRENT!V17498</f>
        <v>220314.39</v>
      </c>
      <c r="T852" s="31">
        <f>[1]consoCURRENT!W17498</f>
        <v>205831.07999999984</v>
      </c>
      <c r="U852" s="31">
        <f>[1]consoCURRENT!X17498</f>
        <v>205831.08</v>
      </c>
      <c r="V852" s="31">
        <f>[1]consoCURRENT!Y17498</f>
        <v>205831.08</v>
      </c>
      <c r="W852" s="31">
        <f>[1]consoCURRENT!Z17498</f>
        <v>199720.2</v>
      </c>
      <c r="X852" s="31">
        <f>[1]consoCURRENT!AA17498</f>
        <v>0</v>
      </c>
      <c r="Y852" s="31">
        <f>[1]consoCURRENT!AB17498</f>
        <v>0</v>
      </c>
      <c r="Z852" s="31">
        <f t="shared" ref="Z852" si="405">SUM(M852:Y852)</f>
        <v>1972718.79</v>
      </c>
      <c r="AA852" s="31">
        <f>D852-Z852</f>
        <v>178281.20999999996</v>
      </c>
      <c r="AB852" s="37">
        <f>Z852/D852</f>
        <v>0.91711705718270575</v>
      </c>
      <c r="AC852" s="32"/>
    </row>
    <row r="853" spans="1:29" s="33" customFormat="1" ht="18" customHeight="1" x14ac:dyDescent="0.25">
      <c r="A853" s="38" t="s">
        <v>39</v>
      </c>
      <c r="B853" s="39">
        <f t="shared" ref="B853:AA853" si="406">B852+B851</f>
        <v>192301000</v>
      </c>
      <c r="C853" s="39">
        <f t="shared" si="406"/>
        <v>1.3969838619232178E-9</v>
      </c>
      <c r="D853" s="39">
        <f t="shared" si="406"/>
        <v>192301000</v>
      </c>
      <c r="E853" s="39">
        <f t="shared" si="406"/>
        <v>46273197.560000002</v>
      </c>
      <c r="F853" s="39">
        <f t="shared" si="406"/>
        <v>39248570.350000001</v>
      </c>
      <c r="G853" s="39">
        <f t="shared" si="406"/>
        <v>41071683.390000008</v>
      </c>
      <c r="H853" s="39">
        <f t="shared" si="406"/>
        <v>13679381.789999999</v>
      </c>
      <c r="I853" s="39">
        <f t="shared" si="406"/>
        <v>0</v>
      </c>
      <c r="J853" s="39">
        <f t="shared" si="406"/>
        <v>0</v>
      </c>
      <c r="K853" s="39">
        <f t="shared" si="406"/>
        <v>0</v>
      </c>
      <c r="L853" s="39">
        <f t="shared" si="406"/>
        <v>0</v>
      </c>
      <c r="M853" s="39">
        <f t="shared" si="406"/>
        <v>0</v>
      </c>
      <c r="N853" s="39">
        <f t="shared" si="406"/>
        <v>22860213.859999996</v>
      </c>
      <c r="O853" s="39">
        <f t="shared" si="406"/>
        <v>11629706.280000001</v>
      </c>
      <c r="P853" s="39">
        <f t="shared" si="406"/>
        <v>11783277.42</v>
      </c>
      <c r="Q853" s="39">
        <f t="shared" si="406"/>
        <v>8886263.7899999991</v>
      </c>
      <c r="R853" s="39">
        <f t="shared" si="406"/>
        <v>11012543.32</v>
      </c>
      <c r="S853" s="39">
        <f t="shared" si="406"/>
        <v>19349763.240000002</v>
      </c>
      <c r="T853" s="39">
        <f t="shared" si="406"/>
        <v>13009687.17</v>
      </c>
      <c r="U853" s="39">
        <f t="shared" si="406"/>
        <v>14511419.859999999</v>
      </c>
      <c r="V853" s="39">
        <f t="shared" si="406"/>
        <v>13550576.359999999</v>
      </c>
      <c r="W853" s="39">
        <f t="shared" si="406"/>
        <v>13679381.789999999</v>
      </c>
      <c r="X853" s="39">
        <f t="shared" si="406"/>
        <v>0</v>
      </c>
      <c r="Y853" s="39">
        <f t="shared" si="406"/>
        <v>0</v>
      </c>
      <c r="Z853" s="39">
        <f t="shared" si="406"/>
        <v>140272833.09</v>
      </c>
      <c r="AA853" s="39">
        <f t="shared" si="406"/>
        <v>52028166.909999996</v>
      </c>
      <c r="AB853" s="40">
        <f>Z853/D853</f>
        <v>0.72944411672326204</v>
      </c>
      <c r="AC853" s="42"/>
    </row>
    <row r="854" spans="1:29" s="33" customFormat="1" ht="15" customHeight="1" x14ac:dyDescent="0.25">
      <c r="A854" s="34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2"/>
    </row>
    <row r="855" spans="1:29" s="33" customFormat="1" ht="15" customHeight="1" x14ac:dyDescent="0.25">
      <c r="A855" s="34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2"/>
    </row>
    <row r="856" spans="1:29" s="33" customFormat="1" ht="15" customHeight="1" x14ac:dyDescent="0.25">
      <c r="A856" s="46" t="s">
        <v>53</v>
      </c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2"/>
    </row>
    <row r="857" spans="1:29" s="33" customFormat="1" ht="18" customHeight="1" x14ac:dyDescent="0.2">
      <c r="A857" s="36" t="s">
        <v>33</v>
      </c>
      <c r="B857" s="31">
        <f>[1]consoCURRENT!E17559</f>
        <v>20207000</v>
      </c>
      <c r="C857" s="31">
        <f>[1]consoCURRENT!F17559</f>
        <v>0</v>
      </c>
      <c r="D857" s="31">
        <f>[1]consoCURRENT!G17559</f>
        <v>20207000</v>
      </c>
      <c r="E857" s="31">
        <f>[1]consoCURRENT!H17559</f>
        <v>4089030.9999999995</v>
      </c>
      <c r="F857" s="31">
        <f>[1]consoCURRENT!I17559</f>
        <v>5981158.6499999994</v>
      </c>
      <c r="G857" s="31">
        <f>[1]consoCURRENT!J17559</f>
        <v>5367846.13</v>
      </c>
      <c r="H857" s="31">
        <f>[1]consoCURRENT!K17559</f>
        <v>1588697.26</v>
      </c>
      <c r="I857" s="31">
        <f>[1]consoCURRENT!L17559</f>
        <v>0</v>
      </c>
      <c r="J857" s="31">
        <f>[1]consoCURRENT!M17559</f>
        <v>0</v>
      </c>
      <c r="K857" s="31">
        <f>[1]consoCURRENT!N17559</f>
        <v>0</v>
      </c>
      <c r="L857" s="31">
        <f>[1]consoCURRENT!O17559</f>
        <v>0</v>
      </c>
      <c r="M857" s="31">
        <f>[1]consoCURRENT!P17559</f>
        <v>0</v>
      </c>
      <c r="N857" s="31">
        <f>[1]consoCURRENT!Q17559</f>
        <v>1148306.98</v>
      </c>
      <c r="O857" s="31">
        <f>[1]consoCURRENT!R17559</f>
        <v>1412050.1300000001</v>
      </c>
      <c r="P857" s="31">
        <f>[1]consoCURRENT!S17559</f>
        <v>1528673.8900000001</v>
      </c>
      <c r="Q857" s="31">
        <f>[1]consoCURRENT!T17559</f>
        <v>1595573.3800000001</v>
      </c>
      <c r="R857" s="31">
        <f>[1]consoCURRENT!U17559</f>
        <v>2372861.2100000004</v>
      </c>
      <c r="S857" s="31">
        <f>[1]consoCURRENT!V17559</f>
        <v>2012724.06</v>
      </c>
      <c r="T857" s="31">
        <f>[1]consoCURRENT!W17559</f>
        <v>1843851.9500000002</v>
      </c>
      <c r="U857" s="31">
        <f>[1]consoCURRENT!X17559</f>
        <v>1670600.5</v>
      </c>
      <c r="V857" s="31">
        <f>[1]consoCURRENT!Y17559</f>
        <v>1853393.68</v>
      </c>
      <c r="W857" s="31">
        <f>[1]consoCURRENT!Z17559</f>
        <v>1588697.26</v>
      </c>
      <c r="X857" s="31">
        <f>[1]consoCURRENT!AA17559</f>
        <v>0</v>
      </c>
      <c r="Y857" s="31">
        <f>[1]consoCURRENT!AB17559</f>
        <v>0</v>
      </c>
      <c r="Z857" s="31">
        <f>SUM(M857:Y857)</f>
        <v>17026733.040000003</v>
      </c>
      <c r="AA857" s="31">
        <f>D857-Z857</f>
        <v>3180266.9599999972</v>
      </c>
      <c r="AB857" s="37">
        <f>Z857/D857</f>
        <v>0.84261558073934784</v>
      </c>
      <c r="AC857" s="32"/>
    </row>
    <row r="858" spans="1:29" s="33" customFormat="1" ht="18" customHeight="1" x14ac:dyDescent="0.2">
      <c r="A858" s="36" t="s">
        <v>34</v>
      </c>
      <c r="B858" s="31">
        <f>[1]consoCURRENT!E17672</f>
        <v>36348000</v>
      </c>
      <c r="C858" s="31">
        <f>[1]consoCURRENT!F17672</f>
        <v>0</v>
      </c>
      <c r="D858" s="31">
        <f>[1]consoCURRENT!G17672</f>
        <v>36348000</v>
      </c>
      <c r="E858" s="31">
        <f>[1]consoCURRENT!H17672</f>
        <v>7671975.5900000008</v>
      </c>
      <c r="F858" s="31">
        <f>[1]consoCURRENT!I17672</f>
        <v>6863911.4100000001</v>
      </c>
      <c r="G858" s="31">
        <f>[1]consoCURRENT!J17672</f>
        <v>7886801.1299999999</v>
      </c>
      <c r="H858" s="31">
        <f>[1]consoCURRENT!K17672</f>
        <v>2704682.3899999997</v>
      </c>
      <c r="I858" s="31">
        <f>[1]consoCURRENT!L17672</f>
        <v>0</v>
      </c>
      <c r="J858" s="31">
        <f>[1]consoCURRENT!M17672</f>
        <v>0</v>
      </c>
      <c r="K858" s="31">
        <f>[1]consoCURRENT!N17672</f>
        <v>0</v>
      </c>
      <c r="L858" s="31">
        <f>[1]consoCURRENT!O17672</f>
        <v>0</v>
      </c>
      <c r="M858" s="31">
        <f>[1]consoCURRENT!P17672</f>
        <v>0</v>
      </c>
      <c r="N858" s="31">
        <f>[1]consoCURRENT!Q17672</f>
        <v>1940692.48</v>
      </c>
      <c r="O858" s="31">
        <f>[1]consoCURRENT!R17672</f>
        <v>4493220.21</v>
      </c>
      <c r="P858" s="31">
        <f>[1]consoCURRENT!S17672</f>
        <v>1238062.8999999999</v>
      </c>
      <c r="Q858" s="31">
        <f>[1]consoCURRENT!T17672</f>
        <v>1633654.82</v>
      </c>
      <c r="R858" s="31">
        <f>[1]consoCURRENT!U17672</f>
        <v>2954381.9</v>
      </c>
      <c r="S858" s="31">
        <f>[1]consoCURRENT!V17672</f>
        <v>2275874.69</v>
      </c>
      <c r="T858" s="31">
        <f>[1]consoCURRENT!W17672</f>
        <v>3323877.89</v>
      </c>
      <c r="U858" s="31">
        <f>[1]consoCURRENT!X17672</f>
        <v>2396610.66</v>
      </c>
      <c r="V858" s="31">
        <f>[1]consoCURRENT!Y17672</f>
        <v>2166312.58</v>
      </c>
      <c r="W858" s="31">
        <f>[1]consoCURRENT!Z17672</f>
        <v>2704682.3899999997</v>
      </c>
      <c r="X858" s="31">
        <f>[1]consoCURRENT!AA17672</f>
        <v>0</v>
      </c>
      <c r="Y858" s="31">
        <f>[1]consoCURRENT!AB17672</f>
        <v>0</v>
      </c>
      <c r="Z858" s="31">
        <f t="shared" ref="Z858:Z860" si="407">SUM(M858:Y858)</f>
        <v>25127370.520000003</v>
      </c>
      <c r="AA858" s="31">
        <f>D858-Z858</f>
        <v>11220629.479999997</v>
      </c>
      <c r="AB858" s="37">
        <f>Z858/D858</f>
        <v>0.69129994827775954</v>
      </c>
      <c r="AC858" s="32"/>
    </row>
    <row r="859" spans="1:29" s="33" customFormat="1" ht="18" customHeight="1" x14ac:dyDescent="0.2">
      <c r="A859" s="36" t="s">
        <v>35</v>
      </c>
      <c r="B859" s="31">
        <f>[1]consoCURRENT!E17678</f>
        <v>0</v>
      </c>
      <c r="C859" s="31">
        <f>[1]consoCURRENT!F17678</f>
        <v>0</v>
      </c>
      <c r="D859" s="31">
        <f>[1]consoCURRENT!G17678</f>
        <v>0</v>
      </c>
      <c r="E859" s="31">
        <f>[1]consoCURRENT!H17678</f>
        <v>0</v>
      </c>
      <c r="F859" s="31">
        <f>[1]consoCURRENT!I17678</f>
        <v>0</v>
      </c>
      <c r="G859" s="31">
        <f>[1]consoCURRENT!J17678</f>
        <v>0</v>
      </c>
      <c r="H859" s="31">
        <f>[1]consoCURRENT!K17678</f>
        <v>0</v>
      </c>
      <c r="I859" s="31">
        <f>[1]consoCURRENT!L17678</f>
        <v>0</v>
      </c>
      <c r="J859" s="31">
        <f>[1]consoCURRENT!M17678</f>
        <v>0</v>
      </c>
      <c r="K859" s="31">
        <f>[1]consoCURRENT!N17678</f>
        <v>0</v>
      </c>
      <c r="L859" s="31">
        <f>[1]consoCURRENT!O17678</f>
        <v>0</v>
      </c>
      <c r="M859" s="31">
        <f>[1]consoCURRENT!P17678</f>
        <v>0</v>
      </c>
      <c r="N859" s="31">
        <f>[1]consoCURRENT!Q17678</f>
        <v>0</v>
      </c>
      <c r="O859" s="31">
        <f>[1]consoCURRENT!R17678</f>
        <v>0</v>
      </c>
      <c r="P859" s="31">
        <f>[1]consoCURRENT!S17678</f>
        <v>0</v>
      </c>
      <c r="Q859" s="31">
        <f>[1]consoCURRENT!T17678</f>
        <v>0</v>
      </c>
      <c r="R859" s="31">
        <f>[1]consoCURRENT!U17678</f>
        <v>0</v>
      </c>
      <c r="S859" s="31">
        <f>[1]consoCURRENT!V17678</f>
        <v>0</v>
      </c>
      <c r="T859" s="31">
        <f>[1]consoCURRENT!W17678</f>
        <v>0</v>
      </c>
      <c r="U859" s="31">
        <f>[1]consoCURRENT!X17678</f>
        <v>0</v>
      </c>
      <c r="V859" s="31">
        <f>[1]consoCURRENT!Y17678</f>
        <v>0</v>
      </c>
      <c r="W859" s="31">
        <f>[1]consoCURRENT!Z17678</f>
        <v>0</v>
      </c>
      <c r="X859" s="31">
        <f>[1]consoCURRENT!AA17678</f>
        <v>0</v>
      </c>
      <c r="Y859" s="31">
        <f>[1]consoCURRENT!AB17678</f>
        <v>0</v>
      </c>
      <c r="Z859" s="31">
        <f t="shared" si="407"/>
        <v>0</v>
      </c>
      <c r="AA859" s="31">
        <f>D859-Z859</f>
        <v>0</v>
      </c>
      <c r="AB859" s="37"/>
      <c r="AC859" s="32"/>
    </row>
    <row r="860" spans="1:29" s="33" customFormat="1" ht="18" customHeight="1" x14ac:dyDescent="0.2">
      <c r="A860" s="36" t="s">
        <v>36</v>
      </c>
      <c r="B860" s="31">
        <f>[1]consoCURRENT!E17707</f>
        <v>0</v>
      </c>
      <c r="C860" s="31">
        <f>[1]consoCURRENT!F17707</f>
        <v>0</v>
      </c>
      <c r="D860" s="31">
        <f>[1]consoCURRENT!G17707</f>
        <v>0</v>
      </c>
      <c r="E860" s="31">
        <f>[1]consoCURRENT!H17707</f>
        <v>0</v>
      </c>
      <c r="F860" s="31">
        <f>[1]consoCURRENT!I17707</f>
        <v>0</v>
      </c>
      <c r="G860" s="31">
        <f>[1]consoCURRENT!J17707</f>
        <v>0</v>
      </c>
      <c r="H860" s="31">
        <f>[1]consoCURRENT!K17707</f>
        <v>0</v>
      </c>
      <c r="I860" s="31">
        <f>[1]consoCURRENT!L17707</f>
        <v>0</v>
      </c>
      <c r="J860" s="31">
        <f>[1]consoCURRENT!M17707</f>
        <v>0</v>
      </c>
      <c r="K860" s="31">
        <f>[1]consoCURRENT!N17707</f>
        <v>0</v>
      </c>
      <c r="L860" s="31">
        <f>[1]consoCURRENT!O17707</f>
        <v>0</v>
      </c>
      <c r="M860" s="31">
        <f>[1]consoCURRENT!P17707</f>
        <v>0</v>
      </c>
      <c r="N860" s="31">
        <f>[1]consoCURRENT!Q17707</f>
        <v>0</v>
      </c>
      <c r="O860" s="31">
        <f>[1]consoCURRENT!R17707</f>
        <v>0</v>
      </c>
      <c r="P860" s="31">
        <f>[1]consoCURRENT!S17707</f>
        <v>0</v>
      </c>
      <c r="Q860" s="31">
        <f>[1]consoCURRENT!T17707</f>
        <v>0</v>
      </c>
      <c r="R860" s="31">
        <f>[1]consoCURRENT!U17707</f>
        <v>0</v>
      </c>
      <c r="S860" s="31">
        <f>[1]consoCURRENT!V17707</f>
        <v>0</v>
      </c>
      <c r="T860" s="31">
        <f>[1]consoCURRENT!W17707</f>
        <v>0</v>
      </c>
      <c r="U860" s="31">
        <f>[1]consoCURRENT!X17707</f>
        <v>0</v>
      </c>
      <c r="V860" s="31">
        <f>[1]consoCURRENT!Y17707</f>
        <v>0</v>
      </c>
      <c r="W860" s="31">
        <f>[1]consoCURRENT!Z17707</f>
        <v>0</v>
      </c>
      <c r="X860" s="31">
        <f>[1]consoCURRENT!AA17707</f>
        <v>0</v>
      </c>
      <c r="Y860" s="31">
        <f>[1]consoCURRENT!AB17707</f>
        <v>0</v>
      </c>
      <c r="Z860" s="31">
        <f t="shared" si="407"/>
        <v>0</v>
      </c>
      <c r="AA860" s="31">
        <f>D860-Z860</f>
        <v>0</v>
      </c>
      <c r="AB860" s="37"/>
      <c r="AC860" s="32"/>
    </row>
    <row r="861" spans="1:29" s="33" customFormat="1" ht="18" customHeight="1" x14ac:dyDescent="0.25">
      <c r="A861" s="38" t="s">
        <v>37</v>
      </c>
      <c r="B861" s="39">
        <f t="shared" ref="B861:AA861" si="408">SUM(B857:B860)</f>
        <v>56555000</v>
      </c>
      <c r="C861" s="39">
        <f t="shared" si="408"/>
        <v>0</v>
      </c>
      <c r="D861" s="39">
        <f t="shared" si="408"/>
        <v>56555000</v>
      </c>
      <c r="E861" s="39">
        <f t="shared" si="408"/>
        <v>11761006.59</v>
      </c>
      <c r="F861" s="39">
        <f t="shared" si="408"/>
        <v>12845070.059999999</v>
      </c>
      <c r="G861" s="39">
        <f t="shared" si="408"/>
        <v>13254647.26</v>
      </c>
      <c r="H861" s="39">
        <f t="shared" si="408"/>
        <v>4293379.6499999994</v>
      </c>
      <c r="I861" s="39">
        <f t="shared" si="408"/>
        <v>0</v>
      </c>
      <c r="J861" s="39">
        <f t="shared" si="408"/>
        <v>0</v>
      </c>
      <c r="K861" s="39">
        <f t="shared" si="408"/>
        <v>0</v>
      </c>
      <c r="L861" s="39">
        <f t="shared" si="408"/>
        <v>0</v>
      </c>
      <c r="M861" s="39">
        <f t="shared" si="408"/>
        <v>0</v>
      </c>
      <c r="N861" s="39">
        <f t="shared" si="408"/>
        <v>3088999.46</v>
      </c>
      <c r="O861" s="39">
        <f t="shared" si="408"/>
        <v>5905270.3399999999</v>
      </c>
      <c r="P861" s="39">
        <f t="shared" si="408"/>
        <v>2766736.79</v>
      </c>
      <c r="Q861" s="39">
        <f t="shared" si="408"/>
        <v>3229228.2</v>
      </c>
      <c r="R861" s="39">
        <f t="shared" si="408"/>
        <v>5327243.1100000003</v>
      </c>
      <c r="S861" s="39">
        <f t="shared" si="408"/>
        <v>4288598.75</v>
      </c>
      <c r="T861" s="39">
        <f t="shared" si="408"/>
        <v>5167729.84</v>
      </c>
      <c r="U861" s="39">
        <f t="shared" si="408"/>
        <v>4067211.16</v>
      </c>
      <c r="V861" s="39">
        <f t="shared" si="408"/>
        <v>4019706.26</v>
      </c>
      <c r="W861" s="39">
        <f t="shared" si="408"/>
        <v>4293379.6499999994</v>
      </c>
      <c r="X861" s="39">
        <f t="shared" si="408"/>
        <v>0</v>
      </c>
      <c r="Y861" s="39">
        <f t="shared" si="408"/>
        <v>0</v>
      </c>
      <c r="Z861" s="39">
        <f t="shared" si="408"/>
        <v>42154103.560000002</v>
      </c>
      <c r="AA861" s="39">
        <f t="shared" si="408"/>
        <v>14400896.439999994</v>
      </c>
      <c r="AB861" s="40">
        <f>Z861/D861</f>
        <v>0.74536475218813547</v>
      </c>
      <c r="AC861" s="32"/>
    </row>
    <row r="862" spans="1:29" s="33" customFormat="1" ht="18" customHeight="1" x14ac:dyDescent="0.25">
      <c r="A862" s="41" t="s">
        <v>38</v>
      </c>
      <c r="B862" s="31">
        <f>[1]consoCURRENT!E17711</f>
        <v>914000</v>
      </c>
      <c r="C862" s="31">
        <f>[1]consoCURRENT!F17711</f>
        <v>0</v>
      </c>
      <c r="D862" s="31">
        <f>[1]consoCURRENT!G17711</f>
        <v>914000</v>
      </c>
      <c r="E862" s="31">
        <f>[1]consoCURRENT!H17711</f>
        <v>200763.12</v>
      </c>
      <c r="F862" s="31">
        <f>[1]consoCURRENT!I17711</f>
        <v>207273.26</v>
      </c>
      <c r="G862" s="31">
        <f>[1]consoCURRENT!J17711</f>
        <v>226871.16</v>
      </c>
      <c r="H862" s="31">
        <f>[1]consoCURRENT!K17711</f>
        <v>76584.12</v>
      </c>
      <c r="I862" s="31">
        <f>[1]consoCURRENT!L17711</f>
        <v>0</v>
      </c>
      <c r="J862" s="31">
        <f>[1]consoCURRENT!M17711</f>
        <v>0</v>
      </c>
      <c r="K862" s="31">
        <f>[1]consoCURRENT!N17711</f>
        <v>0</v>
      </c>
      <c r="L862" s="31">
        <f>[1]consoCURRENT!O17711</f>
        <v>0</v>
      </c>
      <c r="M862" s="31">
        <f>[1]consoCURRENT!P17711</f>
        <v>0</v>
      </c>
      <c r="N862" s="31">
        <f>[1]consoCURRENT!Q17711</f>
        <v>62776.08</v>
      </c>
      <c r="O862" s="31">
        <f>[1]consoCURRENT!R17711</f>
        <v>68958.960000000006</v>
      </c>
      <c r="P862" s="31">
        <f>[1]consoCURRENT!S17711</f>
        <v>69028.08</v>
      </c>
      <c r="Q862" s="31">
        <f>[1]consoCURRENT!T17711</f>
        <v>69028.08</v>
      </c>
      <c r="R862" s="31">
        <f>[1]consoCURRENT!U17711</f>
        <v>69075.72</v>
      </c>
      <c r="S862" s="31">
        <f>[1]consoCURRENT!V17711</f>
        <v>69169.460000000006</v>
      </c>
      <c r="T862" s="31">
        <f>[1]consoCURRENT!W17711</f>
        <v>69075.72</v>
      </c>
      <c r="U862" s="31">
        <f>[1]consoCURRENT!X17711</f>
        <v>0</v>
      </c>
      <c r="V862" s="31">
        <f>[1]consoCURRENT!Y17711</f>
        <v>157795.44</v>
      </c>
      <c r="W862" s="31">
        <f>[1]consoCURRENT!Z17711</f>
        <v>76584.12</v>
      </c>
      <c r="X862" s="31">
        <f>[1]consoCURRENT!AA17711</f>
        <v>0</v>
      </c>
      <c r="Y862" s="31">
        <f>[1]consoCURRENT!AB17711</f>
        <v>0</v>
      </c>
      <c r="Z862" s="31">
        <f t="shared" ref="Z862" si="409">SUM(M862:Y862)</f>
        <v>711491.66</v>
      </c>
      <c r="AA862" s="31">
        <f>D862-Z862</f>
        <v>202508.33999999997</v>
      </c>
      <c r="AB862" s="37">
        <f>Z862/D862</f>
        <v>0.77843726477024078</v>
      </c>
      <c r="AC862" s="32"/>
    </row>
    <row r="863" spans="1:29" s="33" customFormat="1" ht="18" customHeight="1" x14ac:dyDescent="0.25">
      <c r="A863" s="38" t="s">
        <v>39</v>
      </c>
      <c r="B863" s="39">
        <f t="shared" ref="B863:AA863" si="410">B862+B861</f>
        <v>57469000</v>
      </c>
      <c r="C863" s="39">
        <f t="shared" si="410"/>
        <v>0</v>
      </c>
      <c r="D863" s="39">
        <f t="shared" si="410"/>
        <v>57469000</v>
      </c>
      <c r="E863" s="39">
        <f t="shared" si="410"/>
        <v>11961769.709999999</v>
      </c>
      <c r="F863" s="39">
        <f t="shared" si="410"/>
        <v>13052343.319999998</v>
      </c>
      <c r="G863" s="39">
        <f t="shared" si="410"/>
        <v>13481518.42</v>
      </c>
      <c r="H863" s="39">
        <f t="shared" si="410"/>
        <v>4369963.7699999996</v>
      </c>
      <c r="I863" s="39">
        <f t="shared" si="410"/>
        <v>0</v>
      </c>
      <c r="J863" s="39">
        <f t="shared" si="410"/>
        <v>0</v>
      </c>
      <c r="K863" s="39">
        <f t="shared" si="410"/>
        <v>0</v>
      </c>
      <c r="L863" s="39">
        <f t="shared" si="410"/>
        <v>0</v>
      </c>
      <c r="M863" s="39">
        <f t="shared" si="410"/>
        <v>0</v>
      </c>
      <c r="N863" s="39">
        <f t="shared" si="410"/>
        <v>3151775.54</v>
      </c>
      <c r="O863" s="39">
        <f t="shared" si="410"/>
        <v>5974229.2999999998</v>
      </c>
      <c r="P863" s="39">
        <f t="shared" si="410"/>
        <v>2835764.87</v>
      </c>
      <c r="Q863" s="39">
        <f t="shared" si="410"/>
        <v>3298256.2800000003</v>
      </c>
      <c r="R863" s="39">
        <f t="shared" si="410"/>
        <v>5396318.8300000001</v>
      </c>
      <c r="S863" s="39">
        <f t="shared" si="410"/>
        <v>4357768.21</v>
      </c>
      <c r="T863" s="39">
        <f t="shared" si="410"/>
        <v>5236805.5599999996</v>
      </c>
      <c r="U863" s="39">
        <f t="shared" si="410"/>
        <v>4067211.16</v>
      </c>
      <c r="V863" s="39">
        <f t="shared" si="410"/>
        <v>4177501.6999999997</v>
      </c>
      <c r="W863" s="39">
        <f t="shared" si="410"/>
        <v>4369963.7699999996</v>
      </c>
      <c r="X863" s="39">
        <f t="shared" si="410"/>
        <v>0</v>
      </c>
      <c r="Y863" s="39">
        <f t="shared" si="410"/>
        <v>0</v>
      </c>
      <c r="Z863" s="39">
        <f t="shared" si="410"/>
        <v>42865595.219999999</v>
      </c>
      <c r="AA863" s="39">
        <f t="shared" si="410"/>
        <v>14603404.779999994</v>
      </c>
      <c r="AB863" s="40">
        <f>Z863/D863</f>
        <v>0.74589074492334995</v>
      </c>
      <c r="AC863" s="42"/>
    </row>
    <row r="864" spans="1:29" s="33" customFormat="1" ht="15" customHeight="1" x14ac:dyDescent="0.25">
      <c r="A864" s="34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2"/>
    </row>
    <row r="865" spans="1:29" s="33" customFormat="1" ht="15" customHeight="1" x14ac:dyDescent="0.25">
      <c r="A865" s="34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2"/>
    </row>
    <row r="866" spans="1:29" s="33" customFormat="1" ht="15" customHeight="1" x14ac:dyDescent="0.25">
      <c r="A866" s="46" t="s">
        <v>54</v>
      </c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2"/>
    </row>
    <row r="867" spans="1:29" s="33" customFormat="1" ht="18" customHeight="1" x14ac:dyDescent="0.2">
      <c r="A867" s="36" t="s">
        <v>33</v>
      </c>
      <c r="B867" s="31">
        <f>[1]consoCURRENT!E17772</f>
        <v>43241000</v>
      </c>
      <c r="C867" s="31">
        <f>[1]consoCURRENT!F17772</f>
        <v>-7.2759576141834259E-12</v>
      </c>
      <c r="D867" s="31">
        <f>[1]consoCURRENT!G17772</f>
        <v>43240999.999999993</v>
      </c>
      <c r="E867" s="31">
        <f>[1]consoCURRENT!H17772</f>
        <v>9406288.7199999988</v>
      </c>
      <c r="F867" s="31">
        <f>[1]consoCURRENT!I17772</f>
        <v>11309020.710000001</v>
      </c>
      <c r="G867" s="31">
        <f>[1]consoCURRENT!J17772</f>
        <v>10174838.039999999</v>
      </c>
      <c r="H867" s="31">
        <f>[1]consoCURRENT!K17772</f>
        <v>3392570.8200000003</v>
      </c>
      <c r="I867" s="31">
        <f>[1]consoCURRENT!L17772</f>
        <v>0</v>
      </c>
      <c r="J867" s="31">
        <f>[1]consoCURRENT!M17772</f>
        <v>0</v>
      </c>
      <c r="K867" s="31">
        <f>[1]consoCURRENT!N17772</f>
        <v>0</v>
      </c>
      <c r="L867" s="31">
        <f>[1]consoCURRENT!O17772</f>
        <v>0</v>
      </c>
      <c r="M867" s="31">
        <f>[1]consoCURRENT!P17772</f>
        <v>0</v>
      </c>
      <c r="N867" s="31">
        <f>[1]consoCURRENT!Q17772</f>
        <v>2720392</v>
      </c>
      <c r="O867" s="31">
        <f>[1]consoCURRENT!R17772</f>
        <v>1908245.8</v>
      </c>
      <c r="P867" s="31">
        <f>[1]consoCURRENT!S17772</f>
        <v>4777650.92</v>
      </c>
      <c r="Q867" s="31">
        <f>[1]consoCURRENT!T17772</f>
        <v>2931813.4200000004</v>
      </c>
      <c r="R867" s="31">
        <f>[1]consoCURRENT!U17772</f>
        <v>5224241.2200000007</v>
      </c>
      <c r="S867" s="31">
        <f>[1]consoCURRENT!V17772</f>
        <v>3152966.07</v>
      </c>
      <c r="T867" s="31">
        <f>[1]consoCURRENT!W17772</f>
        <v>3306670.2399999998</v>
      </c>
      <c r="U867" s="31">
        <f>[1]consoCURRENT!X17772</f>
        <v>3142379.83</v>
      </c>
      <c r="V867" s="31">
        <f>[1]consoCURRENT!Y17772</f>
        <v>3725787.9699999997</v>
      </c>
      <c r="W867" s="31">
        <f>[1]consoCURRENT!Z17772</f>
        <v>3392570.8200000003</v>
      </c>
      <c r="X867" s="31">
        <f>[1]consoCURRENT!AA17772</f>
        <v>0</v>
      </c>
      <c r="Y867" s="31">
        <f>[1]consoCURRENT!AB17772</f>
        <v>0</v>
      </c>
      <c r="Z867" s="31">
        <f>SUM(M867:Y867)</f>
        <v>34282718.289999999</v>
      </c>
      <c r="AA867" s="31">
        <f>D867-Z867</f>
        <v>8958281.7099999934</v>
      </c>
      <c r="AB867" s="37">
        <f>Z867/D867</f>
        <v>0.79282898846002647</v>
      </c>
      <c r="AC867" s="32"/>
    </row>
    <row r="868" spans="1:29" s="33" customFormat="1" ht="18" customHeight="1" x14ac:dyDescent="0.2">
      <c r="A868" s="36" t="s">
        <v>34</v>
      </c>
      <c r="B868" s="31">
        <f>[1]consoCURRENT!E17885</f>
        <v>59941000</v>
      </c>
      <c r="C868" s="31">
        <f>[1]consoCURRENT!F17885</f>
        <v>0</v>
      </c>
      <c r="D868" s="31">
        <f>[1]consoCURRENT!G17885</f>
        <v>59941000</v>
      </c>
      <c r="E868" s="31">
        <f>[1]consoCURRENT!H17885</f>
        <v>19782078.109999999</v>
      </c>
      <c r="F868" s="31">
        <f>[1]consoCURRENT!I17885</f>
        <v>17711047.240000002</v>
      </c>
      <c r="G868" s="31">
        <f>[1]consoCURRENT!J17885</f>
        <v>12434463.160000002</v>
      </c>
      <c r="H868" s="31">
        <f>[1]consoCURRENT!K17885</f>
        <v>743323.01</v>
      </c>
      <c r="I868" s="31">
        <f>[1]consoCURRENT!L17885</f>
        <v>0</v>
      </c>
      <c r="J868" s="31">
        <f>[1]consoCURRENT!M17885</f>
        <v>0</v>
      </c>
      <c r="K868" s="31">
        <f>[1]consoCURRENT!N17885</f>
        <v>0</v>
      </c>
      <c r="L868" s="31">
        <f>[1]consoCURRENT!O17885</f>
        <v>0</v>
      </c>
      <c r="M868" s="31">
        <f>[1]consoCURRENT!P17885</f>
        <v>0</v>
      </c>
      <c r="N868" s="31">
        <f>[1]consoCURRENT!Q17885</f>
        <v>4446219.24</v>
      </c>
      <c r="O868" s="31">
        <f>[1]consoCURRENT!R17885</f>
        <v>9674698.75</v>
      </c>
      <c r="P868" s="31">
        <f>[1]consoCURRENT!S17885</f>
        <v>5661160.120000001</v>
      </c>
      <c r="Q868" s="31">
        <f>[1]consoCURRENT!T17885</f>
        <v>5248346.3000000007</v>
      </c>
      <c r="R868" s="31">
        <f>[1]consoCURRENT!U17885</f>
        <v>9327282.0100000016</v>
      </c>
      <c r="S868" s="31">
        <f>[1]consoCURRENT!V17885</f>
        <v>3135418.9300000006</v>
      </c>
      <c r="T868" s="31">
        <f>[1]consoCURRENT!W17885</f>
        <v>5437970.6799999997</v>
      </c>
      <c r="U868" s="31">
        <f>[1]consoCURRENT!X17885</f>
        <v>3182197.31</v>
      </c>
      <c r="V868" s="31">
        <f>[1]consoCURRENT!Y17885</f>
        <v>3814295.17</v>
      </c>
      <c r="W868" s="31">
        <f>[1]consoCURRENT!Z17885</f>
        <v>743323.01</v>
      </c>
      <c r="X868" s="31">
        <f>[1]consoCURRENT!AA17885</f>
        <v>0</v>
      </c>
      <c r="Y868" s="31">
        <f>[1]consoCURRENT!AB17885</f>
        <v>0</v>
      </c>
      <c r="Z868" s="31">
        <f t="shared" ref="Z868:Z870" si="411">SUM(M868:Y868)</f>
        <v>50670911.520000003</v>
      </c>
      <c r="AA868" s="31">
        <f>D868-Z868</f>
        <v>9270088.4799999967</v>
      </c>
      <c r="AB868" s="37">
        <f>Z868/D868</f>
        <v>0.84534644934185288</v>
      </c>
      <c r="AC868" s="32"/>
    </row>
    <row r="869" spans="1:29" s="33" customFormat="1" ht="18" customHeight="1" x14ac:dyDescent="0.2">
      <c r="A869" s="36" t="s">
        <v>35</v>
      </c>
      <c r="B869" s="31">
        <f>[1]consoCURRENT!E17891</f>
        <v>0</v>
      </c>
      <c r="C869" s="31">
        <f>[1]consoCURRENT!F17891</f>
        <v>0</v>
      </c>
      <c r="D869" s="31">
        <f>[1]consoCURRENT!G17891</f>
        <v>0</v>
      </c>
      <c r="E869" s="31">
        <f>[1]consoCURRENT!H17891</f>
        <v>0</v>
      </c>
      <c r="F869" s="31">
        <f>[1]consoCURRENT!I17891</f>
        <v>0</v>
      </c>
      <c r="G869" s="31">
        <f>[1]consoCURRENT!J17891</f>
        <v>0</v>
      </c>
      <c r="H869" s="31">
        <f>[1]consoCURRENT!K17891</f>
        <v>0</v>
      </c>
      <c r="I869" s="31">
        <f>[1]consoCURRENT!L17891</f>
        <v>0</v>
      </c>
      <c r="J869" s="31">
        <f>[1]consoCURRENT!M17891</f>
        <v>0</v>
      </c>
      <c r="K869" s="31">
        <f>[1]consoCURRENT!N17891</f>
        <v>0</v>
      </c>
      <c r="L869" s="31">
        <f>[1]consoCURRENT!O17891</f>
        <v>0</v>
      </c>
      <c r="M869" s="31">
        <f>[1]consoCURRENT!P17891</f>
        <v>0</v>
      </c>
      <c r="N869" s="31">
        <f>[1]consoCURRENT!Q17891</f>
        <v>0</v>
      </c>
      <c r="O869" s="31">
        <f>[1]consoCURRENT!R17891</f>
        <v>0</v>
      </c>
      <c r="P869" s="31">
        <f>[1]consoCURRENT!S17891</f>
        <v>0</v>
      </c>
      <c r="Q869" s="31">
        <f>[1]consoCURRENT!T17891</f>
        <v>0</v>
      </c>
      <c r="R869" s="31">
        <f>[1]consoCURRENT!U17891</f>
        <v>0</v>
      </c>
      <c r="S869" s="31">
        <f>[1]consoCURRENT!V17891</f>
        <v>0</v>
      </c>
      <c r="T869" s="31">
        <f>[1]consoCURRENT!W17891</f>
        <v>0</v>
      </c>
      <c r="U869" s="31">
        <f>[1]consoCURRENT!X17891</f>
        <v>0</v>
      </c>
      <c r="V869" s="31">
        <f>[1]consoCURRENT!Y17891</f>
        <v>0</v>
      </c>
      <c r="W869" s="31">
        <f>[1]consoCURRENT!Z17891</f>
        <v>0</v>
      </c>
      <c r="X869" s="31">
        <f>[1]consoCURRENT!AA17891</f>
        <v>0</v>
      </c>
      <c r="Y869" s="31">
        <f>[1]consoCURRENT!AB17891</f>
        <v>0</v>
      </c>
      <c r="Z869" s="31">
        <f t="shared" si="411"/>
        <v>0</v>
      </c>
      <c r="AA869" s="31">
        <f>D869-Z869</f>
        <v>0</v>
      </c>
      <c r="AB869" s="37"/>
      <c r="AC869" s="32"/>
    </row>
    <row r="870" spans="1:29" s="33" customFormat="1" ht="18" customHeight="1" x14ac:dyDescent="0.2">
      <c r="A870" s="36" t="s">
        <v>36</v>
      </c>
      <c r="B870" s="31">
        <f>[1]consoCURRENT!E17920</f>
        <v>0</v>
      </c>
      <c r="C870" s="31">
        <f>[1]consoCURRENT!F17920</f>
        <v>0</v>
      </c>
      <c r="D870" s="31">
        <f>[1]consoCURRENT!G17920</f>
        <v>0</v>
      </c>
      <c r="E870" s="31">
        <f>[1]consoCURRENT!H17920</f>
        <v>0</v>
      </c>
      <c r="F870" s="31">
        <f>[1]consoCURRENT!I17920</f>
        <v>0</v>
      </c>
      <c r="G870" s="31">
        <f>[1]consoCURRENT!J17920</f>
        <v>0</v>
      </c>
      <c r="H870" s="31">
        <f>[1]consoCURRENT!K17920</f>
        <v>0</v>
      </c>
      <c r="I870" s="31">
        <f>[1]consoCURRENT!L17920</f>
        <v>0</v>
      </c>
      <c r="J870" s="31">
        <f>[1]consoCURRENT!M17920</f>
        <v>0</v>
      </c>
      <c r="K870" s="31">
        <f>[1]consoCURRENT!N17920</f>
        <v>0</v>
      </c>
      <c r="L870" s="31">
        <f>[1]consoCURRENT!O17920</f>
        <v>0</v>
      </c>
      <c r="M870" s="31">
        <f>[1]consoCURRENT!P17920</f>
        <v>0</v>
      </c>
      <c r="N870" s="31">
        <f>[1]consoCURRENT!Q17920</f>
        <v>0</v>
      </c>
      <c r="O870" s="31">
        <f>[1]consoCURRENT!R17920</f>
        <v>0</v>
      </c>
      <c r="P870" s="31">
        <f>[1]consoCURRENT!S17920</f>
        <v>0</v>
      </c>
      <c r="Q870" s="31">
        <f>[1]consoCURRENT!T17920</f>
        <v>0</v>
      </c>
      <c r="R870" s="31">
        <f>[1]consoCURRENT!U17920</f>
        <v>0</v>
      </c>
      <c r="S870" s="31">
        <f>[1]consoCURRENT!V17920</f>
        <v>0</v>
      </c>
      <c r="T870" s="31">
        <f>[1]consoCURRENT!W17920</f>
        <v>0</v>
      </c>
      <c r="U870" s="31">
        <f>[1]consoCURRENT!X17920</f>
        <v>0</v>
      </c>
      <c r="V870" s="31">
        <f>[1]consoCURRENT!Y17920</f>
        <v>0</v>
      </c>
      <c r="W870" s="31">
        <f>[1]consoCURRENT!Z17920</f>
        <v>0</v>
      </c>
      <c r="X870" s="31">
        <f>[1]consoCURRENT!AA17920</f>
        <v>0</v>
      </c>
      <c r="Y870" s="31">
        <f>[1]consoCURRENT!AB17920</f>
        <v>0</v>
      </c>
      <c r="Z870" s="31">
        <f t="shared" si="411"/>
        <v>0</v>
      </c>
      <c r="AA870" s="31">
        <f>D870-Z870</f>
        <v>0</v>
      </c>
      <c r="AB870" s="37"/>
      <c r="AC870" s="32"/>
    </row>
    <row r="871" spans="1:29" s="33" customFormat="1" ht="18" customHeight="1" x14ac:dyDescent="0.25">
      <c r="A871" s="38" t="s">
        <v>37</v>
      </c>
      <c r="B871" s="39">
        <f t="shared" ref="B871:AA871" si="412">SUM(B867:B870)</f>
        <v>103182000</v>
      </c>
      <c r="C871" s="39">
        <f t="shared" si="412"/>
        <v>-7.2759576141834259E-12</v>
      </c>
      <c r="D871" s="39">
        <f t="shared" si="412"/>
        <v>103182000</v>
      </c>
      <c r="E871" s="39">
        <f t="shared" si="412"/>
        <v>29188366.829999998</v>
      </c>
      <c r="F871" s="39">
        <f t="shared" si="412"/>
        <v>29020067.950000003</v>
      </c>
      <c r="G871" s="39">
        <f t="shared" si="412"/>
        <v>22609301.200000003</v>
      </c>
      <c r="H871" s="39">
        <f t="shared" si="412"/>
        <v>4135893.83</v>
      </c>
      <c r="I871" s="39">
        <f t="shared" si="412"/>
        <v>0</v>
      </c>
      <c r="J871" s="39">
        <f t="shared" si="412"/>
        <v>0</v>
      </c>
      <c r="K871" s="39">
        <f t="shared" si="412"/>
        <v>0</v>
      </c>
      <c r="L871" s="39">
        <f t="shared" si="412"/>
        <v>0</v>
      </c>
      <c r="M871" s="39">
        <f t="shared" si="412"/>
        <v>0</v>
      </c>
      <c r="N871" s="39">
        <f t="shared" si="412"/>
        <v>7166611.2400000002</v>
      </c>
      <c r="O871" s="39">
        <f t="shared" si="412"/>
        <v>11582944.550000001</v>
      </c>
      <c r="P871" s="39">
        <f t="shared" si="412"/>
        <v>10438811.040000001</v>
      </c>
      <c r="Q871" s="39">
        <f t="shared" si="412"/>
        <v>8180159.7200000007</v>
      </c>
      <c r="R871" s="39">
        <f t="shared" si="412"/>
        <v>14551523.230000002</v>
      </c>
      <c r="S871" s="39">
        <f t="shared" si="412"/>
        <v>6288385</v>
      </c>
      <c r="T871" s="39">
        <f t="shared" si="412"/>
        <v>8744640.9199999999</v>
      </c>
      <c r="U871" s="39">
        <f t="shared" si="412"/>
        <v>6324577.1400000006</v>
      </c>
      <c r="V871" s="39">
        <f t="shared" si="412"/>
        <v>7540083.1399999997</v>
      </c>
      <c r="W871" s="39">
        <f t="shared" si="412"/>
        <v>4135893.83</v>
      </c>
      <c r="X871" s="39">
        <f t="shared" si="412"/>
        <v>0</v>
      </c>
      <c r="Y871" s="39">
        <f t="shared" si="412"/>
        <v>0</v>
      </c>
      <c r="Z871" s="39">
        <f t="shared" si="412"/>
        <v>84953629.810000002</v>
      </c>
      <c r="AA871" s="39">
        <f t="shared" si="412"/>
        <v>18228370.18999999</v>
      </c>
      <c r="AB871" s="40">
        <f>Z871/D871</f>
        <v>0.82333769271772206</v>
      </c>
      <c r="AC871" s="32"/>
    </row>
    <row r="872" spans="1:29" s="33" customFormat="1" ht="18" customHeight="1" x14ac:dyDescent="0.25">
      <c r="A872" s="41" t="s">
        <v>38</v>
      </c>
      <c r="B872" s="31">
        <f>[1]consoCURRENT!E17924</f>
        <v>1541000</v>
      </c>
      <c r="C872" s="31">
        <f>[1]consoCURRENT!F17924</f>
        <v>0</v>
      </c>
      <c r="D872" s="31">
        <f>[1]consoCURRENT!G17924</f>
        <v>1541000</v>
      </c>
      <c r="E872" s="31">
        <f>[1]consoCURRENT!H17924</f>
        <v>240485.71000000002</v>
      </c>
      <c r="F872" s="31">
        <f>[1]consoCURRENT!I17924</f>
        <v>416115.23</v>
      </c>
      <c r="G872" s="31">
        <f>[1]consoCURRENT!J17924</f>
        <v>624978.37</v>
      </c>
      <c r="H872" s="31">
        <f>[1]consoCURRENT!K17924</f>
        <v>164872.92000000001</v>
      </c>
      <c r="I872" s="31">
        <f>[1]consoCURRENT!L17924</f>
        <v>0</v>
      </c>
      <c r="J872" s="31">
        <f>[1]consoCURRENT!M17924</f>
        <v>0</v>
      </c>
      <c r="K872" s="31">
        <f>[1]consoCURRENT!N17924</f>
        <v>0</v>
      </c>
      <c r="L872" s="31">
        <f>[1]consoCURRENT!O17924</f>
        <v>0</v>
      </c>
      <c r="M872" s="31">
        <f>[1]consoCURRENT!P17924</f>
        <v>0</v>
      </c>
      <c r="N872" s="31">
        <f>[1]consoCURRENT!Q17924</f>
        <v>0</v>
      </c>
      <c r="O872" s="31">
        <f>[1]consoCURRENT!R17924</f>
        <v>120238.44</v>
      </c>
      <c r="P872" s="31">
        <f>[1]consoCURRENT!S17924</f>
        <v>120247.27</v>
      </c>
      <c r="Q872" s="31">
        <f>[1]consoCURRENT!T17924</f>
        <v>270125.03999999998</v>
      </c>
      <c r="R872" s="31">
        <f>[1]consoCURRENT!U17924</f>
        <v>0</v>
      </c>
      <c r="S872" s="31">
        <f>[1]consoCURRENT!V17924</f>
        <v>145990.19</v>
      </c>
      <c r="T872" s="31">
        <f>[1]consoCURRENT!W17924</f>
        <v>292899.96000000002</v>
      </c>
      <c r="U872" s="31">
        <f>[1]consoCURRENT!X17924</f>
        <v>178558.44</v>
      </c>
      <c r="V872" s="31">
        <f>[1]consoCURRENT!Y17924</f>
        <v>153519.97</v>
      </c>
      <c r="W872" s="31">
        <f>[1]consoCURRENT!Z17924</f>
        <v>164872.92000000001</v>
      </c>
      <c r="X872" s="31">
        <f>[1]consoCURRENT!AA17924</f>
        <v>0</v>
      </c>
      <c r="Y872" s="31">
        <f>[1]consoCURRENT!AB17924</f>
        <v>0</v>
      </c>
      <c r="Z872" s="31">
        <f t="shared" ref="Z872" si="413">SUM(M872:Y872)</f>
        <v>1446452.2299999997</v>
      </c>
      <c r="AA872" s="31">
        <f>D872-Z872</f>
        <v>94547.770000000251</v>
      </c>
      <c r="AB872" s="37">
        <f>Z872/D872</f>
        <v>0.93864518494484084</v>
      </c>
      <c r="AC872" s="32"/>
    </row>
    <row r="873" spans="1:29" s="33" customFormat="1" ht="18" customHeight="1" x14ac:dyDescent="0.25">
      <c r="A873" s="38" t="s">
        <v>39</v>
      </c>
      <c r="B873" s="39">
        <f t="shared" ref="B873:AA873" si="414">B872+B871</f>
        <v>104723000</v>
      </c>
      <c r="C873" s="39">
        <f t="shared" si="414"/>
        <v>-7.2759576141834259E-12</v>
      </c>
      <c r="D873" s="39">
        <f t="shared" si="414"/>
        <v>104723000</v>
      </c>
      <c r="E873" s="39">
        <f t="shared" si="414"/>
        <v>29428852.539999999</v>
      </c>
      <c r="F873" s="39">
        <f t="shared" si="414"/>
        <v>29436183.180000003</v>
      </c>
      <c r="G873" s="39">
        <f t="shared" si="414"/>
        <v>23234279.570000004</v>
      </c>
      <c r="H873" s="39">
        <f t="shared" si="414"/>
        <v>4300766.75</v>
      </c>
      <c r="I873" s="39">
        <f t="shared" si="414"/>
        <v>0</v>
      </c>
      <c r="J873" s="39">
        <f t="shared" si="414"/>
        <v>0</v>
      </c>
      <c r="K873" s="39">
        <f t="shared" si="414"/>
        <v>0</v>
      </c>
      <c r="L873" s="39">
        <f t="shared" si="414"/>
        <v>0</v>
      </c>
      <c r="M873" s="39">
        <f t="shared" si="414"/>
        <v>0</v>
      </c>
      <c r="N873" s="39">
        <f t="shared" si="414"/>
        <v>7166611.2400000002</v>
      </c>
      <c r="O873" s="39">
        <f t="shared" si="414"/>
        <v>11703182.99</v>
      </c>
      <c r="P873" s="39">
        <f t="shared" si="414"/>
        <v>10559058.310000001</v>
      </c>
      <c r="Q873" s="39">
        <f t="shared" si="414"/>
        <v>8450284.7599999998</v>
      </c>
      <c r="R873" s="39">
        <f t="shared" si="414"/>
        <v>14551523.230000002</v>
      </c>
      <c r="S873" s="39">
        <f t="shared" si="414"/>
        <v>6434375.1900000004</v>
      </c>
      <c r="T873" s="39">
        <f t="shared" si="414"/>
        <v>9037540.8800000008</v>
      </c>
      <c r="U873" s="39">
        <f t="shared" si="414"/>
        <v>6503135.580000001</v>
      </c>
      <c r="V873" s="39">
        <f t="shared" si="414"/>
        <v>7693603.1099999994</v>
      </c>
      <c r="W873" s="39">
        <f t="shared" si="414"/>
        <v>4300766.75</v>
      </c>
      <c r="X873" s="39">
        <f t="shared" si="414"/>
        <v>0</v>
      </c>
      <c r="Y873" s="39">
        <f t="shared" si="414"/>
        <v>0</v>
      </c>
      <c r="Z873" s="39">
        <f t="shared" si="414"/>
        <v>86400082.040000007</v>
      </c>
      <c r="AA873" s="39">
        <f t="shared" si="414"/>
        <v>18322917.95999999</v>
      </c>
      <c r="AB873" s="40">
        <f>Z873/D873</f>
        <v>0.82503444362747447</v>
      </c>
      <c r="AC873" s="42"/>
    </row>
    <row r="874" spans="1:29" s="33" customFormat="1" ht="15" customHeight="1" x14ac:dyDescent="0.25">
      <c r="A874" s="34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2"/>
    </row>
    <row r="875" spans="1:29" s="33" customFormat="1" ht="15" customHeight="1" x14ac:dyDescent="0.25">
      <c r="A875" s="34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2"/>
    </row>
    <row r="876" spans="1:29" s="33" customFormat="1" ht="15" customHeight="1" x14ac:dyDescent="0.25">
      <c r="A876" s="46" t="s">
        <v>55</v>
      </c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2"/>
    </row>
    <row r="877" spans="1:29" s="33" customFormat="1" ht="18" customHeight="1" x14ac:dyDescent="0.2">
      <c r="A877" s="36" t="s">
        <v>33</v>
      </c>
      <c r="B877" s="31">
        <f>[1]consoCURRENT!E17985</f>
        <v>15374000</v>
      </c>
      <c r="C877" s="31">
        <f>[1]consoCURRENT!F17985</f>
        <v>0</v>
      </c>
      <c r="D877" s="31">
        <f>[1]consoCURRENT!G17985</f>
        <v>15374000</v>
      </c>
      <c r="E877" s="31">
        <f>[1]consoCURRENT!H17985</f>
        <v>2520444.64</v>
      </c>
      <c r="F877" s="31">
        <f>[1]consoCURRENT!I17985</f>
        <v>3530753.1999999997</v>
      </c>
      <c r="G877" s="31">
        <f>[1]consoCURRENT!J17985</f>
        <v>3223226.2799999989</v>
      </c>
      <c r="H877" s="31">
        <f>[1]consoCURRENT!K17985</f>
        <v>1161002.4300000002</v>
      </c>
      <c r="I877" s="31">
        <f>[1]consoCURRENT!L17985</f>
        <v>0</v>
      </c>
      <c r="J877" s="31">
        <f>[1]consoCURRENT!M17985</f>
        <v>0</v>
      </c>
      <c r="K877" s="31">
        <f>[1]consoCURRENT!N17985</f>
        <v>0</v>
      </c>
      <c r="L877" s="31">
        <f>[1]consoCURRENT!O17985</f>
        <v>0</v>
      </c>
      <c r="M877" s="31">
        <f>[1]consoCURRENT!P17985</f>
        <v>0</v>
      </c>
      <c r="N877" s="31">
        <f>[1]consoCURRENT!Q17985</f>
        <v>507652</v>
      </c>
      <c r="O877" s="31">
        <f>[1]consoCURRENT!R17985</f>
        <v>884161.28</v>
      </c>
      <c r="P877" s="31">
        <f>[1]consoCURRENT!S17985</f>
        <v>1128631.3600000001</v>
      </c>
      <c r="Q877" s="31">
        <f>[1]consoCURRENT!T17985</f>
        <v>841124.59999999986</v>
      </c>
      <c r="R877" s="31">
        <f>[1]consoCURRENT!U17985</f>
        <v>1743884.1200000003</v>
      </c>
      <c r="S877" s="31">
        <f>[1]consoCURRENT!V17985</f>
        <v>945744.47999999952</v>
      </c>
      <c r="T877" s="31">
        <f>[1]consoCURRENT!W17985</f>
        <v>1053625.74</v>
      </c>
      <c r="U877" s="31">
        <f>[1]consoCURRENT!X17985</f>
        <v>1166261.1399999987</v>
      </c>
      <c r="V877" s="31">
        <f>[1]consoCURRENT!Y17985</f>
        <v>1003339.4000000004</v>
      </c>
      <c r="W877" s="31">
        <f>[1]consoCURRENT!Z17985</f>
        <v>1161002.4300000002</v>
      </c>
      <c r="X877" s="31">
        <f>[1]consoCURRENT!AA17985</f>
        <v>0</v>
      </c>
      <c r="Y877" s="31">
        <f>[1]consoCURRENT!AB17985</f>
        <v>0</v>
      </c>
      <c r="Z877" s="31">
        <f>SUM(M877:Y877)</f>
        <v>10435426.549999999</v>
      </c>
      <c r="AA877" s="31">
        <f>D877-Z877</f>
        <v>4938573.4500000011</v>
      </c>
      <c r="AB877" s="37">
        <f>Z877/D877</f>
        <v>0.67877107779367751</v>
      </c>
      <c r="AC877" s="32"/>
    </row>
    <row r="878" spans="1:29" s="33" customFormat="1" ht="18" customHeight="1" x14ac:dyDescent="0.2">
      <c r="A878" s="36" t="s">
        <v>34</v>
      </c>
      <c r="B878" s="31">
        <f>[1]consoCURRENT!E18098</f>
        <v>23741000</v>
      </c>
      <c r="C878" s="31">
        <f>[1]consoCURRENT!F18098</f>
        <v>0</v>
      </c>
      <c r="D878" s="31">
        <f>[1]consoCURRENT!G18098</f>
        <v>23741000</v>
      </c>
      <c r="E878" s="31">
        <f>[1]consoCURRENT!H18098</f>
        <v>3787240.3399999994</v>
      </c>
      <c r="F878" s="31">
        <f>[1]consoCURRENT!I18098</f>
        <v>6083083.8700000001</v>
      </c>
      <c r="G878" s="31">
        <f>[1]consoCURRENT!J18098</f>
        <v>6070600.580000001</v>
      </c>
      <c r="H878" s="31">
        <f>[1]consoCURRENT!K18098</f>
        <v>608068.66</v>
      </c>
      <c r="I878" s="31">
        <f>[1]consoCURRENT!L18098</f>
        <v>0</v>
      </c>
      <c r="J878" s="31">
        <f>[1]consoCURRENT!M18098</f>
        <v>0</v>
      </c>
      <c r="K878" s="31">
        <f>[1]consoCURRENT!N18098</f>
        <v>0</v>
      </c>
      <c r="L878" s="31">
        <f>[1]consoCURRENT!O18098</f>
        <v>0</v>
      </c>
      <c r="M878" s="31">
        <f>[1]consoCURRENT!P18098</f>
        <v>0</v>
      </c>
      <c r="N878" s="31">
        <f>[1]consoCURRENT!Q18098</f>
        <v>454631.57</v>
      </c>
      <c r="O878" s="31">
        <f>[1]consoCURRENT!R18098</f>
        <v>1971706.7699999996</v>
      </c>
      <c r="P878" s="31">
        <f>[1]consoCURRENT!S18098</f>
        <v>1360902</v>
      </c>
      <c r="Q878" s="31">
        <f>[1]consoCURRENT!T18098</f>
        <v>1777167.8199999996</v>
      </c>
      <c r="R878" s="31">
        <f>[1]consoCURRENT!U18098</f>
        <v>1919539.3800000001</v>
      </c>
      <c r="S878" s="31">
        <f>[1]consoCURRENT!V18098</f>
        <v>2386376.6700000004</v>
      </c>
      <c r="T878" s="31">
        <f>[1]consoCURRENT!W18098</f>
        <v>3279162.0699999994</v>
      </c>
      <c r="U878" s="31">
        <f>[1]consoCURRENT!X18098</f>
        <v>1212453.4300000004</v>
      </c>
      <c r="V878" s="31">
        <f>[1]consoCURRENT!Y18098</f>
        <v>1578985.08</v>
      </c>
      <c r="W878" s="31">
        <f>[1]consoCURRENT!Z18098</f>
        <v>608068.66</v>
      </c>
      <c r="X878" s="31">
        <f>[1]consoCURRENT!AA18098</f>
        <v>0</v>
      </c>
      <c r="Y878" s="31">
        <f>[1]consoCURRENT!AB18098</f>
        <v>0</v>
      </c>
      <c r="Z878" s="31">
        <f t="shared" ref="Z878:Z880" si="415">SUM(M878:Y878)</f>
        <v>16548993.449999997</v>
      </c>
      <c r="AA878" s="31">
        <f>D878-Z878</f>
        <v>7192006.5500000026</v>
      </c>
      <c r="AB878" s="37">
        <f>Z878/D878</f>
        <v>0.69706387473147713</v>
      </c>
      <c r="AC878" s="32"/>
    </row>
    <row r="879" spans="1:29" s="33" customFormat="1" ht="18" customHeight="1" x14ac:dyDescent="0.2">
      <c r="A879" s="36" t="s">
        <v>35</v>
      </c>
      <c r="B879" s="31">
        <f>[1]consoCURRENT!E18104</f>
        <v>0</v>
      </c>
      <c r="C879" s="31">
        <f>[1]consoCURRENT!F18104</f>
        <v>0</v>
      </c>
      <c r="D879" s="31">
        <f>[1]consoCURRENT!G18104</f>
        <v>0</v>
      </c>
      <c r="E879" s="31">
        <f>[1]consoCURRENT!H18104</f>
        <v>0</v>
      </c>
      <c r="F879" s="31">
        <f>[1]consoCURRENT!I18104</f>
        <v>0</v>
      </c>
      <c r="G879" s="31">
        <f>[1]consoCURRENT!J18104</f>
        <v>0</v>
      </c>
      <c r="H879" s="31">
        <f>[1]consoCURRENT!K18104</f>
        <v>0</v>
      </c>
      <c r="I879" s="31">
        <f>[1]consoCURRENT!L18104</f>
        <v>0</v>
      </c>
      <c r="J879" s="31">
        <f>[1]consoCURRENT!M18104</f>
        <v>0</v>
      </c>
      <c r="K879" s="31">
        <f>[1]consoCURRENT!N18104</f>
        <v>0</v>
      </c>
      <c r="L879" s="31">
        <f>[1]consoCURRENT!O18104</f>
        <v>0</v>
      </c>
      <c r="M879" s="31">
        <f>[1]consoCURRENT!P18104</f>
        <v>0</v>
      </c>
      <c r="N879" s="31">
        <f>[1]consoCURRENT!Q18104</f>
        <v>0</v>
      </c>
      <c r="O879" s="31">
        <f>[1]consoCURRENT!R18104</f>
        <v>0</v>
      </c>
      <c r="P879" s="31">
        <f>[1]consoCURRENT!S18104</f>
        <v>0</v>
      </c>
      <c r="Q879" s="31">
        <f>[1]consoCURRENT!T18104</f>
        <v>0</v>
      </c>
      <c r="R879" s="31">
        <f>[1]consoCURRENT!U18104</f>
        <v>0</v>
      </c>
      <c r="S879" s="31">
        <f>[1]consoCURRENT!V18104</f>
        <v>0</v>
      </c>
      <c r="T879" s="31">
        <f>[1]consoCURRENT!W18104</f>
        <v>0</v>
      </c>
      <c r="U879" s="31">
        <f>[1]consoCURRENT!X18104</f>
        <v>0</v>
      </c>
      <c r="V879" s="31">
        <f>[1]consoCURRENT!Y18104</f>
        <v>0</v>
      </c>
      <c r="W879" s="31">
        <f>[1]consoCURRENT!Z18104</f>
        <v>0</v>
      </c>
      <c r="X879" s="31">
        <f>[1]consoCURRENT!AA18104</f>
        <v>0</v>
      </c>
      <c r="Y879" s="31">
        <f>[1]consoCURRENT!AB18104</f>
        <v>0</v>
      </c>
      <c r="Z879" s="31">
        <f t="shared" si="415"/>
        <v>0</v>
      </c>
      <c r="AA879" s="31">
        <f>D879-Z879</f>
        <v>0</v>
      </c>
      <c r="AB879" s="37"/>
      <c r="AC879" s="32"/>
    </row>
    <row r="880" spans="1:29" s="33" customFormat="1" ht="18" customHeight="1" x14ac:dyDescent="0.2">
      <c r="A880" s="36" t="s">
        <v>36</v>
      </c>
      <c r="B880" s="31">
        <f>[1]consoCURRENT!E18133</f>
        <v>0</v>
      </c>
      <c r="C880" s="31">
        <f>[1]consoCURRENT!F18133</f>
        <v>0</v>
      </c>
      <c r="D880" s="31">
        <f>[1]consoCURRENT!G18133</f>
        <v>0</v>
      </c>
      <c r="E880" s="31">
        <f>[1]consoCURRENT!H18133</f>
        <v>0</v>
      </c>
      <c r="F880" s="31">
        <f>[1]consoCURRENT!I18133</f>
        <v>0</v>
      </c>
      <c r="G880" s="31">
        <f>[1]consoCURRENT!J18133</f>
        <v>0</v>
      </c>
      <c r="H880" s="31">
        <f>[1]consoCURRENT!K18133</f>
        <v>0</v>
      </c>
      <c r="I880" s="31">
        <f>[1]consoCURRENT!L18133</f>
        <v>0</v>
      </c>
      <c r="J880" s="31">
        <f>[1]consoCURRENT!M18133</f>
        <v>0</v>
      </c>
      <c r="K880" s="31">
        <f>[1]consoCURRENT!N18133</f>
        <v>0</v>
      </c>
      <c r="L880" s="31">
        <f>[1]consoCURRENT!O18133</f>
        <v>0</v>
      </c>
      <c r="M880" s="31">
        <f>[1]consoCURRENT!P18133</f>
        <v>0</v>
      </c>
      <c r="N880" s="31">
        <f>[1]consoCURRENT!Q18133</f>
        <v>0</v>
      </c>
      <c r="O880" s="31">
        <f>[1]consoCURRENT!R18133</f>
        <v>0</v>
      </c>
      <c r="P880" s="31">
        <f>[1]consoCURRENT!S18133</f>
        <v>0</v>
      </c>
      <c r="Q880" s="31">
        <f>[1]consoCURRENT!T18133</f>
        <v>0</v>
      </c>
      <c r="R880" s="31">
        <f>[1]consoCURRENT!U18133</f>
        <v>0</v>
      </c>
      <c r="S880" s="31">
        <f>[1]consoCURRENT!V18133</f>
        <v>0</v>
      </c>
      <c r="T880" s="31">
        <f>[1]consoCURRENT!W18133</f>
        <v>0</v>
      </c>
      <c r="U880" s="31">
        <f>[1]consoCURRENT!X18133</f>
        <v>0</v>
      </c>
      <c r="V880" s="31">
        <f>[1]consoCURRENT!Y18133</f>
        <v>0</v>
      </c>
      <c r="W880" s="31">
        <f>[1]consoCURRENT!Z18133</f>
        <v>0</v>
      </c>
      <c r="X880" s="31">
        <f>[1]consoCURRENT!AA18133</f>
        <v>0</v>
      </c>
      <c r="Y880" s="31">
        <f>[1]consoCURRENT!AB18133</f>
        <v>0</v>
      </c>
      <c r="Z880" s="31">
        <f t="shared" si="415"/>
        <v>0</v>
      </c>
      <c r="AA880" s="31">
        <f>D880-Z880</f>
        <v>0</v>
      </c>
      <c r="AB880" s="37"/>
      <c r="AC880" s="32"/>
    </row>
    <row r="881" spans="1:29" s="33" customFormat="1" ht="18" customHeight="1" x14ac:dyDescent="0.25">
      <c r="A881" s="38" t="s">
        <v>37</v>
      </c>
      <c r="B881" s="39">
        <f t="shared" ref="B881:AA881" si="416">SUM(B877:B880)</f>
        <v>39115000</v>
      </c>
      <c r="C881" s="39">
        <f t="shared" si="416"/>
        <v>0</v>
      </c>
      <c r="D881" s="39">
        <f t="shared" si="416"/>
        <v>39115000</v>
      </c>
      <c r="E881" s="39">
        <f t="shared" si="416"/>
        <v>6307684.9799999995</v>
      </c>
      <c r="F881" s="39">
        <f t="shared" si="416"/>
        <v>9613837.0700000003</v>
      </c>
      <c r="G881" s="39">
        <f t="shared" si="416"/>
        <v>9293826.8599999994</v>
      </c>
      <c r="H881" s="39">
        <f t="shared" si="416"/>
        <v>1769071.0900000003</v>
      </c>
      <c r="I881" s="39">
        <f t="shared" si="416"/>
        <v>0</v>
      </c>
      <c r="J881" s="39">
        <f t="shared" si="416"/>
        <v>0</v>
      </c>
      <c r="K881" s="39">
        <f t="shared" si="416"/>
        <v>0</v>
      </c>
      <c r="L881" s="39">
        <f t="shared" si="416"/>
        <v>0</v>
      </c>
      <c r="M881" s="39">
        <f t="shared" si="416"/>
        <v>0</v>
      </c>
      <c r="N881" s="39">
        <f t="shared" si="416"/>
        <v>962283.57000000007</v>
      </c>
      <c r="O881" s="39">
        <f t="shared" si="416"/>
        <v>2855868.05</v>
      </c>
      <c r="P881" s="39">
        <f t="shared" si="416"/>
        <v>2489533.3600000003</v>
      </c>
      <c r="Q881" s="39">
        <f t="shared" si="416"/>
        <v>2618292.4199999995</v>
      </c>
      <c r="R881" s="39">
        <f t="shared" si="416"/>
        <v>3663423.5000000005</v>
      </c>
      <c r="S881" s="39">
        <f t="shared" si="416"/>
        <v>3332121.15</v>
      </c>
      <c r="T881" s="39">
        <f t="shared" si="416"/>
        <v>4332787.8099999996</v>
      </c>
      <c r="U881" s="39">
        <f t="shared" si="416"/>
        <v>2378714.5699999994</v>
      </c>
      <c r="V881" s="39">
        <f t="shared" si="416"/>
        <v>2582324.4800000004</v>
      </c>
      <c r="W881" s="39">
        <f t="shared" si="416"/>
        <v>1769071.0900000003</v>
      </c>
      <c r="X881" s="39">
        <f t="shared" si="416"/>
        <v>0</v>
      </c>
      <c r="Y881" s="39">
        <f t="shared" si="416"/>
        <v>0</v>
      </c>
      <c r="Z881" s="39">
        <f t="shared" si="416"/>
        <v>26984419.999999996</v>
      </c>
      <c r="AA881" s="39">
        <f t="shared" si="416"/>
        <v>12130580.000000004</v>
      </c>
      <c r="AB881" s="40">
        <f>Z881/D881</f>
        <v>0.68987396139588386</v>
      </c>
      <c r="AC881" s="32"/>
    </row>
    <row r="882" spans="1:29" s="33" customFormat="1" ht="18" customHeight="1" x14ac:dyDescent="0.25">
      <c r="A882" s="41" t="s">
        <v>38</v>
      </c>
      <c r="B882" s="31">
        <f>[1]consoCURRENT!E18137</f>
        <v>593000</v>
      </c>
      <c r="C882" s="31">
        <f>[1]consoCURRENT!F18137</f>
        <v>0</v>
      </c>
      <c r="D882" s="31">
        <f>[1]consoCURRENT!G18137</f>
        <v>593000</v>
      </c>
      <c r="E882" s="31">
        <f>[1]consoCURRENT!H18137</f>
        <v>144296.28</v>
      </c>
      <c r="F882" s="31">
        <f>[1]consoCURRENT!I18137</f>
        <v>144296.28</v>
      </c>
      <c r="G882" s="31">
        <f>[1]consoCURRENT!J18137</f>
        <v>152090.46000000002</v>
      </c>
      <c r="H882" s="31">
        <f>[1]consoCURRENT!K18137</f>
        <v>48661.390000000014</v>
      </c>
      <c r="I882" s="31">
        <f>[1]consoCURRENT!L18137</f>
        <v>0</v>
      </c>
      <c r="J882" s="31">
        <f>[1]consoCURRENT!M18137</f>
        <v>0</v>
      </c>
      <c r="K882" s="31">
        <f>[1]consoCURRENT!N18137</f>
        <v>0</v>
      </c>
      <c r="L882" s="31">
        <f>[1]consoCURRENT!O18137</f>
        <v>0</v>
      </c>
      <c r="M882" s="31">
        <f>[1]consoCURRENT!P18137</f>
        <v>0</v>
      </c>
      <c r="N882" s="31">
        <f>[1]consoCURRENT!Q18137</f>
        <v>46374.239999999998</v>
      </c>
      <c r="O882" s="31">
        <f>[1]consoCURRENT!R18137</f>
        <v>49823.279999999992</v>
      </c>
      <c r="P882" s="31">
        <f>[1]consoCURRENT!S18137</f>
        <v>48098.760000000009</v>
      </c>
      <c r="Q882" s="31">
        <f>[1]consoCURRENT!T18137</f>
        <v>48098.76</v>
      </c>
      <c r="R882" s="31">
        <f>[1]consoCURRENT!U18137</f>
        <v>48098.75999999998</v>
      </c>
      <c r="S882" s="31">
        <f>[1]consoCURRENT!V18137</f>
        <v>48098.760000000009</v>
      </c>
      <c r="T882" s="31">
        <f>[1]consoCURRENT!W18137</f>
        <v>48309.120000000003</v>
      </c>
      <c r="U882" s="31">
        <f>[1]consoCURRENT!X18137</f>
        <v>48309.120000000054</v>
      </c>
      <c r="V882" s="31">
        <f>[1]consoCURRENT!Y18137</f>
        <v>55472.219999999972</v>
      </c>
      <c r="W882" s="31">
        <f>[1]consoCURRENT!Z18137</f>
        <v>48661.390000000014</v>
      </c>
      <c r="X882" s="31">
        <f>[1]consoCURRENT!AA18137</f>
        <v>0</v>
      </c>
      <c r="Y882" s="31">
        <f>[1]consoCURRENT!AB18137</f>
        <v>0</v>
      </c>
      <c r="Z882" s="31">
        <f t="shared" ref="Z882" si="417">SUM(M882:Y882)</f>
        <v>489344.41000000003</v>
      </c>
      <c r="AA882" s="31">
        <f>D882-Z882</f>
        <v>103655.58999999997</v>
      </c>
      <c r="AB882" s="37">
        <f>Z882/D882</f>
        <v>0.82520136593591908</v>
      </c>
      <c r="AC882" s="32"/>
    </row>
    <row r="883" spans="1:29" s="33" customFormat="1" ht="18" customHeight="1" x14ac:dyDescent="0.25">
      <c r="A883" s="38" t="s">
        <v>39</v>
      </c>
      <c r="B883" s="39">
        <f t="shared" ref="B883:AA883" si="418">B882+B881</f>
        <v>39708000</v>
      </c>
      <c r="C883" s="39">
        <f t="shared" si="418"/>
        <v>0</v>
      </c>
      <c r="D883" s="39">
        <f t="shared" si="418"/>
        <v>39708000</v>
      </c>
      <c r="E883" s="39">
        <f t="shared" si="418"/>
        <v>6451981.2599999998</v>
      </c>
      <c r="F883" s="39">
        <f t="shared" si="418"/>
        <v>9758133.3499999996</v>
      </c>
      <c r="G883" s="39">
        <f t="shared" si="418"/>
        <v>9445917.3200000003</v>
      </c>
      <c r="H883" s="39">
        <f t="shared" si="418"/>
        <v>1817732.4800000004</v>
      </c>
      <c r="I883" s="39">
        <f t="shared" si="418"/>
        <v>0</v>
      </c>
      <c r="J883" s="39">
        <f t="shared" si="418"/>
        <v>0</v>
      </c>
      <c r="K883" s="39">
        <f t="shared" si="418"/>
        <v>0</v>
      </c>
      <c r="L883" s="39">
        <f t="shared" si="418"/>
        <v>0</v>
      </c>
      <c r="M883" s="39">
        <f t="shared" si="418"/>
        <v>0</v>
      </c>
      <c r="N883" s="39">
        <f t="shared" si="418"/>
        <v>1008657.81</v>
      </c>
      <c r="O883" s="39">
        <f t="shared" si="418"/>
        <v>2905691.3299999996</v>
      </c>
      <c r="P883" s="39">
        <f t="shared" si="418"/>
        <v>2537632.12</v>
      </c>
      <c r="Q883" s="39">
        <f t="shared" si="418"/>
        <v>2666391.1799999992</v>
      </c>
      <c r="R883" s="39">
        <f t="shared" si="418"/>
        <v>3711522.2600000002</v>
      </c>
      <c r="S883" s="39">
        <f t="shared" si="418"/>
        <v>3380219.91</v>
      </c>
      <c r="T883" s="39">
        <f t="shared" si="418"/>
        <v>4381096.93</v>
      </c>
      <c r="U883" s="39">
        <f t="shared" si="418"/>
        <v>2427023.6899999995</v>
      </c>
      <c r="V883" s="39">
        <f t="shared" si="418"/>
        <v>2637796.7000000002</v>
      </c>
      <c r="W883" s="39">
        <f t="shared" si="418"/>
        <v>1817732.4800000004</v>
      </c>
      <c r="X883" s="39">
        <f t="shared" si="418"/>
        <v>0</v>
      </c>
      <c r="Y883" s="39">
        <f t="shared" si="418"/>
        <v>0</v>
      </c>
      <c r="Z883" s="39">
        <f t="shared" si="418"/>
        <v>27473764.409999996</v>
      </c>
      <c r="AA883" s="39">
        <f t="shared" si="418"/>
        <v>12234235.590000004</v>
      </c>
      <c r="AB883" s="40">
        <f>Z883/D883</f>
        <v>0.69189494333635526</v>
      </c>
      <c r="AC883" s="42"/>
    </row>
    <row r="884" spans="1:29" s="33" customFormat="1" ht="15" customHeight="1" x14ac:dyDescent="0.25">
      <c r="A884" s="34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2"/>
    </row>
    <row r="885" spans="1:29" s="33" customFormat="1" ht="15" customHeight="1" x14ac:dyDescent="0.25">
      <c r="A885" s="34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2"/>
    </row>
    <row r="886" spans="1:29" s="33" customFormat="1" ht="15" customHeight="1" x14ac:dyDescent="0.25">
      <c r="A886" s="46" t="s">
        <v>56</v>
      </c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2"/>
    </row>
    <row r="887" spans="1:29" s="33" customFormat="1" ht="19.899999999999999" customHeight="1" x14ac:dyDescent="0.2">
      <c r="A887" s="36" t="s">
        <v>33</v>
      </c>
      <c r="B887" s="31">
        <f>[1]consoCURRENT!E18198</f>
        <v>8726000</v>
      </c>
      <c r="C887" s="31">
        <f>[1]consoCURRENT!F18198</f>
        <v>0</v>
      </c>
      <c r="D887" s="31">
        <f>[1]consoCURRENT!G18198</f>
        <v>8726000</v>
      </c>
      <c r="E887" s="31">
        <f>[1]consoCURRENT!H18198</f>
        <v>1854853.1600000004</v>
      </c>
      <c r="F887" s="31">
        <f>[1]consoCURRENT!I18198</f>
        <v>2171385.7600000007</v>
      </c>
      <c r="G887" s="31">
        <f>[1]consoCURRENT!J18198</f>
        <v>2158999.3000000003</v>
      </c>
      <c r="H887" s="31">
        <f>[1]consoCURRENT!K18198</f>
        <v>575409.13000000012</v>
      </c>
      <c r="I887" s="31">
        <f>[1]consoCURRENT!L18198</f>
        <v>0</v>
      </c>
      <c r="J887" s="31">
        <f>[1]consoCURRENT!M18198</f>
        <v>0</v>
      </c>
      <c r="K887" s="31">
        <f>[1]consoCURRENT!N18198</f>
        <v>0</v>
      </c>
      <c r="L887" s="31">
        <f>[1]consoCURRENT!O18198</f>
        <v>0</v>
      </c>
      <c r="M887" s="31">
        <f>[1]consoCURRENT!P18198</f>
        <v>0</v>
      </c>
      <c r="N887" s="31">
        <f>[1]consoCURRENT!Q18198</f>
        <v>513720.64</v>
      </c>
      <c r="O887" s="31">
        <f>[1]consoCURRENT!R18198</f>
        <v>610206.99000000022</v>
      </c>
      <c r="P887" s="31">
        <f>[1]consoCURRENT!S18198</f>
        <v>730925.53</v>
      </c>
      <c r="Q887" s="31">
        <f>[1]consoCURRENT!T18198</f>
        <v>563726.05000000005</v>
      </c>
      <c r="R887" s="31">
        <f>[1]consoCURRENT!U18198</f>
        <v>1053894.2100000004</v>
      </c>
      <c r="S887" s="31">
        <f>[1]consoCURRENT!V18198</f>
        <v>553765.50000000047</v>
      </c>
      <c r="T887" s="31">
        <f>[1]consoCURRENT!W18198</f>
        <v>860058.80000000028</v>
      </c>
      <c r="U887" s="31">
        <f>[1]consoCURRENT!X18198</f>
        <v>671957.37</v>
      </c>
      <c r="V887" s="31">
        <f>[1]consoCURRENT!Y18198</f>
        <v>626983.13000000012</v>
      </c>
      <c r="W887" s="31">
        <f>[1]consoCURRENT!Z18198</f>
        <v>575409.13000000012</v>
      </c>
      <c r="X887" s="31">
        <f>[1]consoCURRENT!AA18198</f>
        <v>0</v>
      </c>
      <c r="Y887" s="31">
        <f>[1]consoCURRENT!AB18198</f>
        <v>0</v>
      </c>
      <c r="Z887" s="31">
        <f>SUM(M887:Y887)</f>
        <v>6760647.3500000015</v>
      </c>
      <c r="AA887" s="31">
        <f>D887-Z887</f>
        <v>1965352.6499999985</v>
      </c>
      <c r="AB887" s="37">
        <f>Z887/D887</f>
        <v>0.77477049621819871</v>
      </c>
      <c r="AC887" s="32"/>
    </row>
    <row r="888" spans="1:29" s="33" customFormat="1" ht="19.899999999999999" customHeight="1" x14ac:dyDescent="0.2">
      <c r="A888" s="36" t="s">
        <v>34</v>
      </c>
      <c r="B888" s="31">
        <f>[1]consoCURRENT!E18311</f>
        <v>23198000</v>
      </c>
      <c r="C888" s="31">
        <f>[1]consoCURRENT!F18311</f>
        <v>0</v>
      </c>
      <c r="D888" s="31">
        <f>[1]consoCURRENT!G18311</f>
        <v>23198000</v>
      </c>
      <c r="E888" s="31">
        <f>[1]consoCURRENT!H18311</f>
        <v>10358706.02</v>
      </c>
      <c r="F888" s="31">
        <f>[1]consoCURRENT!I18311</f>
        <v>5711265.71</v>
      </c>
      <c r="G888" s="31">
        <f>[1]consoCURRENT!J18311</f>
        <v>3977858.4799999991</v>
      </c>
      <c r="H888" s="31">
        <f>[1]consoCURRENT!K18311</f>
        <v>469645.76</v>
      </c>
      <c r="I888" s="31">
        <f>[1]consoCURRENT!L18311</f>
        <v>0</v>
      </c>
      <c r="J888" s="31">
        <f>[1]consoCURRENT!M18311</f>
        <v>0</v>
      </c>
      <c r="K888" s="31">
        <f>[1]consoCURRENT!N18311</f>
        <v>0</v>
      </c>
      <c r="L888" s="31">
        <f>[1]consoCURRENT!O18311</f>
        <v>0</v>
      </c>
      <c r="M888" s="31">
        <f>[1]consoCURRENT!P18311</f>
        <v>0</v>
      </c>
      <c r="N888" s="31">
        <f>[1]consoCURRENT!Q18311</f>
        <v>3378059.2199999997</v>
      </c>
      <c r="O888" s="31">
        <f>[1]consoCURRENT!R18311</f>
        <v>5635406.0599999996</v>
      </c>
      <c r="P888" s="31">
        <f>[1]consoCURRENT!S18311</f>
        <v>1345240.7400000002</v>
      </c>
      <c r="Q888" s="31">
        <f>[1]consoCURRENT!T18311</f>
        <v>3040267.92</v>
      </c>
      <c r="R888" s="31">
        <f>[1]consoCURRENT!U18311</f>
        <v>2223176.15</v>
      </c>
      <c r="S888" s="31">
        <f>[1]consoCURRENT!V18311</f>
        <v>447821.64</v>
      </c>
      <c r="T888" s="31">
        <f>[1]consoCURRENT!W18311</f>
        <v>1681468.67</v>
      </c>
      <c r="U888" s="31">
        <f>[1]consoCURRENT!X18311</f>
        <v>2128004.41</v>
      </c>
      <c r="V888" s="31">
        <f>[1]consoCURRENT!Y18311</f>
        <v>168385.3999999995</v>
      </c>
      <c r="W888" s="31">
        <f>[1]consoCURRENT!Z18311</f>
        <v>469645.76</v>
      </c>
      <c r="X888" s="31">
        <f>[1]consoCURRENT!AA18311</f>
        <v>0</v>
      </c>
      <c r="Y888" s="31">
        <f>[1]consoCURRENT!AB18311</f>
        <v>0</v>
      </c>
      <c r="Z888" s="31">
        <f t="shared" ref="Z888:Z890" si="419">SUM(M888:Y888)</f>
        <v>20517475.969999999</v>
      </c>
      <c r="AA888" s="31">
        <f>D888-Z888</f>
        <v>2680524.0300000012</v>
      </c>
      <c r="AB888" s="37">
        <f>Z888/D888</f>
        <v>0.88445020993189061</v>
      </c>
      <c r="AC888" s="32"/>
    </row>
    <row r="889" spans="1:29" s="33" customFormat="1" ht="19.899999999999999" customHeight="1" x14ac:dyDescent="0.2">
      <c r="A889" s="36" t="s">
        <v>35</v>
      </c>
      <c r="B889" s="31">
        <f>[1]consoCURRENT!E18317</f>
        <v>0</v>
      </c>
      <c r="C889" s="31">
        <f>[1]consoCURRENT!F18317</f>
        <v>0</v>
      </c>
      <c r="D889" s="31">
        <f>[1]consoCURRENT!G18317</f>
        <v>0</v>
      </c>
      <c r="E889" s="31">
        <f>[1]consoCURRENT!H18317</f>
        <v>0</v>
      </c>
      <c r="F889" s="31">
        <f>[1]consoCURRENT!I18317</f>
        <v>0</v>
      </c>
      <c r="G889" s="31">
        <f>[1]consoCURRENT!J18317</f>
        <v>0</v>
      </c>
      <c r="H889" s="31">
        <f>[1]consoCURRENT!K18317</f>
        <v>0</v>
      </c>
      <c r="I889" s="31">
        <f>[1]consoCURRENT!L18317</f>
        <v>0</v>
      </c>
      <c r="J889" s="31">
        <f>[1]consoCURRENT!M18317</f>
        <v>0</v>
      </c>
      <c r="K889" s="31">
        <f>[1]consoCURRENT!N18317</f>
        <v>0</v>
      </c>
      <c r="L889" s="31">
        <f>[1]consoCURRENT!O18317</f>
        <v>0</v>
      </c>
      <c r="M889" s="31">
        <f>[1]consoCURRENT!P18317</f>
        <v>0</v>
      </c>
      <c r="N889" s="31">
        <f>[1]consoCURRENT!Q18317</f>
        <v>0</v>
      </c>
      <c r="O889" s="31">
        <f>[1]consoCURRENT!R18317</f>
        <v>0</v>
      </c>
      <c r="P889" s="31">
        <f>[1]consoCURRENT!S18317</f>
        <v>0</v>
      </c>
      <c r="Q889" s="31">
        <f>[1]consoCURRENT!T18317</f>
        <v>0</v>
      </c>
      <c r="R889" s="31">
        <f>[1]consoCURRENT!U18317</f>
        <v>0</v>
      </c>
      <c r="S889" s="31">
        <f>[1]consoCURRENT!V18317</f>
        <v>0</v>
      </c>
      <c r="T889" s="31">
        <f>[1]consoCURRENT!W18317</f>
        <v>0</v>
      </c>
      <c r="U889" s="31">
        <f>[1]consoCURRENT!X18317</f>
        <v>0</v>
      </c>
      <c r="V889" s="31">
        <f>[1]consoCURRENT!Y18317</f>
        <v>0</v>
      </c>
      <c r="W889" s="31">
        <f>[1]consoCURRENT!Z18317</f>
        <v>0</v>
      </c>
      <c r="X889" s="31">
        <f>[1]consoCURRENT!AA18317</f>
        <v>0</v>
      </c>
      <c r="Y889" s="31">
        <f>[1]consoCURRENT!AB18317</f>
        <v>0</v>
      </c>
      <c r="Z889" s="31">
        <f t="shared" si="419"/>
        <v>0</v>
      </c>
      <c r="AA889" s="31">
        <f>D889-Z889</f>
        <v>0</v>
      </c>
      <c r="AB889" s="37"/>
      <c r="AC889" s="32"/>
    </row>
    <row r="890" spans="1:29" s="33" customFormat="1" ht="19.899999999999999" customHeight="1" x14ac:dyDescent="0.2">
      <c r="A890" s="36" t="s">
        <v>36</v>
      </c>
      <c r="B890" s="31">
        <f>[1]consoCURRENT!E18346</f>
        <v>0</v>
      </c>
      <c r="C890" s="31">
        <f>[1]consoCURRENT!F18346</f>
        <v>0</v>
      </c>
      <c r="D890" s="31">
        <f>[1]consoCURRENT!G18346</f>
        <v>0</v>
      </c>
      <c r="E890" s="31">
        <f>[1]consoCURRENT!H18346</f>
        <v>0</v>
      </c>
      <c r="F890" s="31">
        <f>[1]consoCURRENT!I18346</f>
        <v>0</v>
      </c>
      <c r="G890" s="31">
        <f>[1]consoCURRENT!J18346</f>
        <v>0</v>
      </c>
      <c r="H890" s="31">
        <f>[1]consoCURRENT!K18346</f>
        <v>0</v>
      </c>
      <c r="I890" s="31">
        <f>[1]consoCURRENT!L18346</f>
        <v>0</v>
      </c>
      <c r="J890" s="31">
        <f>[1]consoCURRENT!M18346</f>
        <v>0</v>
      </c>
      <c r="K890" s="31">
        <f>[1]consoCURRENT!N18346</f>
        <v>0</v>
      </c>
      <c r="L890" s="31">
        <f>[1]consoCURRENT!O18346</f>
        <v>0</v>
      </c>
      <c r="M890" s="31">
        <f>[1]consoCURRENT!P18346</f>
        <v>0</v>
      </c>
      <c r="N890" s="31">
        <f>[1]consoCURRENT!Q18346</f>
        <v>0</v>
      </c>
      <c r="O890" s="31">
        <f>[1]consoCURRENT!R18346</f>
        <v>0</v>
      </c>
      <c r="P890" s="31">
        <f>[1]consoCURRENT!S18346</f>
        <v>0</v>
      </c>
      <c r="Q890" s="31">
        <f>[1]consoCURRENT!T18346</f>
        <v>0</v>
      </c>
      <c r="R890" s="31">
        <f>[1]consoCURRENT!U18346</f>
        <v>0</v>
      </c>
      <c r="S890" s="31">
        <f>[1]consoCURRENT!V18346</f>
        <v>0</v>
      </c>
      <c r="T890" s="31">
        <f>[1]consoCURRENT!W18346</f>
        <v>0</v>
      </c>
      <c r="U890" s="31">
        <f>[1]consoCURRENT!X18346</f>
        <v>0</v>
      </c>
      <c r="V890" s="31">
        <f>[1]consoCURRENT!Y18346</f>
        <v>0</v>
      </c>
      <c r="W890" s="31">
        <f>[1]consoCURRENT!Z18346</f>
        <v>0</v>
      </c>
      <c r="X890" s="31">
        <f>[1]consoCURRENT!AA18346</f>
        <v>0</v>
      </c>
      <c r="Y890" s="31">
        <f>[1]consoCURRENT!AB18346</f>
        <v>0</v>
      </c>
      <c r="Z890" s="31">
        <f t="shared" si="419"/>
        <v>0</v>
      </c>
      <c r="AA890" s="31">
        <f>D890-Z890</f>
        <v>0</v>
      </c>
      <c r="AB890" s="37"/>
      <c r="AC890" s="32"/>
    </row>
    <row r="891" spans="1:29" s="33" customFormat="1" ht="18" customHeight="1" x14ac:dyDescent="0.25">
      <c r="A891" s="38" t="s">
        <v>37</v>
      </c>
      <c r="B891" s="39">
        <f t="shared" ref="B891:AA891" si="420">SUM(B887:B890)</f>
        <v>31924000</v>
      </c>
      <c r="C891" s="39">
        <f t="shared" si="420"/>
        <v>0</v>
      </c>
      <c r="D891" s="39">
        <f t="shared" si="420"/>
        <v>31924000</v>
      </c>
      <c r="E891" s="39">
        <f t="shared" si="420"/>
        <v>12213559.18</v>
      </c>
      <c r="F891" s="39">
        <f t="shared" si="420"/>
        <v>7882651.4700000007</v>
      </c>
      <c r="G891" s="39">
        <f t="shared" si="420"/>
        <v>6136857.7799999993</v>
      </c>
      <c r="H891" s="39">
        <f t="shared" si="420"/>
        <v>1045054.8900000001</v>
      </c>
      <c r="I891" s="39">
        <f t="shared" si="420"/>
        <v>0</v>
      </c>
      <c r="J891" s="39">
        <f t="shared" si="420"/>
        <v>0</v>
      </c>
      <c r="K891" s="39">
        <f t="shared" si="420"/>
        <v>0</v>
      </c>
      <c r="L891" s="39">
        <f t="shared" si="420"/>
        <v>0</v>
      </c>
      <c r="M891" s="39">
        <f t="shared" si="420"/>
        <v>0</v>
      </c>
      <c r="N891" s="39">
        <f t="shared" si="420"/>
        <v>3891779.86</v>
      </c>
      <c r="O891" s="39">
        <f t="shared" si="420"/>
        <v>6245613.0499999998</v>
      </c>
      <c r="P891" s="39">
        <f t="shared" si="420"/>
        <v>2076166.2700000003</v>
      </c>
      <c r="Q891" s="39">
        <f t="shared" si="420"/>
        <v>3603993.9699999997</v>
      </c>
      <c r="R891" s="39">
        <f t="shared" si="420"/>
        <v>3277070.3600000003</v>
      </c>
      <c r="S891" s="39">
        <f t="shared" si="420"/>
        <v>1001587.1400000005</v>
      </c>
      <c r="T891" s="39">
        <f t="shared" si="420"/>
        <v>2541527.4700000002</v>
      </c>
      <c r="U891" s="39">
        <f t="shared" si="420"/>
        <v>2799961.7800000003</v>
      </c>
      <c r="V891" s="39">
        <f t="shared" si="420"/>
        <v>795368.52999999956</v>
      </c>
      <c r="W891" s="39">
        <f t="shared" si="420"/>
        <v>1045054.8900000001</v>
      </c>
      <c r="X891" s="39">
        <f t="shared" si="420"/>
        <v>0</v>
      </c>
      <c r="Y891" s="39">
        <f t="shared" si="420"/>
        <v>0</v>
      </c>
      <c r="Z891" s="39">
        <f t="shared" si="420"/>
        <v>27278123.32</v>
      </c>
      <c r="AA891" s="39">
        <f t="shared" si="420"/>
        <v>4645876.68</v>
      </c>
      <c r="AB891" s="40">
        <f>Z891/D891</f>
        <v>0.8544707217140709</v>
      </c>
      <c r="AC891" s="32"/>
    </row>
    <row r="892" spans="1:29" s="33" customFormat="1" ht="18" customHeight="1" x14ac:dyDescent="0.25">
      <c r="A892" s="41" t="s">
        <v>38</v>
      </c>
      <c r="B892" s="31">
        <f>[1]consoCURRENT!E18350</f>
        <v>83000</v>
      </c>
      <c r="C892" s="31">
        <f>[1]consoCURRENT!F18350</f>
        <v>0</v>
      </c>
      <c r="D892" s="31">
        <f>[1]consoCURRENT!G18350</f>
        <v>83000</v>
      </c>
      <c r="E892" s="31">
        <f>[1]consoCURRENT!H18350</f>
        <v>20882.719999999998</v>
      </c>
      <c r="F892" s="31">
        <f>[1]consoCURRENT!I18350</f>
        <v>13788.48</v>
      </c>
      <c r="G892" s="31">
        <f>[1]consoCURRENT!J18350</f>
        <v>27608.76999999999</v>
      </c>
      <c r="H892" s="31">
        <f>[1]consoCURRENT!K18350</f>
        <v>6928.320000000007</v>
      </c>
      <c r="I892" s="31">
        <f>[1]consoCURRENT!L18350</f>
        <v>0</v>
      </c>
      <c r="J892" s="31">
        <f>[1]consoCURRENT!M18350</f>
        <v>0</v>
      </c>
      <c r="K892" s="31">
        <f>[1]consoCURRENT!N18350</f>
        <v>0</v>
      </c>
      <c r="L892" s="31">
        <f>[1]consoCURRENT!O18350</f>
        <v>0</v>
      </c>
      <c r="M892" s="31">
        <f>[1]consoCURRENT!P18350</f>
        <v>0</v>
      </c>
      <c r="N892" s="31">
        <f>[1]consoCURRENT!Q18350</f>
        <v>6894.24</v>
      </c>
      <c r="O892" s="31">
        <f>[1]consoCURRENT!R18350</f>
        <v>-169.96</v>
      </c>
      <c r="P892" s="31">
        <f>[1]consoCURRENT!S18350</f>
        <v>14158.439999999999</v>
      </c>
      <c r="Q892" s="31">
        <f>[1]consoCURRENT!T18350</f>
        <v>6894.2400000000016</v>
      </c>
      <c r="R892" s="31">
        <f>[1]consoCURRENT!U18350</f>
        <v>0</v>
      </c>
      <c r="S892" s="31">
        <f>[1]consoCURRENT!V18350</f>
        <v>6894.239999999998</v>
      </c>
      <c r="T892" s="31">
        <f>[1]consoCURRENT!W18350</f>
        <v>6894.239999999998</v>
      </c>
      <c r="U892" s="31">
        <f>[1]consoCURRENT!X18350</f>
        <v>6894.239999999998</v>
      </c>
      <c r="V892" s="31">
        <f>[1]consoCURRENT!Y18350</f>
        <v>13820.289999999994</v>
      </c>
      <c r="W892" s="31">
        <f>[1]consoCURRENT!Z18350</f>
        <v>6928.320000000007</v>
      </c>
      <c r="X892" s="31">
        <f>[1]consoCURRENT!AA18350</f>
        <v>0</v>
      </c>
      <c r="Y892" s="31">
        <f>[1]consoCURRENT!AB18350</f>
        <v>0</v>
      </c>
      <c r="Z892" s="31">
        <f t="shared" ref="Z892" si="421">SUM(M892:Y892)</f>
        <v>69208.289999999994</v>
      </c>
      <c r="AA892" s="31">
        <f>D892-Z892</f>
        <v>13791.710000000006</v>
      </c>
      <c r="AB892" s="37">
        <f>Z892/D892</f>
        <v>0.83383481927710834</v>
      </c>
      <c r="AC892" s="32"/>
    </row>
    <row r="893" spans="1:29" s="33" customFormat="1" ht="21.2" customHeight="1" x14ac:dyDescent="0.25">
      <c r="A893" s="38" t="s">
        <v>39</v>
      </c>
      <c r="B893" s="39">
        <f t="shared" ref="B893:AA893" si="422">B892+B891</f>
        <v>32007000</v>
      </c>
      <c r="C893" s="39">
        <f t="shared" si="422"/>
        <v>0</v>
      </c>
      <c r="D893" s="39">
        <f t="shared" si="422"/>
        <v>32007000</v>
      </c>
      <c r="E893" s="39">
        <f t="shared" si="422"/>
        <v>12234441.9</v>
      </c>
      <c r="F893" s="39">
        <f t="shared" si="422"/>
        <v>7896439.9500000011</v>
      </c>
      <c r="G893" s="39">
        <f t="shared" si="422"/>
        <v>6164466.5499999989</v>
      </c>
      <c r="H893" s="39">
        <f t="shared" si="422"/>
        <v>1051983.2100000002</v>
      </c>
      <c r="I893" s="39">
        <f t="shared" si="422"/>
        <v>0</v>
      </c>
      <c r="J893" s="39">
        <f t="shared" si="422"/>
        <v>0</v>
      </c>
      <c r="K893" s="39">
        <f t="shared" si="422"/>
        <v>0</v>
      </c>
      <c r="L893" s="39">
        <f t="shared" si="422"/>
        <v>0</v>
      </c>
      <c r="M893" s="39">
        <f t="shared" si="422"/>
        <v>0</v>
      </c>
      <c r="N893" s="39">
        <f t="shared" si="422"/>
        <v>3898674.1</v>
      </c>
      <c r="O893" s="39">
        <f t="shared" si="422"/>
        <v>6245443.0899999999</v>
      </c>
      <c r="P893" s="39">
        <f t="shared" si="422"/>
        <v>2090324.7100000002</v>
      </c>
      <c r="Q893" s="39">
        <f t="shared" si="422"/>
        <v>3610888.21</v>
      </c>
      <c r="R893" s="39">
        <f t="shared" si="422"/>
        <v>3277070.3600000003</v>
      </c>
      <c r="S893" s="39">
        <f t="shared" si="422"/>
        <v>1008481.3800000005</v>
      </c>
      <c r="T893" s="39">
        <f t="shared" si="422"/>
        <v>2548421.7100000004</v>
      </c>
      <c r="U893" s="39">
        <f t="shared" si="422"/>
        <v>2806856.0200000005</v>
      </c>
      <c r="V893" s="39">
        <f t="shared" si="422"/>
        <v>809188.8199999996</v>
      </c>
      <c r="W893" s="39">
        <f t="shared" si="422"/>
        <v>1051983.2100000002</v>
      </c>
      <c r="X893" s="39">
        <f t="shared" si="422"/>
        <v>0</v>
      </c>
      <c r="Y893" s="39">
        <f t="shared" si="422"/>
        <v>0</v>
      </c>
      <c r="Z893" s="39">
        <f t="shared" si="422"/>
        <v>27347331.609999999</v>
      </c>
      <c r="AA893" s="39">
        <f t="shared" si="422"/>
        <v>4659668.3899999997</v>
      </c>
      <c r="AB893" s="40">
        <f>Z893/D893</f>
        <v>0.85441720904802076</v>
      </c>
      <c r="AC893" s="42"/>
    </row>
    <row r="894" spans="1:29" s="33" customFormat="1" ht="15" customHeight="1" x14ac:dyDescent="0.25">
      <c r="A894" s="34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2"/>
    </row>
    <row r="895" spans="1:29" s="33" customFormat="1" ht="15" customHeight="1" x14ac:dyDescent="0.25">
      <c r="A895" s="34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2"/>
    </row>
    <row r="896" spans="1:29" s="33" customFormat="1" ht="15" customHeight="1" x14ac:dyDescent="0.25">
      <c r="A896" s="30" t="s">
        <v>81</v>
      </c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2"/>
    </row>
    <row r="897" spans="1:29" s="33" customFormat="1" ht="15" customHeight="1" x14ac:dyDescent="0.25">
      <c r="A897" s="30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2"/>
    </row>
    <row r="898" spans="1:29" s="33" customFormat="1" ht="15" customHeight="1" x14ac:dyDescent="0.25">
      <c r="A898" s="34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2"/>
    </row>
    <row r="899" spans="1:29" s="33" customFormat="1" ht="15" customHeight="1" x14ac:dyDescent="0.25">
      <c r="A899" s="35" t="s">
        <v>82</v>
      </c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2"/>
    </row>
    <row r="900" spans="1:29" s="33" customFormat="1" ht="18" customHeight="1" x14ac:dyDescent="0.2">
      <c r="A900" s="36" t="s">
        <v>33</v>
      </c>
      <c r="B900" s="31">
        <f t="shared" ref="B900:Q903" si="423">B910+B920+B930+B940+B950+B960+B970+B980+B990+B1000+B1010+B1020+B1030+B1040+B1050+B1060+B1070</f>
        <v>0</v>
      </c>
      <c r="C900" s="31">
        <f t="shared" si="423"/>
        <v>0</v>
      </c>
      <c r="D900" s="31">
        <f>D910+D920+D930+D940+D950+D960+D970+D980+D990+D1000+D1010+D1020+D1030+D1040+D1050+D1060+D1070</f>
        <v>0</v>
      </c>
      <c r="E900" s="31">
        <f t="shared" ref="E900:Y903" si="424">E910+E920+E930+E940+E950+E960+E970+E980+E990+E1000+E1010+E1020+E1030+E1040+E1050+E1060+E1070</f>
        <v>0</v>
      </c>
      <c r="F900" s="31">
        <f t="shared" si="424"/>
        <v>0</v>
      </c>
      <c r="G900" s="31">
        <f t="shared" si="424"/>
        <v>0</v>
      </c>
      <c r="H900" s="31">
        <f t="shared" si="424"/>
        <v>0</v>
      </c>
      <c r="I900" s="31">
        <f t="shared" si="424"/>
        <v>0</v>
      </c>
      <c r="J900" s="31">
        <f t="shared" si="424"/>
        <v>0</v>
      </c>
      <c r="K900" s="31">
        <f t="shared" si="424"/>
        <v>0</v>
      </c>
      <c r="L900" s="31">
        <f t="shared" si="424"/>
        <v>0</v>
      </c>
      <c r="M900" s="31">
        <f t="shared" si="424"/>
        <v>0</v>
      </c>
      <c r="N900" s="31">
        <f t="shared" si="424"/>
        <v>0</v>
      </c>
      <c r="O900" s="31">
        <f t="shared" si="424"/>
        <v>0</v>
      </c>
      <c r="P900" s="31">
        <f t="shared" si="424"/>
        <v>0</v>
      </c>
      <c r="Q900" s="31">
        <f t="shared" si="424"/>
        <v>0</v>
      </c>
      <c r="R900" s="31">
        <f t="shared" si="424"/>
        <v>0</v>
      </c>
      <c r="S900" s="31">
        <f t="shared" si="424"/>
        <v>0</v>
      </c>
      <c r="T900" s="31">
        <f t="shared" si="424"/>
        <v>0</v>
      </c>
      <c r="U900" s="31">
        <f t="shared" si="424"/>
        <v>0</v>
      </c>
      <c r="V900" s="31">
        <f t="shared" si="424"/>
        <v>0</v>
      </c>
      <c r="W900" s="31">
        <f t="shared" si="424"/>
        <v>0</v>
      </c>
      <c r="X900" s="31">
        <f t="shared" si="424"/>
        <v>0</v>
      </c>
      <c r="Y900" s="31">
        <f t="shared" si="424"/>
        <v>0</v>
      </c>
      <c r="Z900" s="31">
        <f>SUM(M900:Y900)</f>
        <v>0</v>
      </c>
      <c r="AA900" s="31">
        <f>D900-Z900</f>
        <v>0</v>
      </c>
      <c r="AB900" s="37"/>
      <c r="AC900" s="32"/>
    </row>
    <row r="901" spans="1:29" s="33" customFormat="1" ht="18" customHeight="1" x14ac:dyDescent="0.2">
      <c r="A901" s="36" t="s">
        <v>34</v>
      </c>
      <c r="B901" s="31">
        <f t="shared" si="423"/>
        <v>3830416000</v>
      </c>
      <c r="C901" s="31">
        <f t="shared" si="423"/>
        <v>2.9103830456733704E-11</v>
      </c>
      <c r="D901" s="31">
        <f t="shared" si="423"/>
        <v>3830416000</v>
      </c>
      <c r="E901" s="31">
        <f t="shared" si="423"/>
        <v>889203911.42999995</v>
      </c>
      <c r="F901" s="31">
        <f t="shared" si="423"/>
        <v>727111287.4599998</v>
      </c>
      <c r="G901" s="31">
        <f t="shared" si="423"/>
        <v>1308030437.5800002</v>
      </c>
      <c r="H901" s="31">
        <f t="shared" si="423"/>
        <v>172294957.42999998</v>
      </c>
      <c r="I901" s="31">
        <f t="shared" si="423"/>
        <v>0</v>
      </c>
      <c r="J901" s="31">
        <f t="shared" si="423"/>
        <v>73894564.269999996</v>
      </c>
      <c r="K901" s="31">
        <f t="shared" si="423"/>
        <v>27432029.600000001</v>
      </c>
      <c r="L901" s="31">
        <f t="shared" si="423"/>
        <v>0</v>
      </c>
      <c r="M901" s="31">
        <f t="shared" si="423"/>
        <v>158892023.53</v>
      </c>
      <c r="N901" s="31">
        <f t="shared" si="423"/>
        <v>437066809.93000007</v>
      </c>
      <c r="O901" s="31">
        <f t="shared" si="423"/>
        <v>146002862.07999998</v>
      </c>
      <c r="P901" s="31">
        <f t="shared" si="423"/>
        <v>306134239.42000002</v>
      </c>
      <c r="Q901" s="31">
        <f t="shared" si="423"/>
        <v>79476575.659999982</v>
      </c>
      <c r="R901" s="31">
        <f t="shared" si="424"/>
        <v>140822506.52999997</v>
      </c>
      <c r="S901" s="31">
        <f t="shared" si="424"/>
        <v>432917641</v>
      </c>
      <c r="T901" s="31">
        <f t="shared" si="424"/>
        <v>582629782.1700002</v>
      </c>
      <c r="U901" s="31">
        <f t="shared" si="424"/>
        <v>250114346.59</v>
      </c>
      <c r="V901" s="31">
        <f t="shared" si="424"/>
        <v>447854279.22000003</v>
      </c>
      <c r="W901" s="31">
        <f t="shared" si="424"/>
        <v>172294957.42999998</v>
      </c>
      <c r="X901" s="31">
        <f t="shared" si="424"/>
        <v>0</v>
      </c>
      <c r="Y901" s="31">
        <f t="shared" si="424"/>
        <v>0</v>
      </c>
      <c r="Z901" s="31">
        <f t="shared" ref="Z901:Z903" si="425">SUM(M901:Y901)</f>
        <v>3154206023.5599999</v>
      </c>
      <c r="AA901" s="31">
        <f>D901-Z901</f>
        <v>676209976.44000006</v>
      </c>
      <c r="AB901" s="37">
        <f>Z901/D901</f>
        <v>0.82346304515227586</v>
      </c>
      <c r="AC901" s="32"/>
    </row>
    <row r="902" spans="1:29" s="33" customFormat="1" ht="18" customHeight="1" x14ac:dyDescent="0.2">
      <c r="A902" s="36" t="s">
        <v>35</v>
      </c>
      <c r="B902" s="31">
        <f t="shared" si="423"/>
        <v>0</v>
      </c>
      <c r="C902" s="31">
        <f t="shared" si="423"/>
        <v>0</v>
      </c>
      <c r="D902" s="31">
        <f t="shared" si="423"/>
        <v>0</v>
      </c>
      <c r="E902" s="31">
        <f t="shared" si="423"/>
        <v>0</v>
      </c>
      <c r="F902" s="31">
        <f t="shared" si="423"/>
        <v>0</v>
      </c>
      <c r="G902" s="31">
        <f t="shared" si="423"/>
        <v>0</v>
      </c>
      <c r="H902" s="31">
        <f t="shared" si="423"/>
        <v>0</v>
      </c>
      <c r="I902" s="31">
        <f t="shared" si="423"/>
        <v>0</v>
      </c>
      <c r="J902" s="31">
        <f t="shared" si="423"/>
        <v>0</v>
      </c>
      <c r="K902" s="31">
        <f t="shared" si="423"/>
        <v>0</v>
      </c>
      <c r="L902" s="31">
        <f t="shared" si="423"/>
        <v>0</v>
      </c>
      <c r="M902" s="31">
        <f t="shared" si="423"/>
        <v>0</v>
      </c>
      <c r="N902" s="31">
        <f t="shared" si="423"/>
        <v>0</v>
      </c>
      <c r="O902" s="31">
        <f t="shared" si="423"/>
        <v>0</v>
      </c>
      <c r="P902" s="31">
        <f t="shared" si="423"/>
        <v>0</v>
      </c>
      <c r="Q902" s="31">
        <f t="shared" si="423"/>
        <v>0</v>
      </c>
      <c r="R902" s="31">
        <f t="shared" si="424"/>
        <v>0</v>
      </c>
      <c r="S902" s="31">
        <f t="shared" si="424"/>
        <v>0</v>
      </c>
      <c r="T902" s="31">
        <f t="shared" si="424"/>
        <v>0</v>
      </c>
      <c r="U902" s="31">
        <f t="shared" si="424"/>
        <v>0</v>
      </c>
      <c r="V902" s="31">
        <f t="shared" si="424"/>
        <v>0</v>
      </c>
      <c r="W902" s="31">
        <f t="shared" si="424"/>
        <v>0</v>
      </c>
      <c r="X902" s="31">
        <f t="shared" si="424"/>
        <v>0</v>
      </c>
      <c r="Y902" s="31">
        <f t="shared" si="424"/>
        <v>0</v>
      </c>
      <c r="Z902" s="31">
        <f t="shared" si="425"/>
        <v>0</v>
      </c>
      <c r="AA902" s="31">
        <f>D902-Z902</f>
        <v>0</v>
      </c>
      <c r="AB902" s="37"/>
      <c r="AC902" s="32"/>
    </row>
    <row r="903" spans="1:29" s="33" customFormat="1" ht="18" customHeight="1" x14ac:dyDescent="0.2">
      <c r="A903" s="36" t="s">
        <v>36</v>
      </c>
      <c r="B903" s="31">
        <f t="shared" si="423"/>
        <v>0</v>
      </c>
      <c r="C903" s="31">
        <f t="shared" si="423"/>
        <v>0</v>
      </c>
      <c r="D903" s="31">
        <f t="shared" si="423"/>
        <v>0</v>
      </c>
      <c r="E903" s="31">
        <f t="shared" si="423"/>
        <v>0</v>
      </c>
      <c r="F903" s="31">
        <f t="shared" si="423"/>
        <v>0</v>
      </c>
      <c r="G903" s="31">
        <f t="shared" si="423"/>
        <v>0</v>
      </c>
      <c r="H903" s="31">
        <f t="shared" si="423"/>
        <v>0</v>
      </c>
      <c r="I903" s="31">
        <f t="shared" si="423"/>
        <v>0</v>
      </c>
      <c r="J903" s="31">
        <f t="shared" si="423"/>
        <v>0</v>
      </c>
      <c r="K903" s="31">
        <f t="shared" si="423"/>
        <v>0</v>
      </c>
      <c r="L903" s="31">
        <f t="shared" si="423"/>
        <v>0</v>
      </c>
      <c r="M903" s="31">
        <f t="shared" si="423"/>
        <v>0</v>
      </c>
      <c r="N903" s="31">
        <f t="shared" si="423"/>
        <v>0</v>
      </c>
      <c r="O903" s="31">
        <f t="shared" si="423"/>
        <v>0</v>
      </c>
      <c r="P903" s="31">
        <f t="shared" si="423"/>
        <v>0</v>
      </c>
      <c r="Q903" s="31">
        <f t="shared" si="423"/>
        <v>0</v>
      </c>
      <c r="R903" s="31">
        <f t="shared" si="424"/>
        <v>0</v>
      </c>
      <c r="S903" s="31">
        <f t="shared" si="424"/>
        <v>0</v>
      </c>
      <c r="T903" s="31">
        <f t="shared" si="424"/>
        <v>0</v>
      </c>
      <c r="U903" s="31">
        <f t="shared" si="424"/>
        <v>0</v>
      </c>
      <c r="V903" s="31">
        <f t="shared" si="424"/>
        <v>0</v>
      </c>
      <c r="W903" s="31">
        <f t="shared" si="424"/>
        <v>0</v>
      </c>
      <c r="X903" s="31">
        <f t="shared" si="424"/>
        <v>0</v>
      </c>
      <c r="Y903" s="31">
        <f t="shared" si="424"/>
        <v>0</v>
      </c>
      <c r="Z903" s="31">
        <f t="shared" si="425"/>
        <v>0</v>
      </c>
      <c r="AA903" s="31">
        <f>D903-Z903</f>
        <v>0</v>
      </c>
      <c r="AB903" s="37"/>
      <c r="AC903" s="32"/>
    </row>
    <row r="904" spans="1:29" s="33" customFormat="1" ht="18" customHeight="1" x14ac:dyDescent="0.25">
      <c r="A904" s="38" t="s">
        <v>37</v>
      </c>
      <c r="B904" s="39">
        <f t="shared" ref="B904:C904" si="426">SUM(B900:B903)</f>
        <v>3830416000</v>
      </c>
      <c r="C904" s="39">
        <f t="shared" si="426"/>
        <v>2.9103830456733704E-11</v>
      </c>
      <c r="D904" s="39">
        <f>SUM(D900:D903)</f>
        <v>3830416000</v>
      </c>
      <c r="E904" s="39">
        <f t="shared" ref="E904:AA904" si="427">SUM(E900:E903)</f>
        <v>889203911.42999995</v>
      </c>
      <c r="F904" s="39">
        <f t="shared" si="427"/>
        <v>727111287.4599998</v>
      </c>
      <c r="G904" s="39">
        <f t="shared" si="427"/>
        <v>1308030437.5800002</v>
      </c>
      <c r="H904" s="39">
        <f t="shared" si="427"/>
        <v>172294957.42999998</v>
      </c>
      <c r="I904" s="39">
        <f t="shared" si="427"/>
        <v>0</v>
      </c>
      <c r="J904" s="39">
        <f t="shared" si="427"/>
        <v>73894564.269999996</v>
      </c>
      <c r="K904" s="39">
        <f t="shared" si="427"/>
        <v>27432029.600000001</v>
      </c>
      <c r="L904" s="39">
        <f t="shared" si="427"/>
        <v>0</v>
      </c>
      <c r="M904" s="39">
        <f t="shared" si="427"/>
        <v>158892023.53</v>
      </c>
      <c r="N904" s="39">
        <f t="shared" si="427"/>
        <v>437066809.93000007</v>
      </c>
      <c r="O904" s="39">
        <f t="shared" si="427"/>
        <v>146002862.07999998</v>
      </c>
      <c r="P904" s="39">
        <f t="shared" si="427"/>
        <v>306134239.42000002</v>
      </c>
      <c r="Q904" s="39">
        <f t="shared" si="427"/>
        <v>79476575.659999982</v>
      </c>
      <c r="R904" s="39">
        <f t="shared" si="427"/>
        <v>140822506.52999997</v>
      </c>
      <c r="S904" s="39">
        <f t="shared" si="427"/>
        <v>432917641</v>
      </c>
      <c r="T904" s="39">
        <f t="shared" si="427"/>
        <v>582629782.1700002</v>
      </c>
      <c r="U904" s="39">
        <f t="shared" si="427"/>
        <v>250114346.59</v>
      </c>
      <c r="V904" s="39">
        <f t="shared" si="427"/>
        <v>447854279.22000003</v>
      </c>
      <c r="W904" s="39">
        <f t="shared" si="427"/>
        <v>172294957.42999998</v>
      </c>
      <c r="X904" s="39">
        <f t="shared" si="427"/>
        <v>0</v>
      </c>
      <c r="Y904" s="39">
        <f t="shared" si="427"/>
        <v>0</v>
      </c>
      <c r="Z904" s="39">
        <f t="shared" si="427"/>
        <v>3154206023.5599999</v>
      </c>
      <c r="AA904" s="39">
        <f t="shared" si="427"/>
        <v>676209976.44000006</v>
      </c>
      <c r="AB904" s="40">
        <f>Z904/D904</f>
        <v>0.82346304515227586</v>
      </c>
      <c r="AC904" s="32"/>
    </row>
    <row r="905" spans="1:29" s="33" customFormat="1" ht="18" customHeight="1" x14ac:dyDescent="0.25">
      <c r="A905" s="41" t="s">
        <v>38</v>
      </c>
      <c r="B905" s="31">
        <f t="shared" ref="B905:Y905" si="428">B915+B925+B935+B945+B955+B965+B975+B985+B995+B1005+B1015+B1025+B1035+B1045+B1055+B1065+B1075</f>
        <v>0</v>
      </c>
      <c r="C905" s="31">
        <f t="shared" si="428"/>
        <v>0</v>
      </c>
      <c r="D905" s="31">
        <f t="shared" si="428"/>
        <v>0</v>
      </c>
      <c r="E905" s="31">
        <f t="shared" si="428"/>
        <v>0</v>
      </c>
      <c r="F905" s="31">
        <f t="shared" si="428"/>
        <v>0</v>
      </c>
      <c r="G905" s="31">
        <f t="shared" si="428"/>
        <v>0</v>
      </c>
      <c r="H905" s="31">
        <f t="shared" si="428"/>
        <v>0</v>
      </c>
      <c r="I905" s="31">
        <f t="shared" si="428"/>
        <v>0</v>
      </c>
      <c r="J905" s="31">
        <f t="shared" si="428"/>
        <v>0</v>
      </c>
      <c r="K905" s="31">
        <f t="shared" si="428"/>
        <v>0</v>
      </c>
      <c r="L905" s="31">
        <f t="shared" si="428"/>
        <v>0</v>
      </c>
      <c r="M905" s="31">
        <f t="shared" si="428"/>
        <v>0</v>
      </c>
      <c r="N905" s="31">
        <f t="shared" si="428"/>
        <v>0</v>
      </c>
      <c r="O905" s="31">
        <f t="shared" si="428"/>
        <v>0</v>
      </c>
      <c r="P905" s="31">
        <f t="shared" si="428"/>
        <v>0</v>
      </c>
      <c r="Q905" s="31">
        <f t="shared" si="428"/>
        <v>0</v>
      </c>
      <c r="R905" s="31">
        <f t="shared" si="428"/>
        <v>0</v>
      </c>
      <c r="S905" s="31">
        <f t="shared" si="428"/>
        <v>0</v>
      </c>
      <c r="T905" s="31">
        <f t="shared" si="428"/>
        <v>0</v>
      </c>
      <c r="U905" s="31">
        <f t="shared" si="428"/>
        <v>0</v>
      </c>
      <c r="V905" s="31">
        <f t="shared" si="428"/>
        <v>0</v>
      </c>
      <c r="W905" s="31">
        <f t="shared" si="428"/>
        <v>0</v>
      </c>
      <c r="X905" s="31">
        <f t="shared" si="428"/>
        <v>0</v>
      </c>
      <c r="Y905" s="31">
        <f t="shared" si="428"/>
        <v>0</v>
      </c>
      <c r="Z905" s="31">
        <f t="shared" ref="Z905" si="429">SUM(M905:Y905)</f>
        <v>0</v>
      </c>
      <c r="AA905" s="31">
        <f>D905-Z905</f>
        <v>0</v>
      </c>
      <c r="AB905" s="37"/>
      <c r="AC905" s="32"/>
    </row>
    <row r="906" spans="1:29" s="33" customFormat="1" ht="18" customHeight="1" x14ac:dyDescent="0.25">
      <c r="A906" s="38" t="s">
        <v>39</v>
      </c>
      <c r="B906" s="39">
        <f t="shared" ref="B906:C906" si="430">B905+B904</f>
        <v>3830416000</v>
      </c>
      <c r="C906" s="39">
        <f t="shared" si="430"/>
        <v>2.9103830456733704E-11</v>
      </c>
      <c r="D906" s="39">
        <f>D905+D904</f>
        <v>3830416000</v>
      </c>
      <c r="E906" s="39">
        <f t="shared" ref="E906:AA906" si="431">E905+E904</f>
        <v>889203911.42999995</v>
      </c>
      <c r="F906" s="39">
        <f t="shared" si="431"/>
        <v>727111287.4599998</v>
      </c>
      <c r="G906" s="39">
        <f t="shared" si="431"/>
        <v>1308030437.5800002</v>
      </c>
      <c r="H906" s="39">
        <f t="shared" si="431"/>
        <v>172294957.42999998</v>
      </c>
      <c r="I906" s="39">
        <f t="shared" si="431"/>
        <v>0</v>
      </c>
      <c r="J906" s="39">
        <f t="shared" si="431"/>
        <v>73894564.269999996</v>
      </c>
      <c r="K906" s="39">
        <f t="shared" si="431"/>
        <v>27432029.600000001</v>
      </c>
      <c r="L906" s="39">
        <f t="shared" si="431"/>
        <v>0</v>
      </c>
      <c r="M906" s="39">
        <f t="shared" si="431"/>
        <v>158892023.53</v>
      </c>
      <c r="N906" s="39">
        <f t="shared" si="431"/>
        <v>437066809.93000007</v>
      </c>
      <c r="O906" s="39">
        <f t="shared" si="431"/>
        <v>146002862.07999998</v>
      </c>
      <c r="P906" s="39">
        <f t="shared" si="431"/>
        <v>306134239.42000002</v>
      </c>
      <c r="Q906" s="39">
        <f t="shared" si="431"/>
        <v>79476575.659999982</v>
      </c>
      <c r="R906" s="39">
        <f t="shared" si="431"/>
        <v>140822506.52999997</v>
      </c>
      <c r="S906" s="39">
        <f t="shared" si="431"/>
        <v>432917641</v>
      </c>
      <c r="T906" s="39">
        <f t="shared" si="431"/>
        <v>582629782.1700002</v>
      </c>
      <c r="U906" s="39">
        <f t="shared" si="431"/>
        <v>250114346.59</v>
      </c>
      <c r="V906" s="39">
        <f t="shared" si="431"/>
        <v>447854279.22000003</v>
      </c>
      <c r="W906" s="39">
        <f t="shared" si="431"/>
        <v>172294957.42999998</v>
      </c>
      <c r="X906" s="39">
        <f t="shared" si="431"/>
        <v>0</v>
      </c>
      <c r="Y906" s="39">
        <f t="shared" si="431"/>
        <v>0</v>
      </c>
      <c r="Z906" s="39">
        <f t="shared" si="431"/>
        <v>3154206023.5599999</v>
      </c>
      <c r="AA906" s="39">
        <f t="shared" si="431"/>
        <v>676209976.44000006</v>
      </c>
      <c r="AB906" s="40">
        <f>Z906/D906</f>
        <v>0.82346304515227586</v>
      </c>
      <c r="AC906" s="42"/>
    </row>
    <row r="907" spans="1:29" s="45" customFormat="1" ht="15" customHeight="1" x14ac:dyDescent="0.25">
      <c r="A907" s="43"/>
      <c r="B907" s="44"/>
      <c r="C907" s="44"/>
      <c r="D907" s="44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2"/>
    </row>
    <row r="908" spans="1:29" s="33" customFormat="1" ht="15" customHeight="1" x14ac:dyDescent="0.25">
      <c r="A908" s="34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2"/>
    </row>
    <row r="909" spans="1:29" s="33" customFormat="1" ht="15" customHeight="1" x14ac:dyDescent="0.25">
      <c r="A909" s="46" t="s">
        <v>40</v>
      </c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2"/>
    </row>
    <row r="910" spans="1:29" s="33" customFormat="1" ht="18" customHeight="1" x14ac:dyDescent="0.2">
      <c r="A910" s="36" t="s">
        <v>33</v>
      </c>
      <c r="B910" s="31">
        <f>[1]consoCURRENT!E18624</f>
        <v>0</v>
      </c>
      <c r="C910" s="31">
        <f>[1]consoCURRENT!F18624</f>
        <v>0</v>
      </c>
      <c r="D910" s="31">
        <f>[1]consoCURRENT!G18624</f>
        <v>0</v>
      </c>
      <c r="E910" s="31">
        <f>[1]consoCURRENT!H18624</f>
        <v>0</v>
      </c>
      <c r="F910" s="31">
        <f>[1]consoCURRENT!I18624</f>
        <v>0</v>
      </c>
      <c r="G910" s="31">
        <f>[1]consoCURRENT!J18624</f>
        <v>0</v>
      </c>
      <c r="H910" s="31">
        <f>[1]consoCURRENT!K18624</f>
        <v>0</v>
      </c>
      <c r="I910" s="31">
        <f>[1]consoCURRENT!L18624</f>
        <v>0</v>
      </c>
      <c r="J910" s="31">
        <f>[1]consoCURRENT!M18624</f>
        <v>0</v>
      </c>
      <c r="K910" s="31">
        <f>[1]consoCURRENT!N18624</f>
        <v>0</v>
      </c>
      <c r="L910" s="31">
        <f>[1]consoCURRENT!O18624</f>
        <v>0</v>
      </c>
      <c r="M910" s="31">
        <f>[1]consoCURRENT!P18624</f>
        <v>0</v>
      </c>
      <c r="N910" s="31">
        <f>[1]consoCURRENT!Q18624</f>
        <v>0</v>
      </c>
      <c r="O910" s="31">
        <f>[1]consoCURRENT!R18624</f>
        <v>0</v>
      </c>
      <c r="P910" s="31">
        <f>[1]consoCURRENT!S18624</f>
        <v>0</v>
      </c>
      <c r="Q910" s="31">
        <f>[1]consoCURRENT!T18624</f>
        <v>0</v>
      </c>
      <c r="R910" s="31">
        <f>[1]consoCURRENT!U18624</f>
        <v>0</v>
      </c>
      <c r="S910" s="31">
        <f>[1]consoCURRENT!V18624</f>
        <v>0</v>
      </c>
      <c r="T910" s="31">
        <f>[1]consoCURRENT!W18624</f>
        <v>0</v>
      </c>
      <c r="U910" s="31">
        <f>[1]consoCURRENT!X18624</f>
        <v>0</v>
      </c>
      <c r="V910" s="31">
        <f>[1]consoCURRENT!Y18624</f>
        <v>0</v>
      </c>
      <c r="W910" s="31">
        <f>[1]consoCURRENT!Z18624</f>
        <v>0</v>
      </c>
      <c r="X910" s="31">
        <f>[1]consoCURRENT!AA18624</f>
        <v>0</v>
      </c>
      <c r="Y910" s="31">
        <f>[1]consoCURRENT!AB18624</f>
        <v>0</v>
      </c>
      <c r="Z910" s="31">
        <f>SUM(M910:Y910)</f>
        <v>0</v>
      </c>
      <c r="AA910" s="31">
        <f>D910-Z910</f>
        <v>0</v>
      </c>
      <c r="AB910" s="56" t="e">
        <f>Z910/D910</f>
        <v>#DIV/0!</v>
      </c>
      <c r="AC910" s="32"/>
    </row>
    <row r="911" spans="1:29" s="33" customFormat="1" ht="18" customHeight="1" x14ac:dyDescent="0.2">
      <c r="A911" s="36" t="s">
        <v>34</v>
      </c>
      <c r="B911" s="31">
        <f>[1]consoCURRENT!E18737</f>
        <v>411348000</v>
      </c>
      <c r="C911" s="31">
        <f>[1]consoCURRENT!F18737</f>
        <v>0</v>
      </c>
      <c r="D911" s="31">
        <f>[1]consoCURRENT!G18737</f>
        <v>411348000</v>
      </c>
      <c r="E911" s="31">
        <f>[1]consoCURRENT!H18737</f>
        <v>2380538.6</v>
      </c>
      <c r="F911" s="31">
        <f>[1]consoCURRENT!I18737</f>
        <v>73900064.269999996</v>
      </c>
      <c r="G911" s="31">
        <f>[1]consoCURRENT!J18737</f>
        <v>27394029.600000001</v>
      </c>
      <c r="H911" s="31">
        <f>[1]consoCURRENT!K18737</f>
        <v>3500</v>
      </c>
      <c r="I911" s="31">
        <f>[1]consoCURRENT!L18737</f>
        <v>0</v>
      </c>
      <c r="J911" s="31">
        <f>[1]consoCURRENT!M18737</f>
        <v>73894564.269999996</v>
      </c>
      <c r="K911" s="31">
        <f>[1]consoCURRENT!N18737</f>
        <v>27432029.600000001</v>
      </c>
      <c r="L911" s="31">
        <f>[1]consoCURRENT!O18737</f>
        <v>0</v>
      </c>
      <c r="M911" s="31">
        <f>[1]consoCURRENT!P18737</f>
        <v>158892023.53</v>
      </c>
      <c r="N911" s="31">
        <f>[1]consoCURRENT!Q18737</f>
        <v>2379138.6</v>
      </c>
      <c r="O911" s="31">
        <f>[1]consoCURRENT!R18737</f>
        <v>1400</v>
      </c>
      <c r="P911" s="31">
        <f>[1]consoCURRENT!S18737</f>
        <v>0</v>
      </c>
      <c r="Q911" s="31">
        <f>[1]consoCURRENT!T18737</f>
        <v>0</v>
      </c>
      <c r="R911" s="31">
        <f>[1]consoCURRENT!U18737</f>
        <v>0</v>
      </c>
      <c r="S911" s="31">
        <f>[1]consoCURRENT!V18737</f>
        <v>5500</v>
      </c>
      <c r="T911" s="31">
        <f>[1]consoCURRENT!W18737</f>
        <v>0</v>
      </c>
      <c r="U911" s="31">
        <f>[1]consoCURRENT!X18737</f>
        <v>-50000</v>
      </c>
      <c r="V911" s="31">
        <f>[1]consoCURRENT!Y18737</f>
        <v>12000</v>
      </c>
      <c r="W911" s="31">
        <f>[1]consoCURRENT!Z18737</f>
        <v>3500</v>
      </c>
      <c r="X911" s="31">
        <f>[1]consoCURRENT!AA18737</f>
        <v>0</v>
      </c>
      <c r="Y911" s="31">
        <f>[1]consoCURRENT!AB18737</f>
        <v>0</v>
      </c>
      <c r="Z911" s="31">
        <f t="shared" ref="Z911:Z913" si="432">SUM(M911:Y911)</f>
        <v>161243562.13</v>
      </c>
      <c r="AA911" s="31">
        <f>D911-Z911</f>
        <v>250104437.87</v>
      </c>
      <c r="AB911" s="37">
        <f>Z911/D911</f>
        <v>0.39198820008848956</v>
      </c>
      <c r="AC911" s="32"/>
    </row>
    <row r="912" spans="1:29" s="33" customFormat="1" ht="18" customHeight="1" x14ac:dyDescent="0.2">
      <c r="A912" s="36" t="s">
        <v>35</v>
      </c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>
        <f t="shared" si="432"/>
        <v>0</v>
      </c>
      <c r="AA912" s="31">
        <f>D912-Z912</f>
        <v>0</v>
      </c>
      <c r="AB912" s="37"/>
      <c r="AC912" s="32"/>
    </row>
    <row r="913" spans="1:29" s="33" customFormat="1" ht="18" customHeight="1" x14ac:dyDescent="0.2">
      <c r="A913" s="36" t="s">
        <v>36</v>
      </c>
      <c r="B913" s="31">
        <f>[1]consoCURRENT!E18772</f>
        <v>0</v>
      </c>
      <c r="C913" s="31">
        <f>[1]consoCURRENT!F18772</f>
        <v>0</v>
      </c>
      <c r="D913" s="31">
        <f>[1]consoCURRENT!G18772</f>
        <v>0</v>
      </c>
      <c r="E913" s="31">
        <f>[1]consoCURRENT!H18772</f>
        <v>0</v>
      </c>
      <c r="F913" s="31">
        <f>[1]consoCURRENT!I18772</f>
        <v>0</v>
      </c>
      <c r="G913" s="31">
        <f>[1]consoCURRENT!J18772</f>
        <v>0</v>
      </c>
      <c r="H913" s="31">
        <f>[1]consoCURRENT!K18772</f>
        <v>0</v>
      </c>
      <c r="I913" s="31">
        <f>[1]consoCURRENT!L18772</f>
        <v>0</v>
      </c>
      <c r="J913" s="31">
        <f>[1]consoCURRENT!M18772</f>
        <v>0</v>
      </c>
      <c r="K913" s="31">
        <f>[1]consoCURRENT!N18772</f>
        <v>0</v>
      </c>
      <c r="L913" s="31">
        <f>[1]consoCURRENT!O18772</f>
        <v>0</v>
      </c>
      <c r="M913" s="31">
        <f>[1]consoCURRENT!P18772</f>
        <v>0</v>
      </c>
      <c r="N913" s="31">
        <f>[1]consoCURRENT!Q18772</f>
        <v>0</v>
      </c>
      <c r="O913" s="31">
        <f>[1]consoCURRENT!R18772</f>
        <v>0</v>
      </c>
      <c r="P913" s="31">
        <f>[1]consoCURRENT!S18772</f>
        <v>0</v>
      </c>
      <c r="Q913" s="31">
        <f>[1]consoCURRENT!T18772</f>
        <v>0</v>
      </c>
      <c r="R913" s="31">
        <f>[1]consoCURRENT!U18772</f>
        <v>0</v>
      </c>
      <c r="S913" s="31">
        <f>[1]consoCURRENT!V18772</f>
        <v>0</v>
      </c>
      <c r="T913" s="31">
        <f>[1]consoCURRENT!W18772</f>
        <v>0</v>
      </c>
      <c r="U913" s="31">
        <f>[1]consoCURRENT!X18772</f>
        <v>0</v>
      </c>
      <c r="V913" s="31">
        <f>[1]consoCURRENT!Y18772</f>
        <v>0</v>
      </c>
      <c r="W913" s="31">
        <f>[1]consoCURRENT!Z18772</f>
        <v>0</v>
      </c>
      <c r="X913" s="31">
        <f>[1]consoCURRENT!AA18772</f>
        <v>0</v>
      </c>
      <c r="Y913" s="31">
        <f>[1]consoCURRENT!AB18772</f>
        <v>0</v>
      </c>
      <c r="Z913" s="31">
        <f t="shared" si="432"/>
        <v>0</v>
      </c>
      <c r="AA913" s="31">
        <f>D913-Z913</f>
        <v>0</v>
      </c>
      <c r="AB913" s="37"/>
      <c r="AC913" s="32"/>
    </row>
    <row r="914" spans="1:29" s="33" customFormat="1" ht="18" customHeight="1" x14ac:dyDescent="0.25">
      <c r="A914" s="38" t="s">
        <v>37</v>
      </c>
      <c r="B914" s="39">
        <f t="shared" ref="B914:AA914" si="433">SUM(B910:B913)</f>
        <v>411348000</v>
      </c>
      <c r="C914" s="39">
        <f t="shared" si="433"/>
        <v>0</v>
      </c>
      <c r="D914" s="39">
        <f t="shared" si="433"/>
        <v>411348000</v>
      </c>
      <c r="E914" s="39">
        <f t="shared" si="433"/>
        <v>2380538.6</v>
      </c>
      <c r="F914" s="39">
        <f t="shared" si="433"/>
        <v>73900064.269999996</v>
      </c>
      <c r="G914" s="39">
        <f t="shared" si="433"/>
        <v>27394029.600000001</v>
      </c>
      <c r="H914" s="39">
        <f t="shared" si="433"/>
        <v>3500</v>
      </c>
      <c r="I914" s="39">
        <f t="shared" si="433"/>
        <v>0</v>
      </c>
      <c r="J914" s="39">
        <f t="shared" si="433"/>
        <v>73894564.269999996</v>
      </c>
      <c r="K914" s="39">
        <f t="shared" si="433"/>
        <v>27432029.600000001</v>
      </c>
      <c r="L914" s="39">
        <f t="shared" si="433"/>
        <v>0</v>
      </c>
      <c r="M914" s="39">
        <f t="shared" si="433"/>
        <v>158892023.53</v>
      </c>
      <c r="N914" s="39">
        <f t="shared" si="433"/>
        <v>2379138.6</v>
      </c>
      <c r="O914" s="39">
        <f t="shared" si="433"/>
        <v>1400</v>
      </c>
      <c r="P914" s="39">
        <f t="shared" si="433"/>
        <v>0</v>
      </c>
      <c r="Q914" s="39">
        <f t="shared" si="433"/>
        <v>0</v>
      </c>
      <c r="R914" s="39">
        <f t="shared" si="433"/>
        <v>0</v>
      </c>
      <c r="S914" s="39">
        <f t="shared" si="433"/>
        <v>5500</v>
      </c>
      <c r="T914" s="39">
        <f t="shared" si="433"/>
        <v>0</v>
      </c>
      <c r="U914" s="39">
        <f t="shared" si="433"/>
        <v>-50000</v>
      </c>
      <c r="V914" s="39">
        <f t="shared" si="433"/>
        <v>12000</v>
      </c>
      <c r="W914" s="39">
        <f t="shared" si="433"/>
        <v>3500</v>
      </c>
      <c r="X914" s="39">
        <f t="shared" si="433"/>
        <v>0</v>
      </c>
      <c r="Y914" s="39">
        <f t="shared" si="433"/>
        <v>0</v>
      </c>
      <c r="Z914" s="39">
        <f t="shared" si="433"/>
        <v>161243562.13</v>
      </c>
      <c r="AA914" s="39">
        <f t="shared" si="433"/>
        <v>250104437.87</v>
      </c>
      <c r="AB914" s="40">
        <f>Z914/D914</f>
        <v>0.39198820008848956</v>
      </c>
      <c r="AC914" s="32"/>
    </row>
    <row r="915" spans="1:29" s="33" customFormat="1" ht="18" customHeight="1" x14ac:dyDescent="0.25">
      <c r="A915" s="41" t="s">
        <v>38</v>
      </c>
      <c r="B915" s="31">
        <f>[1]consoCURRENT!E18776</f>
        <v>0</v>
      </c>
      <c r="C915" s="31">
        <f>[1]consoCURRENT!F18776</f>
        <v>0</v>
      </c>
      <c r="D915" s="31">
        <f>[1]consoCURRENT!G18776</f>
        <v>0</v>
      </c>
      <c r="E915" s="31">
        <f>[1]consoCURRENT!H18776</f>
        <v>0</v>
      </c>
      <c r="F915" s="31">
        <f>[1]consoCURRENT!I18776</f>
        <v>0</v>
      </c>
      <c r="G915" s="31">
        <f>[1]consoCURRENT!J18776</f>
        <v>0</v>
      </c>
      <c r="H915" s="31">
        <f>[1]consoCURRENT!K18776</f>
        <v>0</v>
      </c>
      <c r="I915" s="31">
        <f>[1]consoCURRENT!L18776</f>
        <v>0</v>
      </c>
      <c r="J915" s="31">
        <f>[1]consoCURRENT!M18776</f>
        <v>0</v>
      </c>
      <c r="K915" s="31">
        <f>[1]consoCURRENT!N18776</f>
        <v>0</v>
      </c>
      <c r="L915" s="31">
        <f>[1]consoCURRENT!O18776</f>
        <v>0</v>
      </c>
      <c r="M915" s="31">
        <f>[1]consoCURRENT!P18776</f>
        <v>0</v>
      </c>
      <c r="N915" s="31">
        <f>[1]consoCURRENT!Q18776</f>
        <v>0</v>
      </c>
      <c r="O915" s="31">
        <f>[1]consoCURRENT!R18776</f>
        <v>0</v>
      </c>
      <c r="P915" s="31">
        <f>[1]consoCURRENT!S18776</f>
        <v>0</v>
      </c>
      <c r="Q915" s="31">
        <f>[1]consoCURRENT!T18776</f>
        <v>0</v>
      </c>
      <c r="R915" s="31">
        <f>[1]consoCURRENT!U18776</f>
        <v>0</v>
      </c>
      <c r="S915" s="31">
        <f>[1]consoCURRENT!V18776</f>
        <v>0</v>
      </c>
      <c r="T915" s="31">
        <f>[1]consoCURRENT!W18776</f>
        <v>0</v>
      </c>
      <c r="U915" s="31">
        <f>[1]consoCURRENT!X18776</f>
        <v>0</v>
      </c>
      <c r="V915" s="31">
        <f>[1]consoCURRENT!Y18776</f>
        <v>0</v>
      </c>
      <c r="W915" s="31">
        <f>[1]consoCURRENT!Z18776</f>
        <v>0</v>
      </c>
      <c r="X915" s="31">
        <f>[1]consoCURRENT!AA18776</f>
        <v>0</v>
      </c>
      <c r="Y915" s="31">
        <f>[1]consoCURRENT!AB18776</f>
        <v>0</v>
      </c>
      <c r="Z915" s="31">
        <f t="shared" ref="Z915" si="434">SUM(M915:Y915)</f>
        <v>0</v>
      </c>
      <c r="AA915" s="31">
        <f>D915-Z915</f>
        <v>0</v>
      </c>
      <c r="AB915" s="56" t="e">
        <f>Z915/D915</f>
        <v>#DIV/0!</v>
      </c>
      <c r="AC915" s="32"/>
    </row>
    <row r="916" spans="1:29" s="33" customFormat="1" ht="18" customHeight="1" x14ac:dyDescent="0.25">
      <c r="A916" s="38" t="s">
        <v>39</v>
      </c>
      <c r="B916" s="39">
        <f t="shared" ref="B916:AA916" si="435">B915+B914</f>
        <v>411348000</v>
      </c>
      <c r="C916" s="39">
        <f t="shared" si="435"/>
        <v>0</v>
      </c>
      <c r="D916" s="39">
        <f t="shared" si="435"/>
        <v>411348000</v>
      </c>
      <c r="E916" s="39">
        <f t="shared" si="435"/>
        <v>2380538.6</v>
      </c>
      <c r="F916" s="39">
        <f t="shared" si="435"/>
        <v>73900064.269999996</v>
      </c>
      <c r="G916" s="39">
        <f t="shared" si="435"/>
        <v>27394029.600000001</v>
      </c>
      <c r="H916" s="39">
        <f t="shared" si="435"/>
        <v>3500</v>
      </c>
      <c r="I916" s="39">
        <f t="shared" si="435"/>
        <v>0</v>
      </c>
      <c r="J916" s="39">
        <f t="shared" si="435"/>
        <v>73894564.269999996</v>
      </c>
      <c r="K916" s="39">
        <f t="shared" si="435"/>
        <v>27432029.600000001</v>
      </c>
      <c r="L916" s="39">
        <f t="shared" si="435"/>
        <v>0</v>
      </c>
      <c r="M916" s="39">
        <f t="shared" si="435"/>
        <v>158892023.53</v>
      </c>
      <c r="N916" s="39">
        <f t="shared" si="435"/>
        <v>2379138.6</v>
      </c>
      <c r="O916" s="39">
        <f t="shared" si="435"/>
        <v>1400</v>
      </c>
      <c r="P916" s="39">
        <f t="shared" si="435"/>
        <v>0</v>
      </c>
      <c r="Q916" s="39">
        <f t="shared" si="435"/>
        <v>0</v>
      </c>
      <c r="R916" s="39">
        <f t="shared" si="435"/>
        <v>0</v>
      </c>
      <c r="S916" s="39">
        <f t="shared" si="435"/>
        <v>5500</v>
      </c>
      <c r="T916" s="39">
        <f t="shared" si="435"/>
        <v>0</v>
      </c>
      <c r="U916" s="39">
        <f t="shared" si="435"/>
        <v>-50000</v>
      </c>
      <c r="V916" s="39">
        <f t="shared" si="435"/>
        <v>12000</v>
      </c>
      <c r="W916" s="39">
        <f t="shared" si="435"/>
        <v>3500</v>
      </c>
      <c r="X916" s="39">
        <f t="shared" si="435"/>
        <v>0</v>
      </c>
      <c r="Y916" s="39">
        <f t="shared" si="435"/>
        <v>0</v>
      </c>
      <c r="Z916" s="39">
        <f t="shared" si="435"/>
        <v>161243562.13</v>
      </c>
      <c r="AA916" s="39">
        <f t="shared" si="435"/>
        <v>250104437.87</v>
      </c>
      <c r="AB916" s="40">
        <f>Z916/D916</f>
        <v>0.39198820008848956</v>
      </c>
      <c r="AC916" s="42"/>
    </row>
    <row r="917" spans="1:29" s="33" customFormat="1" ht="15" customHeight="1" x14ac:dyDescent="0.25">
      <c r="A917" s="34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2"/>
    </row>
    <row r="918" spans="1:29" s="33" customFormat="1" ht="15" customHeight="1" x14ac:dyDescent="0.25">
      <c r="A918" s="34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2"/>
    </row>
    <row r="919" spans="1:29" s="33" customFormat="1" ht="15" customHeight="1" x14ac:dyDescent="0.25">
      <c r="A919" s="46" t="s">
        <v>41</v>
      </c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2"/>
    </row>
    <row r="920" spans="1:29" s="33" customFormat="1" ht="18" customHeight="1" x14ac:dyDescent="0.2">
      <c r="A920" s="36" t="s">
        <v>33</v>
      </c>
      <c r="B920" s="31">
        <f>[1]consoCURRENT!E18837</f>
        <v>0</v>
      </c>
      <c r="C920" s="31">
        <f>[1]consoCURRENT!F18837</f>
        <v>0</v>
      </c>
      <c r="D920" s="31">
        <f>[1]consoCURRENT!G18837</f>
        <v>0</v>
      </c>
      <c r="E920" s="31">
        <f>[1]consoCURRENT!H18837</f>
        <v>0</v>
      </c>
      <c r="F920" s="31">
        <f>[1]consoCURRENT!I18837</f>
        <v>0</v>
      </c>
      <c r="G920" s="31">
        <f>[1]consoCURRENT!J18837</f>
        <v>0</v>
      </c>
      <c r="H920" s="31">
        <f>[1]consoCURRENT!K18837</f>
        <v>0</v>
      </c>
      <c r="I920" s="31">
        <f>[1]consoCURRENT!L18837</f>
        <v>0</v>
      </c>
      <c r="J920" s="31">
        <f>[1]consoCURRENT!M18837</f>
        <v>0</v>
      </c>
      <c r="K920" s="31">
        <f>[1]consoCURRENT!N18837</f>
        <v>0</v>
      </c>
      <c r="L920" s="31">
        <f>[1]consoCURRENT!O18837</f>
        <v>0</v>
      </c>
      <c r="M920" s="31">
        <f>[1]consoCURRENT!P18837</f>
        <v>0</v>
      </c>
      <c r="N920" s="31">
        <f>[1]consoCURRENT!Q18837</f>
        <v>0</v>
      </c>
      <c r="O920" s="31">
        <f>[1]consoCURRENT!R18837</f>
        <v>0</v>
      </c>
      <c r="P920" s="31">
        <f>[1]consoCURRENT!S18837</f>
        <v>0</v>
      </c>
      <c r="Q920" s="31">
        <f>[1]consoCURRENT!T18837</f>
        <v>0</v>
      </c>
      <c r="R920" s="31">
        <f>[1]consoCURRENT!U18837</f>
        <v>0</v>
      </c>
      <c r="S920" s="31">
        <f>[1]consoCURRENT!V18837</f>
        <v>0</v>
      </c>
      <c r="T920" s="31">
        <f>[1]consoCURRENT!W18837</f>
        <v>0</v>
      </c>
      <c r="U920" s="31">
        <f>[1]consoCURRENT!X18837</f>
        <v>0</v>
      </c>
      <c r="V920" s="31">
        <f>[1]consoCURRENT!Y18837</f>
        <v>0</v>
      </c>
      <c r="W920" s="31">
        <f>[1]consoCURRENT!Z18837</f>
        <v>0</v>
      </c>
      <c r="X920" s="31">
        <f>[1]consoCURRENT!AA18837</f>
        <v>0</v>
      </c>
      <c r="Y920" s="31">
        <f>[1]consoCURRENT!AB18837</f>
        <v>0</v>
      </c>
      <c r="Z920" s="31">
        <f>SUM(M920:Y920)</f>
        <v>0</v>
      </c>
      <c r="AA920" s="31">
        <f>D920-Z920</f>
        <v>0</v>
      </c>
      <c r="AB920" s="37"/>
      <c r="AC920" s="32"/>
    </row>
    <row r="921" spans="1:29" s="33" customFormat="1" ht="18" customHeight="1" x14ac:dyDescent="0.2">
      <c r="A921" s="36" t="s">
        <v>34</v>
      </c>
      <c r="B921" s="31">
        <f>[1]consoCURRENT!E18950</f>
        <v>235571000</v>
      </c>
      <c r="C921" s="31">
        <f>[1]consoCURRENT!F18950</f>
        <v>0</v>
      </c>
      <c r="D921" s="31">
        <f>[1]consoCURRENT!G18950</f>
        <v>235570999.99999997</v>
      </c>
      <c r="E921" s="31">
        <f>[1]consoCURRENT!H18950</f>
        <v>1447710.4100000001</v>
      </c>
      <c r="F921" s="31">
        <f>[1]consoCURRENT!I18950</f>
        <v>376317.3</v>
      </c>
      <c r="G921" s="31">
        <f>[1]consoCURRENT!J18950</f>
        <v>157171098.34</v>
      </c>
      <c r="H921" s="31">
        <f>[1]consoCURRENT!K18950</f>
        <v>67003860</v>
      </c>
      <c r="I921" s="31">
        <f>[1]consoCURRENT!L18950</f>
        <v>0</v>
      </c>
      <c r="J921" s="31">
        <f>[1]consoCURRENT!M18950</f>
        <v>0</v>
      </c>
      <c r="K921" s="31">
        <f>[1]consoCURRENT!N18950</f>
        <v>0</v>
      </c>
      <c r="L921" s="31">
        <f>[1]consoCURRENT!O18950</f>
        <v>0</v>
      </c>
      <c r="M921" s="31">
        <f>[1]consoCURRENT!P18950</f>
        <v>0</v>
      </c>
      <c r="N921" s="31">
        <f>[1]consoCURRENT!Q18950</f>
        <v>1347540</v>
      </c>
      <c r="O921" s="31">
        <f>[1]consoCURRENT!R18950</f>
        <v>77180.41</v>
      </c>
      <c r="P921" s="31">
        <f>[1]consoCURRENT!S18950</f>
        <v>22990</v>
      </c>
      <c r="Q921" s="31">
        <f>[1]consoCURRENT!T18950</f>
        <v>95000</v>
      </c>
      <c r="R921" s="31">
        <f>[1]consoCURRENT!U18950</f>
        <v>147894.5</v>
      </c>
      <c r="S921" s="31">
        <f>[1]consoCURRENT!V18950</f>
        <v>133422.79999999999</v>
      </c>
      <c r="T921" s="31">
        <f>[1]consoCURRENT!W18950</f>
        <v>157045236</v>
      </c>
      <c r="U921" s="31">
        <f>[1]consoCURRENT!X18950</f>
        <v>79862.34</v>
      </c>
      <c r="V921" s="31">
        <f>[1]consoCURRENT!Y18950</f>
        <v>46000</v>
      </c>
      <c r="W921" s="31">
        <f>[1]consoCURRENT!Z18950</f>
        <v>67003860</v>
      </c>
      <c r="X921" s="31">
        <f>[1]consoCURRENT!AA18950</f>
        <v>0</v>
      </c>
      <c r="Y921" s="31">
        <f>[1]consoCURRENT!AB18950</f>
        <v>0</v>
      </c>
      <c r="Z921" s="31">
        <f t="shared" ref="Z921:Z923" si="436">SUM(M921:Y921)</f>
        <v>225998986.05000001</v>
      </c>
      <c r="AA921" s="31">
        <f>D921-Z921</f>
        <v>9572013.9499999583</v>
      </c>
      <c r="AB921" s="37">
        <f>Z921/D921</f>
        <v>0.95936675588251541</v>
      </c>
      <c r="AC921" s="32"/>
    </row>
    <row r="922" spans="1:29" s="33" customFormat="1" ht="18" customHeight="1" x14ac:dyDescent="0.2">
      <c r="A922" s="36" t="s">
        <v>35</v>
      </c>
      <c r="B922" s="31">
        <f>[1]consoCURRENT!E18956</f>
        <v>0</v>
      </c>
      <c r="C922" s="31">
        <f>[1]consoCURRENT!F18956</f>
        <v>0</v>
      </c>
      <c r="D922" s="31">
        <f>[1]consoCURRENT!G18956</f>
        <v>0</v>
      </c>
      <c r="E922" s="31">
        <f>[1]consoCURRENT!H18956</f>
        <v>0</v>
      </c>
      <c r="F922" s="31">
        <f>[1]consoCURRENT!I18956</f>
        <v>0</v>
      </c>
      <c r="G922" s="31">
        <f>[1]consoCURRENT!J18956</f>
        <v>0</v>
      </c>
      <c r="H922" s="31">
        <f>[1]consoCURRENT!K18956</f>
        <v>0</v>
      </c>
      <c r="I922" s="31">
        <f>[1]consoCURRENT!L18956</f>
        <v>0</v>
      </c>
      <c r="J922" s="31">
        <f>[1]consoCURRENT!M18956</f>
        <v>0</v>
      </c>
      <c r="K922" s="31">
        <f>[1]consoCURRENT!N18956</f>
        <v>0</v>
      </c>
      <c r="L922" s="31">
        <f>[1]consoCURRENT!O18956</f>
        <v>0</v>
      </c>
      <c r="M922" s="31">
        <f>[1]consoCURRENT!P18956</f>
        <v>0</v>
      </c>
      <c r="N922" s="31">
        <f>[1]consoCURRENT!Q18956</f>
        <v>0</v>
      </c>
      <c r="O922" s="31">
        <f>[1]consoCURRENT!R18956</f>
        <v>0</v>
      </c>
      <c r="P922" s="31">
        <f>[1]consoCURRENT!S18956</f>
        <v>0</v>
      </c>
      <c r="Q922" s="31">
        <f>[1]consoCURRENT!T18956</f>
        <v>0</v>
      </c>
      <c r="R922" s="31">
        <f>[1]consoCURRENT!U18956</f>
        <v>0</v>
      </c>
      <c r="S922" s="31">
        <f>[1]consoCURRENT!V18956</f>
        <v>0</v>
      </c>
      <c r="T922" s="31">
        <f>[1]consoCURRENT!W18956</f>
        <v>0</v>
      </c>
      <c r="U922" s="31">
        <f>[1]consoCURRENT!X18956</f>
        <v>0</v>
      </c>
      <c r="V922" s="31">
        <f>[1]consoCURRENT!Y18956</f>
        <v>0</v>
      </c>
      <c r="W922" s="31">
        <f>[1]consoCURRENT!Z18956</f>
        <v>0</v>
      </c>
      <c r="X922" s="31">
        <f>[1]consoCURRENT!AA18956</f>
        <v>0</v>
      </c>
      <c r="Y922" s="31">
        <f>[1]consoCURRENT!AB18956</f>
        <v>0</v>
      </c>
      <c r="Z922" s="31">
        <f t="shared" si="436"/>
        <v>0</v>
      </c>
      <c r="AA922" s="31">
        <f>D922-Z922</f>
        <v>0</v>
      </c>
      <c r="AB922" s="37"/>
      <c r="AC922" s="32"/>
    </row>
    <row r="923" spans="1:29" s="33" customFormat="1" ht="18" customHeight="1" x14ac:dyDescent="0.2">
      <c r="A923" s="36" t="s">
        <v>36</v>
      </c>
      <c r="B923" s="31">
        <f>[1]consoCURRENT!E18985</f>
        <v>0</v>
      </c>
      <c r="C923" s="31">
        <f>[1]consoCURRENT!F18985</f>
        <v>0</v>
      </c>
      <c r="D923" s="31">
        <f>[1]consoCURRENT!G18985</f>
        <v>0</v>
      </c>
      <c r="E923" s="31">
        <f>[1]consoCURRENT!H18985</f>
        <v>0</v>
      </c>
      <c r="F923" s="31">
        <f>[1]consoCURRENT!I18985</f>
        <v>0</v>
      </c>
      <c r="G923" s="31">
        <f>[1]consoCURRENT!J18985</f>
        <v>0</v>
      </c>
      <c r="H923" s="31">
        <f>[1]consoCURRENT!K18985</f>
        <v>0</v>
      </c>
      <c r="I923" s="31">
        <f>[1]consoCURRENT!L18985</f>
        <v>0</v>
      </c>
      <c r="J923" s="31">
        <f>[1]consoCURRENT!M18985</f>
        <v>0</v>
      </c>
      <c r="K923" s="31">
        <f>[1]consoCURRENT!N18985</f>
        <v>0</v>
      </c>
      <c r="L923" s="31">
        <f>[1]consoCURRENT!O18985</f>
        <v>0</v>
      </c>
      <c r="M923" s="31">
        <f>[1]consoCURRENT!P18985</f>
        <v>0</v>
      </c>
      <c r="N923" s="31">
        <f>[1]consoCURRENT!Q18985</f>
        <v>0</v>
      </c>
      <c r="O923" s="31">
        <f>[1]consoCURRENT!R18985</f>
        <v>0</v>
      </c>
      <c r="P923" s="31">
        <f>[1]consoCURRENT!S18985</f>
        <v>0</v>
      </c>
      <c r="Q923" s="31">
        <f>[1]consoCURRENT!T18985</f>
        <v>0</v>
      </c>
      <c r="R923" s="31">
        <f>[1]consoCURRENT!U18985</f>
        <v>0</v>
      </c>
      <c r="S923" s="31">
        <f>[1]consoCURRENT!V18985</f>
        <v>0</v>
      </c>
      <c r="T923" s="31">
        <f>[1]consoCURRENT!W18985</f>
        <v>0</v>
      </c>
      <c r="U923" s="31">
        <f>[1]consoCURRENT!X18985</f>
        <v>0</v>
      </c>
      <c r="V923" s="31">
        <f>[1]consoCURRENT!Y18985</f>
        <v>0</v>
      </c>
      <c r="W923" s="31">
        <f>[1]consoCURRENT!Z18985</f>
        <v>0</v>
      </c>
      <c r="X923" s="31">
        <f>[1]consoCURRENT!AA18985</f>
        <v>0</v>
      </c>
      <c r="Y923" s="31">
        <f>[1]consoCURRENT!AB18985</f>
        <v>0</v>
      </c>
      <c r="Z923" s="31">
        <f t="shared" si="436"/>
        <v>0</v>
      </c>
      <c r="AA923" s="31">
        <f>D923-Z923</f>
        <v>0</v>
      </c>
      <c r="AB923" s="37"/>
      <c r="AC923" s="32"/>
    </row>
    <row r="924" spans="1:29" s="33" customFormat="1" ht="18" customHeight="1" x14ac:dyDescent="0.25">
      <c r="A924" s="38" t="s">
        <v>37</v>
      </c>
      <c r="B924" s="39">
        <f t="shared" ref="B924:AA924" si="437">SUM(B920:B923)</f>
        <v>235571000</v>
      </c>
      <c r="C924" s="39">
        <f t="shared" si="437"/>
        <v>0</v>
      </c>
      <c r="D924" s="39">
        <f t="shared" si="437"/>
        <v>235570999.99999997</v>
      </c>
      <c r="E924" s="39">
        <f t="shared" si="437"/>
        <v>1447710.4100000001</v>
      </c>
      <c r="F924" s="39">
        <f t="shared" si="437"/>
        <v>376317.3</v>
      </c>
      <c r="G924" s="39">
        <f t="shared" si="437"/>
        <v>157171098.34</v>
      </c>
      <c r="H924" s="39">
        <f t="shared" si="437"/>
        <v>67003860</v>
      </c>
      <c r="I924" s="39">
        <f t="shared" si="437"/>
        <v>0</v>
      </c>
      <c r="J924" s="39">
        <f t="shared" si="437"/>
        <v>0</v>
      </c>
      <c r="K924" s="39">
        <f t="shared" si="437"/>
        <v>0</v>
      </c>
      <c r="L924" s="39">
        <f t="shared" si="437"/>
        <v>0</v>
      </c>
      <c r="M924" s="39">
        <f t="shared" si="437"/>
        <v>0</v>
      </c>
      <c r="N924" s="39">
        <f t="shared" si="437"/>
        <v>1347540</v>
      </c>
      <c r="O924" s="39">
        <f t="shared" si="437"/>
        <v>77180.41</v>
      </c>
      <c r="P924" s="39">
        <f t="shared" si="437"/>
        <v>22990</v>
      </c>
      <c r="Q924" s="39">
        <f t="shared" si="437"/>
        <v>95000</v>
      </c>
      <c r="R924" s="39">
        <f t="shared" si="437"/>
        <v>147894.5</v>
      </c>
      <c r="S924" s="39">
        <f t="shared" si="437"/>
        <v>133422.79999999999</v>
      </c>
      <c r="T924" s="39">
        <f t="shared" si="437"/>
        <v>157045236</v>
      </c>
      <c r="U924" s="39">
        <f t="shared" si="437"/>
        <v>79862.34</v>
      </c>
      <c r="V924" s="39">
        <f t="shared" si="437"/>
        <v>46000</v>
      </c>
      <c r="W924" s="39">
        <f t="shared" si="437"/>
        <v>67003860</v>
      </c>
      <c r="X924" s="39">
        <f t="shared" si="437"/>
        <v>0</v>
      </c>
      <c r="Y924" s="39">
        <f t="shared" si="437"/>
        <v>0</v>
      </c>
      <c r="Z924" s="39">
        <f t="shared" si="437"/>
        <v>225998986.05000001</v>
      </c>
      <c r="AA924" s="39">
        <f t="shared" si="437"/>
        <v>9572013.9499999583</v>
      </c>
      <c r="AB924" s="40">
        <f>Z924/D924</f>
        <v>0.95936675588251541</v>
      </c>
      <c r="AC924" s="32"/>
    </row>
    <row r="925" spans="1:29" s="33" customFormat="1" ht="18" customHeight="1" x14ac:dyDescent="0.25">
      <c r="A925" s="41" t="s">
        <v>38</v>
      </c>
      <c r="B925" s="31">
        <f>[1]consoCURRENT!E18989</f>
        <v>0</v>
      </c>
      <c r="C925" s="31">
        <f>[1]consoCURRENT!F18989</f>
        <v>0</v>
      </c>
      <c r="D925" s="31">
        <f>[1]consoCURRENT!G18989</f>
        <v>0</v>
      </c>
      <c r="E925" s="31">
        <f>[1]consoCURRENT!H18989</f>
        <v>0</v>
      </c>
      <c r="F925" s="31">
        <f>[1]consoCURRENT!I18989</f>
        <v>0</v>
      </c>
      <c r="G925" s="31">
        <f>[1]consoCURRENT!J18989</f>
        <v>0</v>
      </c>
      <c r="H925" s="31">
        <f>[1]consoCURRENT!K18989</f>
        <v>0</v>
      </c>
      <c r="I925" s="31">
        <f>[1]consoCURRENT!L18989</f>
        <v>0</v>
      </c>
      <c r="J925" s="31">
        <f>[1]consoCURRENT!M18989</f>
        <v>0</v>
      </c>
      <c r="K925" s="31">
        <f>[1]consoCURRENT!N18989</f>
        <v>0</v>
      </c>
      <c r="L925" s="31">
        <f>[1]consoCURRENT!O18989</f>
        <v>0</v>
      </c>
      <c r="M925" s="31">
        <f>[1]consoCURRENT!P18989</f>
        <v>0</v>
      </c>
      <c r="N925" s="31">
        <f>[1]consoCURRENT!Q18989</f>
        <v>0</v>
      </c>
      <c r="O925" s="31">
        <f>[1]consoCURRENT!R18989</f>
        <v>0</v>
      </c>
      <c r="P925" s="31">
        <f>[1]consoCURRENT!S18989</f>
        <v>0</v>
      </c>
      <c r="Q925" s="31">
        <f>[1]consoCURRENT!T18989</f>
        <v>0</v>
      </c>
      <c r="R925" s="31">
        <f>[1]consoCURRENT!U18989</f>
        <v>0</v>
      </c>
      <c r="S925" s="31">
        <f>[1]consoCURRENT!V18989</f>
        <v>0</v>
      </c>
      <c r="T925" s="31">
        <f>[1]consoCURRENT!W18989</f>
        <v>0</v>
      </c>
      <c r="U925" s="31">
        <f>[1]consoCURRENT!X18989</f>
        <v>0</v>
      </c>
      <c r="V925" s="31">
        <f>[1]consoCURRENT!Y18989</f>
        <v>0</v>
      </c>
      <c r="W925" s="31">
        <f>[1]consoCURRENT!Z18989</f>
        <v>0</v>
      </c>
      <c r="X925" s="31">
        <f>[1]consoCURRENT!AA18989</f>
        <v>0</v>
      </c>
      <c r="Y925" s="31">
        <f>[1]consoCURRENT!AB18989</f>
        <v>0</v>
      </c>
      <c r="Z925" s="31">
        <f t="shared" ref="Z925" si="438">SUM(M925:Y925)</f>
        <v>0</v>
      </c>
      <c r="AA925" s="31">
        <f>D925-Z925</f>
        <v>0</v>
      </c>
      <c r="AB925" s="37"/>
      <c r="AC925" s="32"/>
    </row>
    <row r="926" spans="1:29" s="33" customFormat="1" ht="18" customHeight="1" x14ac:dyDescent="0.25">
      <c r="A926" s="38" t="s">
        <v>39</v>
      </c>
      <c r="B926" s="39">
        <f t="shared" ref="B926:AA926" si="439">B925+B924</f>
        <v>235571000</v>
      </c>
      <c r="C926" s="39">
        <f t="shared" si="439"/>
        <v>0</v>
      </c>
      <c r="D926" s="39">
        <f t="shared" si="439"/>
        <v>235570999.99999997</v>
      </c>
      <c r="E926" s="39">
        <f t="shared" si="439"/>
        <v>1447710.4100000001</v>
      </c>
      <c r="F926" s="39">
        <f t="shared" si="439"/>
        <v>376317.3</v>
      </c>
      <c r="G926" s="39">
        <f t="shared" si="439"/>
        <v>157171098.34</v>
      </c>
      <c r="H926" s="39">
        <f t="shared" si="439"/>
        <v>67003860</v>
      </c>
      <c r="I926" s="39">
        <f t="shared" si="439"/>
        <v>0</v>
      </c>
      <c r="J926" s="39">
        <f t="shared" si="439"/>
        <v>0</v>
      </c>
      <c r="K926" s="39">
        <f t="shared" si="439"/>
        <v>0</v>
      </c>
      <c r="L926" s="39">
        <f t="shared" si="439"/>
        <v>0</v>
      </c>
      <c r="M926" s="39">
        <f t="shared" si="439"/>
        <v>0</v>
      </c>
      <c r="N926" s="39">
        <f t="shared" si="439"/>
        <v>1347540</v>
      </c>
      <c r="O926" s="39">
        <f t="shared" si="439"/>
        <v>77180.41</v>
      </c>
      <c r="P926" s="39">
        <f t="shared" si="439"/>
        <v>22990</v>
      </c>
      <c r="Q926" s="39">
        <f t="shared" si="439"/>
        <v>95000</v>
      </c>
      <c r="R926" s="39">
        <f t="shared" si="439"/>
        <v>147894.5</v>
      </c>
      <c r="S926" s="39">
        <f t="shared" si="439"/>
        <v>133422.79999999999</v>
      </c>
      <c r="T926" s="39">
        <f t="shared" si="439"/>
        <v>157045236</v>
      </c>
      <c r="U926" s="39">
        <f t="shared" si="439"/>
        <v>79862.34</v>
      </c>
      <c r="V926" s="39">
        <f t="shared" si="439"/>
        <v>46000</v>
      </c>
      <c r="W926" s="39">
        <f t="shared" si="439"/>
        <v>67003860</v>
      </c>
      <c r="X926" s="39">
        <f t="shared" si="439"/>
        <v>0</v>
      </c>
      <c r="Y926" s="39">
        <f t="shared" si="439"/>
        <v>0</v>
      </c>
      <c r="Z926" s="39">
        <f t="shared" si="439"/>
        <v>225998986.05000001</v>
      </c>
      <c r="AA926" s="39">
        <f t="shared" si="439"/>
        <v>9572013.9499999583</v>
      </c>
      <c r="AB926" s="40">
        <f>Z926/D926</f>
        <v>0.95936675588251541</v>
      </c>
      <c r="AC926" s="42"/>
    </row>
    <row r="927" spans="1:29" s="33" customFormat="1" ht="15" customHeight="1" x14ac:dyDescent="0.25">
      <c r="A927" s="34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2"/>
    </row>
    <row r="928" spans="1:29" s="33" customFormat="1" ht="15" customHeight="1" x14ac:dyDescent="0.25">
      <c r="A928" s="34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2"/>
    </row>
    <row r="929" spans="1:29" s="33" customFormat="1" ht="15" customHeight="1" x14ac:dyDescent="0.25">
      <c r="A929" s="46" t="s">
        <v>42</v>
      </c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2"/>
    </row>
    <row r="930" spans="1:29" s="33" customFormat="1" ht="18" customHeight="1" x14ac:dyDescent="0.2">
      <c r="A930" s="36" t="s">
        <v>33</v>
      </c>
      <c r="B930" s="31">
        <f>[1]consoCURRENT!E19050</f>
        <v>0</v>
      </c>
      <c r="C930" s="31">
        <f>[1]consoCURRENT!F19050</f>
        <v>0</v>
      </c>
      <c r="D930" s="31">
        <f>[1]consoCURRENT!G19050</f>
        <v>0</v>
      </c>
      <c r="E930" s="31">
        <f>[1]consoCURRENT!H19050</f>
        <v>0</v>
      </c>
      <c r="F930" s="31">
        <f>[1]consoCURRENT!I19050</f>
        <v>0</v>
      </c>
      <c r="G930" s="31">
        <f>[1]consoCURRENT!J19050</f>
        <v>0</v>
      </c>
      <c r="H930" s="31">
        <f>[1]consoCURRENT!K19050</f>
        <v>0</v>
      </c>
      <c r="I930" s="31">
        <f>[1]consoCURRENT!L19050</f>
        <v>0</v>
      </c>
      <c r="J930" s="31">
        <f>[1]consoCURRENT!M19050</f>
        <v>0</v>
      </c>
      <c r="K930" s="31">
        <f>[1]consoCURRENT!N19050</f>
        <v>0</v>
      </c>
      <c r="L930" s="31">
        <f>[1]consoCURRENT!O19050</f>
        <v>0</v>
      </c>
      <c r="M930" s="31">
        <f>[1]consoCURRENT!P19050</f>
        <v>0</v>
      </c>
      <c r="N930" s="31">
        <f>[1]consoCURRENT!Q19050</f>
        <v>0</v>
      </c>
      <c r="O930" s="31">
        <f>[1]consoCURRENT!R19050</f>
        <v>0</v>
      </c>
      <c r="P930" s="31">
        <f>[1]consoCURRENT!S19050</f>
        <v>0</v>
      </c>
      <c r="Q930" s="31">
        <f>[1]consoCURRENT!T19050</f>
        <v>0</v>
      </c>
      <c r="R930" s="31">
        <f>[1]consoCURRENT!U19050</f>
        <v>0</v>
      </c>
      <c r="S930" s="31">
        <f>[1]consoCURRENT!V19050</f>
        <v>0</v>
      </c>
      <c r="T930" s="31">
        <f>[1]consoCURRENT!W19050</f>
        <v>0</v>
      </c>
      <c r="U930" s="31">
        <f>[1]consoCURRENT!X19050</f>
        <v>0</v>
      </c>
      <c r="V930" s="31">
        <f>[1]consoCURRENT!Y19050</f>
        <v>0</v>
      </c>
      <c r="W930" s="31">
        <f>[1]consoCURRENT!Z19050</f>
        <v>0</v>
      </c>
      <c r="X930" s="31">
        <f>[1]consoCURRENT!AA19050</f>
        <v>0</v>
      </c>
      <c r="Y930" s="31">
        <f>[1]consoCURRENT!AB19050</f>
        <v>0</v>
      </c>
      <c r="Z930" s="31">
        <f>SUM(M930:Y930)</f>
        <v>0</v>
      </c>
      <c r="AA930" s="31">
        <f>D930-Z930</f>
        <v>0</v>
      </c>
      <c r="AB930" s="37"/>
      <c r="AC930" s="32"/>
    </row>
    <row r="931" spans="1:29" s="33" customFormat="1" ht="18" customHeight="1" x14ac:dyDescent="0.2">
      <c r="A931" s="36" t="s">
        <v>34</v>
      </c>
      <c r="B931" s="31">
        <f>[1]consoCURRENT!E19163</f>
        <v>148602000</v>
      </c>
      <c r="C931" s="31">
        <f>[1]consoCURRENT!F19163</f>
        <v>0</v>
      </c>
      <c r="D931" s="31">
        <f>[1]consoCURRENT!G19163</f>
        <v>148602000</v>
      </c>
      <c r="E931" s="31">
        <f>[1]consoCURRENT!H19163</f>
        <v>22509213.449999999</v>
      </c>
      <c r="F931" s="31">
        <f>[1]consoCURRENT!I19163</f>
        <v>93925053.140000001</v>
      </c>
      <c r="G931" s="31">
        <f>[1]consoCURRENT!J19163</f>
        <v>15812822.470000001</v>
      </c>
      <c r="H931" s="31">
        <f>[1]consoCURRENT!K19163</f>
        <v>-13494.239999999998</v>
      </c>
      <c r="I931" s="31">
        <f>[1]consoCURRENT!L19163</f>
        <v>0</v>
      </c>
      <c r="J931" s="31">
        <f>[1]consoCURRENT!M19163</f>
        <v>0</v>
      </c>
      <c r="K931" s="31">
        <f>[1]consoCURRENT!N19163</f>
        <v>0</v>
      </c>
      <c r="L931" s="31">
        <f>[1]consoCURRENT!O19163</f>
        <v>0</v>
      </c>
      <c r="M931" s="31">
        <f>[1]consoCURRENT!P19163</f>
        <v>0</v>
      </c>
      <c r="N931" s="31">
        <f>[1]consoCURRENT!Q19163</f>
        <v>267974.58999999997</v>
      </c>
      <c r="O931" s="31">
        <f>[1]consoCURRENT!R19163</f>
        <v>0</v>
      </c>
      <c r="P931" s="31">
        <f>[1]consoCURRENT!S19163</f>
        <v>22241238.859999999</v>
      </c>
      <c r="Q931" s="31">
        <f>[1]consoCURRENT!T19163</f>
        <v>73004949.019999996</v>
      </c>
      <c r="R931" s="31">
        <f>[1]consoCURRENT!U19163</f>
        <v>12474787.619999999</v>
      </c>
      <c r="S931" s="31">
        <f>[1]consoCURRENT!V19163</f>
        <v>8445316.5</v>
      </c>
      <c r="T931" s="31">
        <f>[1]consoCURRENT!W19163</f>
        <v>277796.77</v>
      </c>
      <c r="U931" s="31">
        <f>[1]consoCURRENT!X19163</f>
        <v>13640325.84</v>
      </c>
      <c r="V931" s="31">
        <f>[1]consoCURRENT!Y19163</f>
        <v>1894699.86</v>
      </c>
      <c r="W931" s="31">
        <f>[1]consoCURRENT!Z19163</f>
        <v>-13494.239999999998</v>
      </c>
      <c r="X931" s="31">
        <f>[1]consoCURRENT!AA19163</f>
        <v>0</v>
      </c>
      <c r="Y931" s="31">
        <f>[1]consoCURRENT!AB19163</f>
        <v>0</v>
      </c>
      <c r="Z931" s="31">
        <f t="shared" ref="Z931:Z933" si="440">SUM(M931:Y931)</f>
        <v>132233594.82000001</v>
      </c>
      <c r="AA931" s="31">
        <f>D931-Z931</f>
        <v>16368405.179999992</v>
      </c>
      <c r="AB931" s="37">
        <f>Z931/D931</f>
        <v>0.88985070739290195</v>
      </c>
      <c r="AC931" s="32"/>
    </row>
    <row r="932" spans="1:29" s="33" customFormat="1" ht="18" customHeight="1" x14ac:dyDescent="0.2">
      <c r="A932" s="36" t="s">
        <v>35</v>
      </c>
      <c r="B932" s="31">
        <f>[1]consoCURRENT!E19169</f>
        <v>0</v>
      </c>
      <c r="C932" s="31">
        <f>[1]consoCURRENT!F19169</f>
        <v>0</v>
      </c>
      <c r="D932" s="31">
        <f>[1]consoCURRENT!G19169</f>
        <v>0</v>
      </c>
      <c r="E932" s="31">
        <f>[1]consoCURRENT!H19169</f>
        <v>0</v>
      </c>
      <c r="F932" s="31">
        <f>[1]consoCURRENT!I19169</f>
        <v>0</v>
      </c>
      <c r="G932" s="31">
        <f>[1]consoCURRENT!J19169</f>
        <v>0</v>
      </c>
      <c r="H932" s="31">
        <f>[1]consoCURRENT!K19169</f>
        <v>0</v>
      </c>
      <c r="I932" s="31">
        <f>[1]consoCURRENT!L19169</f>
        <v>0</v>
      </c>
      <c r="J932" s="31">
        <f>[1]consoCURRENT!M19169</f>
        <v>0</v>
      </c>
      <c r="K932" s="31">
        <f>[1]consoCURRENT!N19169</f>
        <v>0</v>
      </c>
      <c r="L932" s="31">
        <f>[1]consoCURRENT!O19169</f>
        <v>0</v>
      </c>
      <c r="M932" s="31">
        <f>[1]consoCURRENT!P19169</f>
        <v>0</v>
      </c>
      <c r="N932" s="31">
        <f>[1]consoCURRENT!Q19169</f>
        <v>0</v>
      </c>
      <c r="O932" s="31">
        <f>[1]consoCURRENT!R19169</f>
        <v>0</v>
      </c>
      <c r="P932" s="31">
        <f>[1]consoCURRENT!S19169</f>
        <v>0</v>
      </c>
      <c r="Q932" s="31">
        <f>[1]consoCURRENT!T19169</f>
        <v>0</v>
      </c>
      <c r="R932" s="31">
        <f>[1]consoCURRENT!U19169</f>
        <v>0</v>
      </c>
      <c r="S932" s="31">
        <f>[1]consoCURRENT!V19169</f>
        <v>0</v>
      </c>
      <c r="T932" s="31">
        <f>[1]consoCURRENT!W19169</f>
        <v>0</v>
      </c>
      <c r="U932" s="31">
        <f>[1]consoCURRENT!X19169</f>
        <v>0</v>
      </c>
      <c r="V932" s="31">
        <f>[1]consoCURRENT!Y19169</f>
        <v>0</v>
      </c>
      <c r="W932" s="31">
        <f>[1]consoCURRENT!Z19169</f>
        <v>0</v>
      </c>
      <c r="X932" s="31">
        <f>[1]consoCURRENT!AA19169</f>
        <v>0</v>
      </c>
      <c r="Y932" s="31">
        <f>[1]consoCURRENT!AB19169</f>
        <v>0</v>
      </c>
      <c r="Z932" s="31">
        <f t="shared" si="440"/>
        <v>0</v>
      </c>
      <c r="AA932" s="31">
        <f>D932-Z932</f>
        <v>0</v>
      </c>
      <c r="AB932" s="37"/>
      <c r="AC932" s="32"/>
    </row>
    <row r="933" spans="1:29" s="33" customFormat="1" ht="18" customHeight="1" x14ac:dyDescent="0.2">
      <c r="A933" s="36" t="s">
        <v>36</v>
      </c>
      <c r="B933" s="31">
        <f>[1]consoCURRENT!E19198</f>
        <v>0</v>
      </c>
      <c r="C933" s="31">
        <f>[1]consoCURRENT!F19198</f>
        <v>0</v>
      </c>
      <c r="D933" s="31">
        <f>[1]consoCURRENT!G19198</f>
        <v>0</v>
      </c>
      <c r="E933" s="31">
        <f>[1]consoCURRENT!H19198</f>
        <v>0</v>
      </c>
      <c r="F933" s="31">
        <f>[1]consoCURRENT!I19198</f>
        <v>0</v>
      </c>
      <c r="G933" s="31">
        <f>[1]consoCURRENT!J19198</f>
        <v>0</v>
      </c>
      <c r="H933" s="31">
        <f>[1]consoCURRENT!K19198</f>
        <v>0</v>
      </c>
      <c r="I933" s="31">
        <f>[1]consoCURRENT!L19198</f>
        <v>0</v>
      </c>
      <c r="J933" s="31">
        <f>[1]consoCURRENT!M19198</f>
        <v>0</v>
      </c>
      <c r="K933" s="31">
        <f>[1]consoCURRENT!N19198</f>
        <v>0</v>
      </c>
      <c r="L933" s="31">
        <f>[1]consoCURRENT!O19198</f>
        <v>0</v>
      </c>
      <c r="M933" s="31">
        <f>[1]consoCURRENT!P19198</f>
        <v>0</v>
      </c>
      <c r="N933" s="31">
        <f>[1]consoCURRENT!Q19198</f>
        <v>0</v>
      </c>
      <c r="O933" s="31">
        <f>[1]consoCURRENT!R19198</f>
        <v>0</v>
      </c>
      <c r="P933" s="31">
        <f>[1]consoCURRENT!S19198</f>
        <v>0</v>
      </c>
      <c r="Q933" s="31">
        <f>[1]consoCURRENT!T19198</f>
        <v>0</v>
      </c>
      <c r="R933" s="31">
        <f>[1]consoCURRENT!U19198</f>
        <v>0</v>
      </c>
      <c r="S933" s="31">
        <f>[1]consoCURRENT!V19198</f>
        <v>0</v>
      </c>
      <c r="T933" s="31">
        <f>[1]consoCURRENT!W19198</f>
        <v>0</v>
      </c>
      <c r="U933" s="31">
        <f>[1]consoCURRENT!X19198</f>
        <v>0</v>
      </c>
      <c r="V933" s="31">
        <f>[1]consoCURRENT!Y19198</f>
        <v>0</v>
      </c>
      <c r="W933" s="31">
        <f>[1]consoCURRENT!Z19198</f>
        <v>0</v>
      </c>
      <c r="X933" s="31">
        <f>[1]consoCURRENT!AA19198</f>
        <v>0</v>
      </c>
      <c r="Y933" s="31">
        <f>[1]consoCURRENT!AB19198</f>
        <v>0</v>
      </c>
      <c r="Z933" s="31">
        <f t="shared" si="440"/>
        <v>0</v>
      </c>
      <c r="AA933" s="31">
        <f>D933-Z933</f>
        <v>0</v>
      </c>
      <c r="AB933" s="37"/>
      <c r="AC933" s="32"/>
    </row>
    <row r="934" spans="1:29" s="33" customFormat="1" ht="18" customHeight="1" x14ac:dyDescent="0.25">
      <c r="A934" s="38" t="s">
        <v>37</v>
      </c>
      <c r="B934" s="39">
        <f t="shared" ref="B934:AA934" si="441">SUM(B930:B933)</f>
        <v>148602000</v>
      </c>
      <c r="C934" s="39">
        <f t="shared" si="441"/>
        <v>0</v>
      </c>
      <c r="D934" s="39">
        <f t="shared" si="441"/>
        <v>148602000</v>
      </c>
      <c r="E934" s="39">
        <f t="shared" si="441"/>
        <v>22509213.449999999</v>
      </c>
      <c r="F934" s="39">
        <f t="shared" si="441"/>
        <v>93925053.140000001</v>
      </c>
      <c r="G934" s="39">
        <f t="shared" si="441"/>
        <v>15812822.470000001</v>
      </c>
      <c r="H934" s="39">
        <f t="shared" si="441"/>
        <v>-13494.239999999998</v>
      </c>
      <c r="I934" s="39">
        <f t="shared" si="441"/>
        <v>0</v>
      </c>
      <c r="J934" s="39">
        <f t="shared" si="441"/>
        <v>0</v>
      </c>
      <c r="K934" s="39">
        <f t="shared" si="441"/>
        <v>0</v>
      </c>
      <c r="L934" s="39">
        <f t="shared" si="441"/>
        <v>0</v>
      </c>
      <c r="M934" s="39">
        <f t="shared" si="441"/>
        <v>0</v>
      </c>
      <c r="N934" s="39">
        <f t="shared" si="441"/>
        <v>267974.58999999997</v>
      </c>
      <c r="O934" s="39">
        <f t="shared" si="441"/>
        <v>0</v>
      </c>
      <c r="P934" s="39">
        <f t="shared" si="441"/>
        <v>22241238.859999999</v>
      </c>
      <c r="Q934" s="39">
        <f t="shared" si="441"/>
        <v>73004949.019999996</v>
      </c>
      <c r="R934" s="39">
        <f t="shared" si="441"/>
        <v>12474787.619999999</v>
      </c>
      <c r="S934" s="39">
        <f t="shared" si="441"/>
        <v>8445316.5</v>
      </c>
      <c r="T934" s="39">
        <f t="shared" si="441"/>
        <v>277796.77</v>
      </c>
      <c r="U934" s="39">
        <f t="shared" si="441"/>
        <v>13640325.84</v>
      </c>
      <c r="V934" s="39">
        <f t="shared" si="441"/>
        <v>1894699.86</v>
      </c>
      <c r="W934" s="39">
        <f t="shared" si="441"/>
        <v>-13494.239999999998</v>
      </c>
      <c r="X934" s="39">
        <f t="shared" si="441"/>
        <v>0</v>
      </c>
      <c r="Y934" s="39">
        <f t="shared" si="441"/>
        <v>0</v>
      </c>
      <c r="Z934" s="39">
        <f t="shared" si="441"/>
        <v>132233594.82000001</v>
      </c>
      <c r="AA934" s="39">
        <f t="shared" si="441"/>
        <v>16368405.179999992</v>
      </c>
      <c r="AB934" s="40">
        <f>Z934/D934</f>
        <v>0.88985070739290195</v>
      </c>
      <c r="AC934" s="32"/>
    </row>
    <row r="935" spans="1:29" s="33" customFormat="1" ht="18" customHeight="1" x14ac:dyDescent="0.25">
      <c r="A935" s="41" t="s">
        <v>38</v>
      </c>
      <c r="B935" s="31">
        <f>[1]consoCURRENT!E19202</f>
        <v>0</v>
      </c>
      <c r="C935" s="31">
        <f>[1]consoCURRENT!F19202</f>
        <v>0</v>
      </c>
      <c r="D935" s="31">
        <f>[1]consoCURRENT!G19202</f>
        <v>0</v>
      </c>
      <c r="E935" s="31">
        <f>[1]consoCURRENT!H19202</f>
        <v>0</v>
      </c>
      <c r="F935" s="31">
        <f>[1]consoCURRENT!I19202</f>
        <v>0</v>
      </c>
      <c r="G935" s="31">
        <f>[1]consoCURRENT!J19202</f>
        <v>0</v>
      </c>
      <c r="H935" s="31">
        <f>[1]consoCURRENT!K19202</f>
        <v>0</v>
      </c>
      <c r="I935" s="31">
        <f>[1]consoCURRENT!L19202</f>
        <v>0</v>
      </c>
      <c r="J935" s="31">
        <f>[1]consoCURRENT!M19202</f>
        <v>0</v>
      </c>
      <c r="K935" s="31">
        <f>[1]consoCURRENT!N19202</f>
        <v>0</v>
      </c>
      <c r="L935" s="31">
        <f>[1]consoCURRENT!O19202</f>
        <v>0</v>
      </c>
      <c r="M935" s="31">
        <f>[1]consoCURRENT!P19202</f>
        <v>0</v>
      </c>
      <c r="N935" s="31">
        <f>[1]consoCURRENT!Q19202</f>
        <v>0</v>
      </c>
      <c r="O935" s="31">
        <f>[1]consoCURRENT!R19202</f>
        <v>0</v>
      </c>
      <c r="P935" s="31">
        <f>[1]consoCURRENT!S19202</f>
        <v>0</v>
      </c>
      <c r="Q935" s="31">
        <f>[1]consoCURRENT!T19202</f>
        <v>0</v>
      </c>
      <c r="R935" s="31">
        <f>[1]consoCURRENT!U19202</f>
        <v>0</v>
      </c>
      <c r="S935" s="31">
        <f>[1]consoCURRENT!V19202</f>
        <v>0</v>
      </c>
      <c r="T935" s="31">
        <f>[1]consoCURRENT!W19202</f>
        <v>0</v>
      </c>
      <c r="U935" s="31">
        <f>[1]consoCURRENT!X19202</f>
        <v>0</v>
      </c>
      <c r="V935" s="31">
        <f>[1]consoCURRENT!Y19202</f>
        <v>0</v>
      </c>
      <c r="W935" s="31">
        <f>[1]consoCURRENT!Z19202</f>
        <v>0</v>
      </c>
      <c r="X935" s="31">
        <f>[1]consoCURRENT!AA19202</f>
        <v>0</v>
      </c>
      <c r="Y935" s="31">
        <f>[1]consoCURRENT!AB19202</f>
        <v>0</v>
      </c>
      <c r="Z935" s="31">
        <f t="shared" ref="Z935" si="442">SUM(M935:Y935)</f>
        <v>0</v>
      </c>
      <c r="AA935" s="31">
        <f>D935-Z935</f>
        <v>0</v>
      </c>
      <c r="AB935" s="37"/>
      <c r="AC935" s="32"/>
    </row>
    <row r="936" spans="1:29" s="33" customFormat="1" ht="18" customHeight="1" x14ac:dyDescent="0.25">
      <c r="A936" s="38" t="s">
        <v>39</v>
      </c>
      <c r="B936" s="39">
        <f t="shared" ref="B936:AA936" si="443">B935+B934</f>
        <v>148602000</v>
      </c>
      <c r="C936" s="39">
        <f t="shared" si="443"/>
        <v>0</v>
      </c>
      <c r="D936" s="39">
        <f t="shared" si="443"/>
        <v>148602000</v>
      </c>
      <c r="E936" s="39">
        <f t="shared" si="443"/>
        <v>22509213.449999999</v>
      </c>
      <c r="F936" s="39">
        <f t="shared" si="443"/>
        <v>93925053.140000001</v>
      </c>
      <c r="G936" s="39">
        <f t="shared" si="443"/>
        <v>15812822.470000001</v>
      </c>
      <c r="H936" s="39">
        <f t="shared" si="443"/>
        <v>-13494.239999999998</v>
      </c>
      <c r="I936" s="39">
        <f t="shared" si="443"/>
        <v>0</v>
      </c>
      <c r="J936" s="39">
        <f t="shared" si="443"/>
        <v>0</v>
      </c>
      <c r="K936" s="39">
        <f t="shared" si="443"/>
        <v>0</v>
      </c>
      <c r="L936" s="39">
        <f t="shared" si="443"/>
        <v>0</v>
      </c>
      <c r="M936" s="39">
        <f t="shared" si="443"/>
        <v>0</v>
      </c>
      <c r="N936" s="39">
        <f t="shared" si="443"/>
        <v>267974.58999999997</v>
      </c>
      <c r="O936" s="39">
        <f t="shared" si="443"/>
        <v>0</v>
      </c>
      <c r="P936" s="39">
        <f t="shared" si="443"/>
        <v>22241238.859999999</v>
      </c>
      <c r="Q936" s="39">
        <f t="shared" si="443"/>
        <v>73004949.019999996</v>
      </c>
      <c r="R936" s="39">
        <f t="shared" si="443"/>
        <v>12474787.619999999</v>
      </c>
      <c r="S936" s="39">
        <f t="shared" si="443"/>
        <v>8445316.5</v>
      </c>
      <c r="T936" s="39">
        <f t="shared" si="443"/>
        <v>277796.77</v>
      </c>
      <c r="U936" s="39">
        <f t="shared" si="443"/>
        <v>13640325.84</v>
      </c>
      <c r="V936" s="39">
        <f t="shared" si="443"/>
        <v>1894699.86</v>
      </c>
      <c r="W936" s="39">
        <f t="shared" si="443"/>
        <v>-13494.239999999998</v>
      </c>
      <c r="X936" s="39">
        <f t="shared" si="443"/>
        <v>0</v>
      </c>
      <c r="Y936" s="39">
        <f t="shared" si="443"/>
        <v>0</v>
      </c>
      <c r="Z936" s="39">
        <f t="shared" si="443"/>
        <v>132233594.82000001</v>
      </c>
      <c r="AA936" s="39">
        <f t="shared" si="443"/>
        <v>16368405.179999992</v>
      </c>
      <c r="AB936" s="40">
        <f>Z936/D936</f>
        <v>0.88985070739290195</v>
      </c>
      <c r="AC936" s="42"/>
    </row>
    <row r="937" spans="1:29" s="33" customFormat="1" ht="15" customHeight="1" x14ac:dyDescent="0.25">
      <c r="A937" s="34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2"/>
    </row>
    <row r="938" spans="1:29" s="33" customFormat="1" ht="15" customHeight="1" x14ac:dyDescent="0.25">
      <c r="A938" s="34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2"/>
    </row>
    <row r="939" spans="1:29" s="33" customFormat="1" ht="15" customHeight="1" x14ac:dyDescent="0.25">
      <c r="A939" s="46" t="s">
        <v>43</v>
      </c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2"/>
    </row>
    <row r="940" spans="1:29" s="33" customFormat="1" ht="18" customHeight="1" x14ac:dyDescent="0.2">
      <c r="A940" s="36" t="s">
        <v>33</v>
      </c>
      <c r="B940" s="31">
        <f>[1]consoCURRENT!E19263</f>
        <v>0</v>
      </c>
      <c r="C940" s="31">
        <f>[1]consoCURRENT!F19263</f>
        <v>0</v>
      </c>
      <c r="D940" s="31">
        <f>[1]consoCURRENT!G19263</f>
        <v>0</v>
      </c>
      <c r="E940" s="31">
        <f>[1]consoCURRENT!H19263</f>
        <v>0</v>
      </c>
      <c r="F940" s="31">
        <f>[1]consoCURRENT!I19263</f>
        <v>0</v>
      </c>
      <c r="G940" s="31">
        <f>[1]consoCURRENT!J19263</f>
        <v>0</v>
      </c>
      <c r="H940" s="31">
        <f>[1]consoCURRENT!K19263</f>
        <v>0</v>
      </c>
      <c r="I940" s="31">
        <f>[1]consoCURRENT!L19263</f>
        <v>0</v>
      </c>
      <c r="J940" s="31">
        <f>[1]consoCURRENT!M19263</f>
        <v>0</v>
      </c>
      <c r="K940" s="31">
        <f>[1]consoCURRENT!N19263</f>
        <v>0</v>
      </c>
      <c r="L940" s="31">
        <f>[1]consoCURRENT!O19263</f>
        <v>0</v>
      </c>
      <c r="M940" s="31">
        <f>[1]consoCURRENT!P19263</f>
        <v>0</v>
      </c>
      <c r="N940" s="31">
        <f>[1]consoCURRENT!Q19263</f>
        <v>0</v>
      </c>
      <c r="O940" s="31">
        <f>[1]consoCURRENT!R19263</f>
        <v>0</v>
      </c>
      <c r="P940" s="31">
        <f>[1]consoCURRENT!S19263</f>
        <v>0</v>
      </c>
      <c r="Q940" s="31">
        <f>[1]consoCURRENT!T19263</f>
        <v>0</v>
      </c>
      <c r="R940" s="31">
        <f>[1]consoCURRENT!U19263</f>
        <v>0</v>
      </c>
      <c r="S940" s="31">
        <f>[1]consoCURRENT!V19263</f>
        <v>0</v>
      </c>
      <c r="T940" s="31">
        <f>[1]consoCURRENT!W19263</f>
        <v>0</v>
      </c>
      <c r="U940" s="31">
        <f>[1]consoCURRENT!X19263</f>
        <v>0</v>
      </c>
      <c r="V940" s="31">
        <f>[1]consoCURRENT!Y19263</f>
        <v>0</v>
      </c>
      <c r="W940" s="31">
        <f>[1]consoCURRENT!Z19263</f>
        <v>0</v>
      </c>
      <c r="X940" s="31">
        <f>[1]consoCURRENT!AA19263</f>
        <v>0</v>
      </c>
      <c r="Y940" s="31">
        <f>[1]consoCURRENT!AB19263</f>
        <v>0</v>
      </c>
      <c r="Z940" s="31">
        <f>SUM(M940:Y940)</f>
        <v>0</v>
      </c>
      <c r="AA940" s="31">
        <f>D940-Z940</f>
        <v>0</v>
      </c>
      <c r="AB940" s="37"/>
      <c r="AC940" s="32"/>
    </row>
    <row r="941" spans="1:29" s="33" customFormat="1" ht="18" customHeight="1" x14ac:dyDescent="0.2">
      <c r="A941" s="36" t="s">
        <v>34</v>
      </c>
      <c r="B941" s="31">
        <f>[1]consoCURRENT!E19376</f>
        <v>85542000</v>
      </c>
      <c r="C941" s="31">
        <f>[1]consoCURRENT!F19376</f>
        <v>0</v>
      </c>
      <c r="D941" s="31">
        <f>[1]consoCURRENT!G19376</f>
        <v>85542000</v>
      </c>
      <c r="E941" s="31">
        <f>[1]consoCURRENT!H19376</f>
        <v>28112658.969999999</v>
      </c>
      <c r="F941" s="31">
        <f>[1]consoCURRENT!I19376</f>
        <v>5805349.8700000001</v>
      </c>
      <c r="G941" s="31">
        <f>[1]consoCURRENT!J19376</f>
        <v>49719020.359999999</v>
      </c>
      <c r="H941" s="31">
        <f>[1]consoCURRENT!K19376</f>
        <v>1037262.2200000001</v>
      </c>
      <c r="I941" s="31">
        <f>[1]consoCURRENT!L19376</f>
        <v>0</v>
      </c>
      <c r="J941" s="31">
        <f>[1]consoCURRENT!M19376</f>
        <v>0</v>
      </c>
      <c r="K941" s="31">
        <f>[1]consoCURRENT!N19376</f>
        <v>0</v>
      </c>
      <c r="L941" s="31">
        <f>[1]consoCURRENT!O19376</f>
        <v>0</v>
      </c>
      <c r="M941" s="31">
        <f>[1]consoCURRENT!P19376</f>
        <v>0</v>
      </c>
      <c r="N941" s="31">
        <f>[1]consoCURRENT!Q19376</f>
        <v>27773218.84</v>
      </c>
      <c r="O941" s="31">
        <f>[1]consoCURRENT!R19376</f>
        <v>167423.24</v>
      </c>
      <c r="P941" s="31">
        <f>[1]consoCURRENT!S19376</f>
        <v>172016.89</v>
      </c>
      <c r="Q941" s="31">
        <f>[1]consoCURRENT!T19376</f>
        <v>73080.070000000007</v>
      </c>
      <c r="R941" s="31">
        <f>[1]consoCURRENT!U19376</f>
        <v>1452599.19</v>
      </c>
      <c r="S941" s="31">
        <f>[1]consoCURRENT!V19376</f>
        <v>4279670.6099999994</v>
      </c>
      <c r="T941" s="31">
        <f>[1]consoCURRENT!W19376</f>
        <v>10086615.91</v>
      </c>
      <c r="U941" s="31">
        <f>[1]consoCURRENT!X19376</f>
        <v>26996339.850000001</v>
      </c>
      <c r="V941" s="31">
        <f>[1]consoCURRENT!Y19376</f>
        <v>12636064.6</v>
      </c>
      <c r="W941" s="31">
        <f>[1]consoCURRENT!Z19376</f>
        <v>1037262.2200000001</v>
      </c>
      <c r="X941" s="31">
        <f>[1]consoCURRENT!AA19376</f>
        <v>0</v>
      </c>
      <c r="Y941" s="31">
        <f>[1]consoCURRENT!AB19376</f>
        <v>0</v>
      </c>
      <c r="Z941" s="31">
        <f t="shared" ref="Z941:Z943" si="444">SUM(M941:Y941)</f>
        <v>84674291.419999987</v>
      </c>
      <c r="AA941" s="31">
        <f>D941-Z941</f>
        <v>867708.58000001311</v>
      </c>
      <c r="AB941" s="37">
        <f>Z941/D941</f>
        <v>0.98985634448574955</v>
      </c>
      <c r="AC941" s="32"/>
    </row>
    <row r="942" spans="1:29" s="33" customFormat="1" ht="18" customHeight="1" x14ac:dyDescent="0.2">
      <c r="A942" s="36" t="s">
        <v>35</v>
      </c>
      <c r="B942" s="31">
        <f>[1]consoCURRENT!E19382</f>
        <v>0</v>
      </c>
      <c r="C942" s="31">
        <f>[1]consoCURRENT!F19382</f>
        <v>0</v>
      </c>
      <c r="D942" s="31">
        <f>[1]consoCURRENT!G19382</f>
        <v>0</v>
      </c>
      <c r="E942" s="31">
        <f>[1]consoCURRENT!H19382</f>
        <v>0</v>
      </c>
      <c r="F942" s="31">
        <f>[1]consoCURRENT!I19382</f>
        <v>0</v>
      </c>
      <c r="G942" s="31">
        <f>[1]consoCURRENT!J19382</f>
        <v>0</v>
      </c>
      <c r="H942" s="31">
        <f>[1]consoCURRENT!K19382</f>
        <v>0</v>
      </c>
      <c r="I942" s="31">
        <f>[1]consoCURRENT!L19382</f>
        <v>0</v>
      </c>
      <c r="J942" s="31">
        <f>[1]consoCURRENT!M19382</f>
        <v>0</v>
      </c>
      <c r="K942" s="31">
        <f>[1]consoCURRENT!N19382</f>
        <v>0</v>
      </c>
      <c r="L942" s="31">
        <f>[1]consoCURRENT!O19382</f>
        <v>0</v>
      </c>
      <c r="M942" s="31">
        <f>[1]consoCURRENT!P19382</f>
        <v>0</v>
      </c>
      <c r="N942" s="31">
        <f>[1]consoCURRENT!Q19382</f>
        <v>0</v>
      </c>
      <c r="O942" s="31">
        <f>[1]consoCURRENT!R19382</f>
        <v>0</v>
      </c>
      <c r="P942" s="31">
        <f>[1]consoCURRENT!S19382</f>
        <v>0</v>
      </c>
      <c r="Q942" s="31">
        <f>[1]consoCURRENT!T19382</f>
        <v>0</v>
      </c>
      <c r="R942" s="31">
        <f>[1]consoCURRENT!U19382</f>
        <v>0</v>
      </c>
      <c r="S942" s="31">
        <f>[1]consoCURRENT!V19382</f>
        <v>0</v>
      </c>
      <c r="T942" s="31">
        <f>[1]consoCURRENT!W19382</f>
        <v>0</v>
      </c>
      <c r="U942" s="31">
        <f>[1]consoCURRENT!X19382</f>
        <v>0</v>
      </c>
      <c r="V942" s="31">
        <f>[1]consoCURRENT!Y19382</f>
        <v>0</v>
      </c>
      <c r="W942" s="31">
        <f>[1]consoCURRENT!Z19382</f>
        <v>0</v>
      </c>
      <c r="X942" s="31">
        <f>[1]consoCURRENT!AA19382</f>
        <v>0</v>
      </c>
      <c r="Y942" s="31">
        <f>[1]consoCURRENT!AB19382</f>
        <v>0</v>
      </c>
      <c r="Z942" s="31">
        <f t="shared" si="444"/>
        <v>0</v>
      </c>
      <c r="AA942" s="31">
        <f>D942-Z942</f>
        <v>0</v>
      </c>
      <c r="AB942" s="37"/>
      <c r="AC942" s="32"/>
    </row>
    <row r="943" spans="1:29" s="33" customFormat="1" ht="18" customHeight="1" x14ac:dyDescent="0.2">
      <c r="A943" s="36" t="s">
        <v>36</v>
      </c>
      <c r="B943" s="31">
        <f>[1]consoCURRENT!E19411</f>
        <v>0</v>
      </c>
      <c r="C943" s="31">
        <f>[1]consoCURRENT!F19411</f>
        <v>0</v>
      </c>
      <c r="D943" s="31">
        <f>[1]consoCURRENT!G19411</f>
        <v>0</v>
      </c>
      <c r="E943" s="31">
        <f>[1]consoCURRENT!H19411</f>
        <v>0</v>
      </c>
      <c r="F943" s="31">
        <f>[1]consoCURRENT!I19411</f>
        <v>0</v>
      </c>
      <c r="G943" s="31">
        <f>[1]consoCURRENT!J19411</f>
        <v>0</v>
      </c>
      <c r="H943" s="31">
        <f>[1]consoCURRENT!K19411</f>
        <v>0</v>
      </c>
      <c r="I943" s="31">
        <f>[1]consoCURRENT!L19411</f>
        <v>0</v>
      </c>
      <c r="J943" s="31">
        <f>[1]consoCURRENT!M19411</f>
        <v>0</v>
      </c>
      <c r="K943" s="31">
        <f>[1]consoCURRENT!N19411</f>
        <v>0</v>
      </c>
      <c r="L943" s="31">
        <f>[1]consoCURRENT!O19411</f>
        <v>0</v>
      </c>
      <c r="M943" s="31">
        <f>[1]consoCURRENT!P19411</f>
        <v>0</v>
      </c>
      <c r="N943" s="31">
        <f>[1]consoCURRENT!Q19411</f>
        <v>0</v>
      </c>
      <c r="O943" s="31">
        <f>[1]consoCURRENT!R19411</f>
        <v>0</v>
      </c>
      <c r="P943" s="31">
        <f>[1]consoCURRENT!S19411</f>
        <v>0</v>
      </c>
      <c r="Q943" s="31">
        <f>[1]consoCURRENT!T19411</f>
        <v>0</v>
      </c>
      <c r="R943" s="31">
        <f>[1]consoCURRENT!U19411</f>
        <v>0</v>
      </c>
      <c r="S943" s="31">
        <f>[1]consoCURRENT!V19411</f>
        <v>0</v>
      </c>
      <c r="T943" s="31">
        <f>[1]consoCURRENT!W19411</f>
        <v>0</v>
      </c>
      <c r="U943" s="31">
        <f>[1]consoCURRENT!X19411</f>
        <v>0</v>
      </c>
      <c r="V943" s="31">
        <f>[1]consoCURRENT!Y19411</f>
        <v>0</v>
      </c>
      <c r="W943" s="31">
        <f>[1]consoCURRENT!Z19411</f>
        <v>0</v>
      </c>
      <c r="X943" s="31">
        <f>[1]consoCURRENT!AA19411</f>
        <v>0</v>
      </c>
      <c r="Y943" s="31">
        <f>[1]consoCURRENT!AB19411</f>
        <v>0</v>
      </c>
      <c r="Z943" s="31">
        <f t="shared" si="444"/>
        <v>0</v>
      </c>
      <c r="AA943" s="31">
        <f>D943-Z943</f>
        <v>0</v>
      </c>
      <c r="AB943" s="37"/>
      <c r="AC943" s="32"/>
    </row>
    <row r="944" spans="1:29" s="33" customFormat="1" ht="18" customHeight="1" x14ac:dyDescent="0.25">
      <c r="A944" s="38" t="s">
        <v>37</v>
      </c>
      <c r="B944" s="39">
        <f t="shared" ref="B944:AA944" si="445">SUM(B940:B943)</f>
        <v>85542000</v>
      </c>
      <c r="C944" s="39">
        <f t="shared" si="445"/>
        <v>0</v>
      </c>
      <c r="D944" s="39">
        <f t="shared" si="445"/>
        <v>85542000</v>
      </c>
      <c r="E944" s="39">
        <f t="shared" si="445"/>
        <v>28112658.969999999</v>
      </c>
      <c r="F944" s="39">
        <f t="shared" si="445"/>
        <v>5805349.8700000001</v>
      </c>
      <c r="G944" s="39">
        <f t="shared" si="445"/>
        <v>49719020.359999999</v>
      </c>
      <c r="H944" s="39">
        <f t="shared" si="445"/>
        <v>1037262.2200000001</v>
      </c>
      <c r="I944" s="39">
        <f t="shared" si="445"/>
        <v>0</v>
      </c>
      <c r="J944" s="39">
        <f t="shared" si="445"/>
        <v>0</v>
      </c>
      <c r="K944" s="39">
        <f t="shared" si="445"/>
        <v>0</v>
      </c>
      <c r="L944" s="39">
        <f t="shared" si="445"/>
        <v>0</v>
      </c>
      <c r="M944" s="39">
        <f t="shared" si="445"/>
        <v>0</v>
      </c>
      <c r="N944" s="39">
        <f t="shared" si="445"/>
        <v>27773218.84</v>
      </c>
      <c r="O944" s="39">
        <f t="shared" si="445"/>
        <v>167423.24</v>
      </c>
      <c r="P944" s="39">
        <f t="shared" si="445"/>
        <v>172016.89</v>
      </c>
      <c r="Q944" s="39">
        <f t="shared" si="445"/>
        <v>73080.070000000007</v>
      </c>
      <c r="R944" s="39">
        <f t="shared" si="445"/>
        <v>1452599.19</v>
      </c>
      <c r="S944" s="39">
        <f t="shared" si="445"/>
        <v>4279670.6099999994</v>
      </c>
      <c r="T944" s="39">
        <f t="shared" si="445"/>
        <v>10086615.91</v>
      </c>
      <c r="U944" s="39">
        <f t="shared" si="445"/>
        <v>26996339.850000001</v>
      </c>
      <c r="V944" s="39">
        <f t="shared" si="445"/>
        <v>12636064.6</v>
      </c>
      <c r="W944" s="39">
        <f t="shared" si="445"/>
        <v>1037262.2200000001</v>
      </c>
      <c r="X944" s="39">
        <f t="shared" si="445"/>
        <v>0</v>
      </c>
      <c r="Y944" s="39">
        <f t="shared" si="445"/>
        <v>0</v>
      </c>
      <c r="Z944" s="39">
        <f t="shared" si="445"/>
        <v>84674291.419999987</v>
      </c>
      <c r="AA944" s="39">
        <f t="shared" si="445"/>
        <v>867708.58000001311</v>
      </c>
      <c r="AB944" s="40">
        <f>Z944/D944</f>
        <v>0.98985634448574955</v>
      </c>
      <c r="AC944" s="32"/>
    </row>
    <row r="945" spans="1:29" s="33" customFormat="1" ht="18" customHeight="1" x14ac:dyDescent="0.25">
      <c r="A945" s="41" t="s">
        <v>38</v>
      </c>
      <c r="B945" s="31">
        <f>[1]consoCURRENT!E19415</f>
        <v>0</v>
      </c>
      <c r="C945" s="31">
        <f>[1]consoCURRENT!F19415</f>
        <v>0</v>
      </c>
      <c r="D945" s="31">
        <f>[1]consoCURRENT!G19415</f>
        <v>0</v>
      </c>
      <c r="E945" s="31">
        <f>[1]consoCURRENT!H19415</f>
        <v>0</v>
      </c>
      <c r="F945" s="31">
        <f>[1]consoCURRENT!I19415</f>
        <v>0</v>
      </c>
      <c r="G945" s="31">
        <f>[1]consoCURRENT!J19415</f>
        <v>0</v>
      </c>
      <c r="H945" s="31">
        <f>[1]consoCURRENT!K19415</f>
        <v>0</v>
      </c>
      <c r="I945" s="31">
        <f>[1]consoCURRENT!L19415</f>
        <v>0</v>
      </c>
      <c r="J945" s="31">
        <f>[1]consoCURRENT!M19415</f>
        <v>0</v>
      </c>
      <c r="K945" s="31">
        <f>[1]consoCURRENT!N19415</f>
        <v>0</v>
      </c>
      <c r="L945" s="31">
        <f>[1]consoCURRENT!O19415</f>
        <v>0</v>
      </c>
      <c r="M945" s="31">
        <f>[1]consoCURRENT!P19415</f>
        <v>0</v>
      </c>
      <c r="N945" s="31">
        <f>[1]consoCURRENT!Q19415</f>
        <v>0</v>
      </c>
      <c r="O945" s="31">
        <f>[1]consoCURRENT!R19415</f>
        <v>0</v>
      </c>
      <c r="P945" s="31">
        <f>[1]consoCURRENT!S19415</f>
        <v>0</v>
      </c>
      <c r="Q945" s="31">
        <f>[1]consoCURRENT!T19415</f>
        <v>0</v>
      </c>
      <c r="R945" s="31">
        <f>[1]consoCURRENT!U19415</f>
        <v>0</v>
      </c>
      <c r="S945" s="31">
        <f>[1]consoCURRENT!V19415</f>
        <v>0</v>
      </c>
      <c r="T945" s="31">
        <f>[1]consoCURRENT!W19415</f>
        <v>0</v>
      </c>
      <c r="U945" s="31">
        <f>[1]consoCURRENT!X19415</f>
        <v>0</v>
      </c>
      <c r="V945" s="31">
        <f>[1]consoCURRENT!Y19415</f>
        <v>0</v>
      </c>
      <c r="W945" s="31">
        <f>[1]consoCURRENT!Z19415</f>
        <v>0</v>
      </c>
      <c r="X945" s="31">
        <f>[1]consoCURRENT!AA19415</f>
        <v>0</v>
      </c>
      <c r="Y945" s="31">
        <f>[1]consoCURRENT!AB19415</f>
        <v>0</v>
      </c>
      <c r="Z945" s="31">
        <f t="shared" ref="Z945" si="446">SUM(M945:Y945)</f>
        <v>0</v>
      </c>
      <c r="AA945" s="31">
        <f>D945-Z945</f>
        <v>0</v>
      </c>
      <c r="AB945" s="37"/>
      <c r="AC945" s="32"/>
    </row>
    <row r="946" spans="1:29" s="33" customFormat="1" ht="18" customHeight="1" x14ac:dyDescent="0.25">
      <c r="A946" s="38" t="s">
        <v>39</v>
      </c>
      <c r="B946" s="39">
        <f t="shared" ref="B946:AA946" si="447">B945+B944</f>
        <v>85542000</v>
      </c>
      <c r="C946" s="39">
        <f t="shared" si="447"/>
        <v>0</v>
      </c>
      <c r="D946" s="39">
        <f t="shared" si="447"/>
        <v>85542000</v>
      </c>
      <c r="E946" s="39">
        <f t="shared" si="447"/>
        <v>28112658.969999999</v>
      </c>
      <c r="F946" s="39">
        <f t="shared" si="447"/>
        <v>5805349.8700000001</v>
      </c>
      <c r="G946" s="39">
        <f t="shared" si="447"/>
        <v>49719020.359999999</v>
      </c>
      <c r="H946" s="39">
        <f t="shared" si="447"/>
        <v>1037262.2200000001</v>
      </c>
      <c r="I946" s="39">
        <f t="shared" si="447"/>
        <v>0</v>
      </c>
      <c r="J946" s="39">
        <f t="shared" si="447"/>
        <v>0</v>
      </c>
      <c r="K946" s="39">
        <f t="shared" si="447"/>
        <v>0</v>
      </c>
      <c r="L946" s="39">
        <f t="shared" si="447"/>
        <v>0</v>
      </c>
      <c r="M946" s="39">
        <f t="shared" si="447"/>
        <v>0</v>
      </c>
      <c r="N946" s="39">
        <f t="shared" si="447"/>
        <v>27773218.84</v>
      </c>
      <c r="O946" s="39">
        <f t="shared" si="447"/>
        <v>167423.24</v>
      </c>
      <c r="P946" s="39">
        <f t="shared" si="447"/>
        <v>172016.89</v>
      </c>
      <c r="Q946" s="39">
        <f t="shared" si="447"/>
        <v>73080.070000000007</v>
      </c>
      <c r="R946" s="39">
        <f t="shared" si="447"/>
        <v>1452599.19</v>
      </c>
      <c r="S946" s="39">
        <f t="shared" si="447"/>
        <v>4279670.6099999994</v>
      </c>
      <c r="T946" s="39">
        <f t="shared" si="447"/>
        <v>10086615.91</v>
      </c>
      <c r="U946" s="39">
        <f t="shared" si="447"/>
        <v>26996339.850000001</v>
      </c>
      <c r="V946" s="39">
        <f t="shared" si="447"/>
        <v>12636064.6</v>
      </c>
      <c r="W946" s="39">
        <f t="shared" si="447"/>
        <v>1037262.2200000001</v>
      </c>
      <c r="X946" s="39">
        <f t="shared" si="447"/>
        <v>0</v>
      </c>
      <c r="Y946" s="39">
        <f t="shared" si="447"/>
        <v>0</v>
      </c>
      <c r="Z946" s="39">
        <f t="shared" si="447"/>
        <v>84674291.419999987</v>
      </c>
      <c r="AA946" s="39">
        <f t="shared" si="447"/>
        <v>867708.58000001311</v>
      </c>
      <c r="AB946" s="40">
        <f>Z946/D946</f>
        <v>0.98985634448574955</v>
      </c>
      <c r="AC946" s="42"/>
    </row>
    <row r="947" spans="1:29" s="33" customFormat="1" ht="10.9" customHeight="1" x14ac:dyDescent="0.25">
      <c r="A947" s="34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2"/>
    </row>
    <row r="948" spans="1:29" s="33" customFormat="1" ht="10.9" customHeight="1" x14ac:dyDescent="0.25">
      <c r="A948" s="46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2"/>
    </row>
    <row r="949" spans="1:29" s="33" customFormat="1" ht="15" customHeight="1" x14ac:dyDescent="0.25">
      <c r="A949" s="46" t="s">
        <v>44</v>
      </c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2"/>
    </row>
    <row r="950" spans="1:29" s="33" customFormat="1" ht="18" customHeight="1" x14ac:dyDescent="0.2">
      <c r="A950" s="36" t="s">
        <v>33</v>
      </c>
      <c r="B950" s="31">
        <f>[1]consoCURRENT!E19476</f>
        <v>0</v>
      </c>
      <c r="C950" s="31">
        <f>[1]consoCURRENT!F19476</f>
        <v>0</v>
      </c>
      <c r="D950" s="31">
        <f>[1]consoCURRENT!G19476</f>
        <v>0</v>
      </c>
      <c r="E950" s="31">
        <f>[1]consoCURRENT!H19476</f>
        <v>0</v>
      </c>
      <c r="F950" s="31">
        <f>[1]consoCURRENT!I19476</f>
        <v>0</v>
      </c>
      <c r="G950" s="31">
        <f>[1]consoCURRENT!J19476</f>
        <v>0</v>
      </c>
      <c r="H950" s="31">
        <f>[1]consoCURRENT!K19476</f>
        <v>0</v>
      </c>
      <c r="I950" s="31">
        <f>[1]consoCURRENT!L19476</f>
        <v>0</v>
      </c>
      <c r="J950" s="31">
        <f>[1]consoCURRENT!M19476</f>
        <v>0</v>
      </c>
      <c r="K950" s="31">
        <f>[1]consoCURRENT!N19476</f>
        <v>0</v>
      </c>
      <c r="L950" s="31">
        <f>[1]consoCURRENT!O19476</f>
        <v>0</v>
      </c>
      <c r="M950" s="31">
        <f>[1]consoCURRENT!P19476</f>
        <v>0</v>
      </c>
      <c r="N950" s="31">
        <f>[1]consoCURRENT!Q19476</f>
        <v>0</v>
      </c>
      <c r="O950" s="31">
        <f>[1]consoCURRENT!R19476</f>
        <v>0</v>
      </c>
      <c r="P950" s="31">
        <f>[1]consoCURRENT!S19476</f>
        <v>0</v>
      </c>
      <c r="Q950" s="31">
        <f>[1]consoCURRENT!T19476</f>
        <v>0</v>
      </c>
      <c r="R950" s="31">
        <f>[1]consoCURRENT!U19476</f>
        <v>0</v>
      </c>
      <c r="S950" s="31">
        <f>[1]consoCURRENT!V19476</f>
        <v>0</v>
      </c>
      <c r="T950" s="31">
        <f>[1]consoCURRENT!W19476</f>
        <v>0</v>
      </c>
      <c r="U950" s="31">
        <f>[1]consoCURRENT!X19476</f>
        <v>0</v>
      </c>
      <c r="V950" s="31">
        <f>[1]consoCURRENT!Y19476</f>
        <v>0</v>
      </c>
      <c r="W950" s="31">
        <f>[1]consoCURRENT!Z19476</f>
        <v>0</v>
      </c>
      <c r="X950" s="31">
        <f>[1]consoCURRENT!AA19476</f>
        <v>0</v>
      </c>
      <c r="Y950" s="31">
        <f>[1]consoCURRENT!AB19476</f>
        <v>0</v>
      </c>
      <c r="Z950" s="31">
        <f>SUM(M950:Y950)</f>
        <v>0</v>
      </c>
      <c r="AA950" s="31">
        <f>D950-Z950</f>
        <v>0</v>
      </c>
      <c r="AB950" s="37"/>
      <c r="AC950" s="32"/>
    </row>
    <row r="951" spans="1:29" s="33" customFormat="1" ht="18" customHeight="1" x14ac:dyDescent="0.2">
      <c r="A951" s="36" t="s">
        <v>34</v>
      </c>
      <c r="B951" s="31">
        <f>[1]consoCURRENT!E19589</f>
        <v>166326000</v>
      </c>
      <c r="C951" s="31">
        <f>[1]consoCURRENT!F19589</f>
        <v>0</v>
      </c>
      <c r="D951" s="31">
        <f>[1]consoCURRENT!G19589</f>
        <v>166326000</v>
      </c>
      <c r="E951" s="31">
        <f>[1]consoCURRENT!H19589</f>
        <v>1121731.46</v>
      </c>
      <c r="F951" s="31">
        <f>[1]consoCURRENT!I19589</f>
        <v>82473473.269999996</v>
      </c>
      <c r="G951" s="31">
        <f>[1]consoCURRENT!J19589</f>
        <v>80328665.269999996</v>
      </c>
      <c r="H951" s="31">
        <f>[1]consoCURRENT!K19589</f>
        <v>-2366.0599999999977</v>
      </c>
      <c r="I951" s="31">
        <f>[1]consoCURRENT!L19589</f>
        <v>0</v>
      </c>
      <c r="J951" s="31">
        <f>[1]consoCURRENT!M19589</f>
        <v>0</v>
      </c>
      <c r="K951" s="31">
        <f>[1]consoCURRENT!N19589</f>
        <v>0</v>
      </c>
      <c r="L951" s="31">
        <f>[1]consoCURRENT!O19589</f>
        <v>0</v>
      </c>
      <c r="M951" s="31">
        <f>[1]consoCURRENT!P19589</f>
        <v>0</v>
      </c>
      <c r="N951" s="31">
        <f>[1]consoCURRENT!Q19589</f>
        <v>1130818.6100000001</v>
      </c>
      <c r="O951" s="31">
        <f>[1]consoCURRENT!R19589</f>
        <v>-3127.87</v>
      </c>
      <c r="P951" s="31">
        <f>[1]consoCURRENT!S19589</f>
        <v>-5959.28</v>
      </c>
      <c r="Q951" s="31">
        <f>[1]consoCURRENT!T19589</f>
        <v>-163.16</v>
      </c>
      <c r="R951" s="31">
        <f>[1]consoCURRENT!U19589</f>
        <v>95036.43</v>
      </c>
      <c r="S951" s="31">
        <f>[1]consoCURRENT!V19589</f>
        <v>82378600</v>
      </c>
      <c r="T951" s="31">
        <f>[1]consoCURRENT!W19589</f>
        <v>1148507.5699999998</v>
      </c>
      <c r="U951" s="31">
        <f>[1]consoCURRENT!X19589</f>
        <v>23291563.170000002</v>
      </c>
      <c r="V951" s="31">
        <f>[1]consoCURRENT!Y19589</f>
        <v>55888594.530000001</v>
      </c>
      <c r="W951" s="31">
        <f>[1]consoCURRENT!Z19589</f>
        <v>-2366.0599999999977</v>
      </c>
      <c r="X951" s="31">
        <f>[1]consoCURRENT!AA19589</f>
        <v>0</v>
      </c>
      <c r="Y951" s="31">
        <f>[1]consoCURRENT!AB19589</f>
        <v>0</v>
      </c>
      <c r="Z951" s="31">
        <f t="shared" ref="Z951:Z953" si="448">SUM(M951:Y951)</f>
        <v>163921503.94</v>
      </c>
      <c r="AA951" s="31">
        <f>D951-Z951</f>
        <v>2404496.0600000024</v>
      </c>
      <c r="AB951" s="37">
        <f>Z951/D951</f>
        <v>0.98554347450188184</v>
      </c>
      <c r="AC951" s="32"/>
    </row>
    <row r="952" spans="1:29" s="33" customFormat="1" ht="18" customHeight="1" x14ac:dyDescent="0.2">
      <c r="A952" s="48" t="s">
        <v>35</v>
      </c>
      <c r="B952" s="49">
        <f>[1]consoCURRENT!E19595</f>
        <v>0</v>
      </c>
      <c r="C952" s="49">
        <f>[1]consoCURRENT!F19595</f>
        <v>0</v>
      </c>
      <c r="D952" s="49">
        <f>[1]consoCURRENT!G19595</f>
        <v>0</v>
      </c>
      <c r="E952" s="49">
        <f>[1]consoCURRENT!H19595</f>
        <v>0</v>
      </c>
      <c r="F952" s="49">
        <f>[1]consoCURRENT!I19595</f>
        <v>0</v>
      </c>
      <c r="G952" s="49">
        <f>[1]consoCURRENT!J19595</f>
        <v>0</v>
      </c>
      <c r="H952" s="49">
        <f>[1]consoCURRENT!K19595</f>
        <v>0</v>
      </c>
      <c r="I952" s="49">
        <f>[1]consoCURRENT!L19595</f>
        <v>0</v>
      </c>
      <c r="J952" s="49">
        <f>[1]consoCURRENT!M19595</f>
        <v>0</v>
      </c>
      <c r="K952" s="49">
        <f>[1]consoCURRENT!N19595</f>
        <v>0</v>
      </c>
      <c r="L952" s="49">
        <f>[1]consoCURRENT!O19595</f>
        <v>0</v>
      </c>
      <c r="M952" s="49">
        <f>[1]consoCURRENT!P19595</f>
        <v>0</v>
      </c>
      <c r="N952" s="49">
        <f>[1]consoCURRENT!Q19595</f>
        <v>0</v>
      </c>
      <c r="O952" s="49">
        <f>[1]consoCURRENT!R19595</f>
        <v>0</v>
      </c>
      <c r="P952" s="49">
        <f>[1]consoCURRENT!S19595</f>
        <v>0</v>
      </c>
      <c r="Q952" s="49">
        <f>[1]consoCURRENT!T19595</f>
        <v>0</v>
      </c>
      <c r="R952" s="49">
        <f>[1]consoCURRENT!U19595</f>
        <v>0</v>
      </c>
      <c r="S952" s="49">
        <f>[1]consoCURRENT!V19595</f>
        <v>0</v>
      </c>
      <c r="T952" s="49">
        <f>[1]consoCURRENT!W19595</f>
        <v>0</v>
      </c>
      <c r="U952" s="49">
        <f>[1]consoCURRENT!X19595</f>
        <v>0</v>
      </c>
      <c r="V952" s="49">
        <f>[1]consoCURRENT!Y19595</f>
        <v>0</v>
      </c>
      <c r="W952" s="49">
        <f>[1]consoCURRENT!Z19595</f>
        <v>0</v>
      </c>
      <c r="X952" s="49">
        <f>[1]consoCURRENT!AA19595</f>
        <v>0</v>
      </c>
      <c r="Y952" s="49">
        <f>[1]consoCURRENT!AB19595</f>
        <v>0</v>
      </c>
      <c r="Z952" s="49">
        <f t="shared" si="448"/>
        <v>0</v>
      </c>
      <c r="AA952" s="49">
        <f>D952-Z952</f>
        <v>0</v>
      </c>
      <c r="AB952" s="50"/>
      <c r="AC952" s="49"/>
    </row>
    <row r="953" spans="1:29" s="33" customFormat="1" ht="18" customHeight="1" x14ac:dyDescent="0.2">
      <c r="A953" s="36" t="s">
        <v>36</v>
      </c>
      <c r="B953" s="31">
        <f>[1]consoCURRENT!E19624</f>
        <v>0</v>
      </c>
      <c r="C953" s="31">
        <f>[1]consoCURRENT!F19624</f>
        <v>0</v>
      </c>
      <c r="D953" s="31">
        <f>[1]consoCURRENT!G19624</f>
        <v>0</v>
      </c>
      <c r="E953" s="31">
        <f>[1]consoCURRENT!H19624</f>
        <v>0</v>
      </c>
      <c r="F953" s="31">
        <f>[1]consoCURRENT!I19624</f>
        <v>0</v>
      </c>
      <c r="G953" s="31">
        <f>[1]consoCURRENT!J19624</f>
        <v>0</v>
      </c>
      <c r="H953" s="31">
        <f>[1]consoCURRENT!K19624</f>
        <v>0</v>
      </c>
      <c r="I953" s="31">
        <f>[1]consoCURRENT!L19624</f>
        <v>0</v>
      </c>
      <c r="J953" s="31">
        <f>[1]consoCURRENT!M19624</f>
        <v>0</v>
      </c>
      <c r="K953" s="31">
        <f>[1]consoCURRENT!N19624</f>
        <v>0</v>
      </c>
      <c r="L953" s="31">
        <f>[1]consoCURRENT!O19624</f>
        <v>0</v>
      </c>
      <c r="M953" s="31">
        <f>[1]consoCURRENT!P19624</f>
        <v>0</v>
      </c>
      <c r="N953" s="31">
        <f>[1]consoCURRENT!Q19624</f>
        <v>0</v>
      </c>
      <c r="O953" s="31">
        <f>[1]consoCURRENT!R19624</f>
        <v>0</v>
      </c>
      <c r="P953" s="31">
        <f>[1]consoCURRENT!S19624</f>
        <v>0</v>
      </c>
      <c r="Q953" s="31">
        <f>[1]consoCURRENT!T19624</f>
        <v>0</v>
      </c>
      <c r="R953" s="31">
        <f>[1]consoCURRENT!U19624</f>
        <v>0</v>
      </c>
      <c r="S953" s="31">
        <f>[1]consoCURRENT!V19624</f>
        <v>0</v>
      </c>
      <c r="T953" s="31">
        <f>[1]consoCURRENT!W19624</f>
        <v>0</v>
      </c>
      <c r="U953" s="31">
        <f>[1]consoCURRENT!X19624</f>
        <v>0</v>
      </c>
      <c r="V953" s="31">
        <f>[1]consoCURRENT!Y19624</f>
        <v>0</v>
      </c>
      <c r="W953" s="31">
        <f>[1]consoCURRENT!Z19624</f>
        <v>0</v>
      </c>
      <c r="X953" s="31">
        <f>[1]consoCURRENT!AA19624</f>
        <v>0</v>
      </c>
      <c r="Y953" s="31">
        <f>[1]consoCURRENT!AB19624</f>
        <v>0</v>
      </c>
      <c r="Z953" s="31">
        <f t="shared" si="448"/>
        <v>0</v>
      </c>
      <c r="AA953" s="31">
        <f>D953-Z953</f>
        <v>0</v>
      </c>
      <c r="AB953" s="37"/>
      <c r="AC953" s="32"/>
    </row>
    <row r="954" spans="1:29" s="33" customFormat="1" ht="18" customHeight="1" x14ac:dyDescent="0.25">
      <c r="A954" s="38" t="s">
        <v>37</v>
      </c>
      <c r="B954" s="39">
        <f t="shared" ref="B954:AA954" si="449">SUM(B950:B953)</f>
        <v>166326000</v>
      </c>
      <c r="C954" s="39">
        <f t="shared" si="449"/>
        <v>0</v>
      </c>
      <c r="D954" s="39">
        <f t="shared" si="449"/>
        <v>166326000</v>
      </c>
      <c r="E954" s="39">
        <f t="shared" si="449"/>
        <v>1121731.46</v>
      </c>
      <c r="F954" s="39">
        <f t="shared" si="449"/>
        <v>82473473.269999996</v>
      </c>
      <c r="G954" s="39">
        <f t="shared" si="449"/>
        <v>80328665.269999996</v>
      </c>
      <c r="H954" s="39">
        <f t="shared" si="449"/>
        <v>-2366.0599999999977</v>
      </c>
      <c r="I954" s="39">
        <f t="shared" si="449"/>
        <v>0</v>
      </c>
      <c r="J954" s="39">
        <f t="shared" si="449"/>
        <v>0</v>
      </c>
      <c r="K954" s="39">
        <f t="shared" si="449"/>
        <v>0</v>
      </c>
      <c r="L954" s="39">
        <f t="shared" si="449"/>
        <v>0</v>
      </c>
      <c r="M954" s="39">
        <f t="shared" si="449"/>
        <v>0</v>
      </c>
      <c r="N954" s="39">
        <f t="shared" si="449"/>
        <v>1130818.6100000001</v>
      </c>
      <c r="O954" s="39">
        <f t="shared" si="449"/>
        <v>-3127.87</v>
      </c>
      <c r="P954" s="39">
        <f t="shared" si="449"/>
        <v>-5959.28</v>
      </c>
      <c r="Q954" s="39">
        <f t="shared" si="449"/>
        <v>-163.16</v>
      </c>
      <c r="R954" s="39">
        <f t="shared" si="449"/>
        <v>95036.43</v>
      </c>
      <c r="S954" s="39">
        <f t="shared" si="449"/>
        <v>82378600</v>
      </c>
      <c r="T954" s="39">
        <f t="shared" si="449"/>
        <v>1148507.5699999998</v>
      </c>
      <c r="U954" s="39">
        <f t="shared" si="449"/>
        <v>23291563.170000002</v>
      </c>
      <c r="V954" s="39">
        <f t="shared" si="449"/>
        <v>55888594.530000001</v>
      </c>
      <c r="W954" s="39">
        <f t="shared" si="449"/>
        <v>-2366.0599999999977</v>
      </c>
      <c r="X954" s="39">
        <f t="shared" si="449"/>
        <v>0</v>
      </c>
      <c r="Y954" s="39">
        <f t="shared" si="449"/>
        <v>0</v>
      </c>
      <c r="Z954" s="39">
        <f t="shared" si="449"/>
        <v>163921503.94</v>
      </c>
      <c r="AA954" s="39">
        <f t="shared" si="449"/>
        <v>2404496.0600000024</v>
      </c>
      <c r="AB954" s="40">
        <f>Z954/D954</f>
        <v>0.98554347450188184</v>
      </c>
      <c r="AC954" s="32"/>
    </row>
    <row r="955" spans="1:29" s="33" customFormat="1" ht="14.45" customHeight="1" x14ac:dyDescent="0.25">
      <c r="A955" s="41" t="s">
        <v>38</v>
      </c>
      <c r="B955" s="31">
        <f>[1]consoCURRENT!E19628</f>
        <v>0</v>
      </c>
      <c r="C955" s="31">
        <f>[1]consoCURRENT!F19628</f>
        <v>0</v>
      </c>
      <c r="D955" s="31">
        <f>[1]consoCURRENT!G19628</f>
        <v>0</v>
      </c>
      <c r="E955" s="31">
        <f>[1]consoCURRENT!H19628</f>
        <v>0</v>
      </c>
      <c r="F955" s="31">
        <f>[1]consoCURRENT!I19628</f>
        <v>0</v>
      </c>
      <c r="G955" s="31">
        <f>[1]consoCURRENT!J19628</f>
        <v>0</v>
      </c>
      <c r="H955" s="31">
        <f>[1]consoCURRENT!K19628</f>
        <v>0</v>
      </c>
      <c r="I955" s="31">
        <f>[1]consoCURRENT!L19628</f>
        <v>0</v>
      </c>
      <c r="J955" s="31">
        <f>[1]consoCURRENT!M19628</f>
        <v>0</v>
      </c>
      <c r="K955" s="31">
        <f>[1]consoCURRENT!N19628</f>
        <v>0</v>
      </c>
      <c r="L955" s="31">
        <f>[1]consoCURRENT!O19628</f>
        <v>0</v>
      </c>
      <c r="M955" s="31">
        <f>[1]consoCURRENT!P19628</f>
        <v>0</v>
      </c>
      <c r="N955" s="31">
        <f>[1]consoCURRENT!Q19628</f>
        <v>0</v>
      </c>
      <c r="O955" s="31">
        <f>[1]consoCURRENT!R19628</f>
        <v>0</v>
      </c>
      <c r="P955" s="31">
        <f>[1]consoCURRENT!S19628</f>
        <v>0</v>
      </c>
      <c r="Q955" s="31">
        <f>[1]consoCURRENT!T19628</f>
        <v>0</v>
      </c>
      <c r="R955" s="31">
        <f>[1]consoCURRENT!U19628</f>
        <v>0</v>
      </c>
      <c r="S955" s="31">
        <f>[1]consoCURRENT!V19628</f>
        <v>0</v>
      </c>
      <c r="T955" s="31">
        <f>[1]consoCURRENT!W19628</f>
        <v>0</v>
      </c>
      <c r="U955" s="31">
        <f>[1]consoCURRENT!X19628</f>
        <v>0</v>
      </c>
      <c r="V955" s="31">
        <f>[1]consoCURRENT!Y19628</f>
        <v>0</v>
      </c>
      <c r="W955" s="31">
        <f>[1]consoCURRENT!Z19628</f>
        <v>0</v>
      </c>
      <c r="X955" s="31">
        <f>[1]consoCURRENT!AA19628</f>
        <v>0</v>
      </c>
      <c r="Y955" s="31">
        <f>[1]consoCURRENT!AB19628</f>
        <v>0</v>
      </c>
      <c r="Z955" s="31">
        <f t="shared" ref="Z955" si="450">SUM(M955:Y955)</f>
        <v>0</v>
      </c>
      <c r="AA955" s="31">
        <f>D955-Z955</f>
        <v>0</v>
      </c>
      <c r="AB955" s="37"/>
      <c r="AC955" s="32"/>
    </row>
    <row r="956" spans="1:29" s="33" customFormat="1" ht="18" customHeight="1" x14ac:dyDescent="0.25">
      <c r="A956" s="38" t="s">
        <v>39</v>
      </c>
      <c r="B956" s="39">
        <f t="shared" ref="B956:AA956" si="451">B955+B954</f>
        <v>166326000</v>
      </c>
      <c r="C956" s="39">
        <f t="shared" si="451"/>
        <v>0</v>
      </c>
      <c r="D956" s="39">
        <f t="shared" si="451"/>
        <v>166326000</v>
      </c>
      <c r="E956" s="39">
        <f t="shared" si="451"/>
        <v>1121731.46</v>
      </c>
      <c r="F956" s="39">
        <f t="shared" si="451"/>
        <v>82473473.269999996</v>
      </c>
      <c r="G956" s="39">
        <f t="shared" si="451"/>
        <v>80328665.269999996</v>
      </c>
      <c r="H956" s="39">
        <f t="shared" si="451"/>
        <v>-2366.0599999999977</v>
      </c>
      <c r="I956" s="39">
        <f t="shared" si="451"/>
        <v>0</v>
      </c>
      <c r="J956" s="39">
        <f t="shared" si="451"/>
        <v>0</v>
      </c>
      <c r="K956" s="39">
        <f t="shared" si="451"/>
        <v>0</v>
      </c>
      <c r="L956" s="39">
        <f t="shared" si="451"/>
        <v>0</v>
      </c>
      <c r="M956" s="39">
        <f t="shared" si="451"/>
        <v>0</v>
      </c>
      <c r="N956" s="39">
        <f t="shared" si="451"/>
        <v>1130818.6100000001</v>
      </c>
      <c r="O956" s="39">
        <f t="shared" si="451"/>
        <v>-3127.87</v>
      </c>
      <c r="P956" s="39">
        <f t="shared" si="451"/>
        <v>-5959.28</v>
      </c>
      <c r="Q956" s="39">
        <f t="shared" si="451"/>
        <v>-163.16</v>
      </c>
      <c r="R956" s="39">
        <f t="shared" si="451"/>
        <v>95036.43</v>
      </c>
      <c r="S956" s="39">
        <f t="shared" si="451"/>
        <v>82378600</v>
      </c>
      <c r="T956" s="39">
        <f t="shared" si="451"/>
        <v>1148507.5699999998</v>
      </c>
      <c r="U956" s="39">
        <f t="shared" si="451"/>
        <v>23291563.170000002</v>
      </c>
      <c r="V956" s="39">
        <f t="shared" si="451"/>
        <v>55888594.530000001</v>
      </c>
      <c r="W956" s="39">
        <f t="shared" si="451"/>
        <v>-2366.0599999999977</v>
      </c>
      <c r="X956" s="39">
        <f t="shared" si="451"/>
        <v>0</v>
      </c>
      <c r="Y956" s="39">
        <f t="shared" si="451"/>
        <v>0</v>
      </c>
      <c r="Z956" s="39">
        <f t="shared" si="451"/>
        <v>163921503.94</v>
      </c>
      <c r="AA956" s="39">
        <f t="shared" si="451"/>
        <v>2404496.0600000024</v>
      </c>
      <c r="AB956" s="40">
        <f>Z956/D956</f>
        <v>0.98554347450188184</v>
      </c>
      <c r="AC956" s="42"/>
    </row>
    <row r="957" spans="1:29" s="33" customFormat="1" ht="15" customHeight="1" x14ac:dyDescent="0.25">
      <c r="A957" s="34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2"/>
    </row>
    <row r="958" spans="1:29" s="33" customFormat="1" ht="15" customHeight="1" x14ac:dyDescent="0.25">
      <c r="A958" s="34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2"/>
    </row>
    <row r="959" spans="1:29" s="33" customFormat="1" ht="15" customHeight="1" x14ac:dyDescent="0.25">
      <c r="A959" s="46" t="s">
        <v>45</v>
      </c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2"/>
    </row>
    <row r="960" spans="1:29" s="33" customFormat="1" ht="18" customHeight="1" x14ac:dyDescent="0.2">
      <c r="A960" s="36" t="s">
        <v>33</v>
      </c>
      <c r="B960" s="31">
        <f>[1]consoCURRENT!E19689</f>
        <v>0</v>
      </c>
      <c r="C960" s="31">
        <f>[1]consoCURRENT!F19689</f>
        <v>0</v>
      </c>
      <c r="D960" s="31">
        <f>[1]consoCURRENT!G19689</f>
        <v>0</v>
      </c>
      <c r="E960" s="31">
        <f>[1]consoCURRENT!H19689</f>
        <v>0</v>
      </c>
      <c r="F960" s="31">
        <f>[1]consoCURRENT!I19689</f>
        <v>0</v>
      </c>
      <c r="G960" s="31">
        <f>[1]consoCURRENT!J19689</f>
        <v>0</v>
      </c>
      <c r="H960" s="31">
        <f>[1]consoCURRENT!K19689</f>
        <v>0</v>
      </c>
      <c r="I960" s="31">
        <f>[1]consoCURRENT!L19689</f>
        <v>0</v>
      </c>
      <c r="J960" s="31">
        <f>[1]consoCURRENT!M19689</f>
        <v>0</v>
      </c>
      <c r="K960" s="31">
        <f>[1]consoCURRENT!N19689</f>
        <v>0</v>
      </c>
      <c r="L960" s="31">
        <f>[1]consoCURRENT!O19689</f>
        <v>0</v>
      </c>
      <c r="M960" s="31">
        <f>[1]consoCURRENT!P19689</f>
        <v>0</v>
      </c>
      <c r="N960" s="31">
        <f>[1]consoCURRENT!Q19689</f>
        <v>0</v>
      </c>
      <c r="O960" s="31">
        <f>[1]consoCURRENT!R19689</f>
        <v>0</v>
      </c>
      <c r="P960" s="31">
        <f>[1]consoCURRENT!S19689</f>
        <v>0</v>
      </c>
      <c r="Q960" s="31">
        <f>[1]consoCURRENT!T19689</f>
        <v>0</v>
      </c>
      <c r="R960" s="31">
        <f>[1]consoCURRENT!U19689</f>
        <v>0</v>
      </c>
      <c r="S960" s="31">
        <f>[1]consoCURRENT!V19689</f>
        <v>0</v>
      </c>
      <c r="T960" s="31">
        <f>[1]consoCURRENT!W19689</f>
        <v>0</v>
      </c>
      <c r="U960" s="31">
        <f>[1]consoCURRENT!X19689</f>
        <v>0</v>
      </c>
      <c r="V960" s="31">
        <f>[1]consoCURRENT!Y19689</f>
        <v>0</v>
      </c>
      <c r="W960" s="31">
        <f>[1]consoCURRENT!Z19689</f>
        <v>0</v>
      </c>
      <c r="X960" s="31">
        <f>[1]consoCURRENT!AA19689</f>
        <v>0</v>
      </c>
      <c r="Y960" s="31">
        <f>[1]consoCURRENT!AB19689</f>
        <v>0</v>
      </c>
      <c r="Z960" s="31">
        <f>SUM(M960:Y960)</f>
        <v>0</v>
      </c>
      <c r="AA960" s="31">
        <f>D960-Z960</f>
        <v>0</v>
      </c>
      <c r="AB960" s="37"/>
      <c r="AC960" s="32"/>
    </row>
    <row r="961" spans="1:29" s="33" customFormat="1" ht="18" customHeight="1" x14ac:dyDescent="0.2">
      <c r="A961" s="48" t="s">
        <v>34</v>
      </c>
      <c r="B961" s="49">
        <f>[1]consoCURRENT!E19802</f>
        <v>226136000</v>
      </c>
      <c r="C961" s="49">
        <f>[1]consoCURRENT!F19802</f>
        <v>0</v>
      </c>
      <c r="D961" s="49">
        <f>[1]consoCURRENT!G19802</f>
        <v>226136000</v>
      </c>
      <c r="E961" s="49">
        <f>[1]consoCURRENT!H19802</f>
        <v>325364.86</v>
      </c>
      <c r="F961" s="49">
        <f>[1]consoCURRENT!I19802</f>
        <v>1189645.4099999999</v>
      </c>
      <c r="G961" s="49">
        <f>[1]consoCURRENT!J19802</f>
        <v>183167445</v>
      </c>
      <c r="H961" s="49">
        <f>[1]consoCURRENT!K19802</f>
        <v>39441716.149999991</v>
      </c>
      <c r="I961" s="49">
        <f>[1]consoCURRENT!L19802</f>
        <v>0</v>
      </c>
      <c r="J961" s="49">
        <f>[1]consoCURRENT!M19802</f>
        <v>0</v>
      </c>
      <c r="K961" s="49">
        <f>[1]consoCURRENT!N19802</f>
        <v>0</v>
      </c>
      <c r="L961" s="49">
        <f>[1]consoCURRENT!O19802</f>
        <v>0</v>
      </c>
      <c r="M961" s="49">
        <f>[1]consoCURRENT!P19802</f>
        <v>0</v>
      </c>
      <c r="N961" s="49">
        <f>[1]consoCURRENT!Q19802</f>
        <v>45512.32</v>
      </c>
      <c r="O961" s="49">
        <f>[1]consoCURRENT!R19802</f>
        <v>111498.1</v>
      </c>
      <c r="P961" s="49">
        <f>[1]consoCURRENT!S19802</f>
        <v>168354.43999999997</v>
      </c>
      <c r="Q961" s="49">
        <f>[1]consoCURRENT!T19802</f>
        <v>265662.40999999997</v>
      </c>
      <c r="R961" s="49">
        <f>[1]consoCURRENT!U19802</f>
        <v>803933.96</v>
      </c>
      <c r="S961" s="49">
        <f>[1]consoCURRENT!V19802</f>
        <v>120049.04000000004</v>
      </c>
      <c r="T961" s="49">
        <f>[1]consoCURRENT!W19802</f>
        <v>30261692.710000001</v>
      </c>
      <c r="U961" s="49">
        <f>[1]consoCURRENT!X19802</f>
        <v>67375039.280000001</v>
      </c>
      <c r="V961" s="49">
        <f>[1]consoCURRENT!Y19802</f>
        <v>85530713.01000002</v>
      </c>
      <c r="W961" s="49">
        <f>[1]consoCURRENT!Z19802</f>
        <v>39441716.149999991</v>
      </c>
      <c r="X961" s="49">
        <f>[1]consoCURRENT!AA19802</f>
        <v>0</v>
      </c>
      <c r="Y961" s="49">
        <f>[1]consoCURRENT!AB19802</f>
        <v>0</v>
      </c>
      <c r="Z961" s="49">
        <f t="shared" ref="Z961:Z963" si="452">SUM(M961:Y961)</f>
        <v>224124171.42000002</v>
      </c>
      <c r="AA961" s="49">
        <f>D961-Z961</f>
        <v>2011828.5799999833</v>
      </c>
      <c r="AB961" s="50">
        <f>Z961/D961</f>
        <v>0.99110345730003191</v>
      </c>
      <c r="AC961" s="42"/>
    </row>
    <row r="962" spans="1:29" s="33" customFormat="1" ht="18" customHeight="1" x14ac:dyDescent="0.2">
      <c r="A962" s="36" t="s">
        <v>35</v>
      </c>
      <c r="B962" s="31">
        <f>[1]consoCURRENT!E19808</f>
        <v>0</v>
      </c>
      <c r="C962" s="31">
        <f>[1]consoCURRENT!F19808</f>
        <v>0</v>
      </c>
      <c r="D962" s="31">
        <f>[1]consoCURRENT!G19808</f>
        <v>0</v>
      </c>
      <c r="E962" s="31">
        <f>[1]consoCURRENT!H19808</f>
        <v>0</v>
      </c>
      <c r="F962" s="31">
        <f>[1]consoCURRENT!I19808</f>
        <v>0</v>
      </c>
      <c r="G962" s="31">
        <f>[1]consoCURRENT!J19808</f>
        <v>0</v>
      </c>
      <c r="H962" s="31">
        <f>[1]consoCURRENT!K19808</f>
        <v>0</v>
      </c>
      <c r="I962" s="31">
        <f>[1]consoCURRENT!L19808</f>
        <v>0</v>
      </c>
      <c r="J962" s="31">
        <f>[1]consoCURRENT!M19808</f>
        <v>0</v>
      </c>
      <c r="K962" s="31">
        <f>[1]consoCURRENT!N19808</f>
        <v>0</v>
      </c>
      <c r="L962" s="31">
        <f>[1]consoCURRENT!O19808</f>
        <v>0</v>
      </c>
      <c r="M962" s="31">
        <f>[1]consoCURRENT!P19808</f>
        <v>0</v>
      </c>
      <c r="N962" s="31">
        <f>[1]consoCURRENT!Q19808</f>
        <v>0</v>
      </c>
      <c r="O962" s="31">
        <f>[1]consoCURRENT!R19808</f>
        <v>0</v>
      </c>
      <c r="P962" s="31">
        <f>[1]consoCURRENT!S19808</f>
        <v>0</v>
      </c>
      <c r="Q962" s="31">
        <f>[1]consoCURRENT!T19808</f>
        <v>0</v>
      </c>
      <c r="R962" s="31">
        <f>[1]consoCURRENT!U19808</f>
        <v>0</v>
      </c>
      <c r="S962" s="31">
        <f>[1]consoCURRENT!V19808</f>
        <v>0</v>
      </c>
      <c r="T962" s="31">
        <f>[1]consoCURRENT!W19808</f>
        <v>0</v>
      </c>
      <c r="U962" s="31">
        <f>[1]consoCURRENT!X19808</f>
        <v>0</v>
      </c>
      <c r="V962" s="31">
        <f>[1]consoCURRENT!Y19808</f>
        <v>0</v>
      </c>
      <c r="W962" s="31">
        <f>[1]consoCURRENT!Z19808</f>
        <v>0</v>
      </c>
      <c r="X962" s="31">
        <f>[1]consoCURRENT!AA19808</f>
        <v>0</v>
      </c>
      <c r="Y962" s="31">
        <f>[1]consoCURRENT!AB19808</f>
        <v>0</v>
      </c>
      <c r="Z962" s="31">
        <f t="shared" si="452"/>
        <v>0</v>
      </c>
      <c r="AA962" s="31">
        <f>D962-Z962</f>
        <v>0</v>
      </c>
      <c r="AB962" s="37"/>
      <c r="AC962" s="32"/>
    </row>
    <row r="963" spans="1:29" s="33" customFormat="1" ht="18" customHeight="1" x14ac:dyDescent="0.2">
      <c r="A963" s="36" t="s">
        <v>36</v>
      </c>
      <c r="B963" s="31">
        <f>[1]consoCURRENT!E19837</f>
        <v>0</v>
      </c>
      <c r="C963" s="31">
        <f>[1]consoCURRENT!F19837</f>
        <v>0</v>
      </c>
      <c r="D963" s="31">
        <f>[1]consoCURRENT!G19837</f>
        <v>0</v>
      </c>
      <c r="E963" s="31">
        <f>[1]consoCURRENT!H19837</f>
        <v>0</v>
      </c>
      <c r="F963" s="31">
        <f>[1]consoCURRENT!I19837</f>
        <v>0</v>
      </c>
      <c r="G963" s="31">
        <f>[1]consoCURRENT!J19837</f>
        <v>0</v>
      </c>
      <c r="H963" s="31">
        <f>[1]consoCURRENT!K19837</f>
        <v>0</v>
      </c>
      <c r="I963" s="31">
        <f>[1]consoCURRENT!L19837</f>
        <v>0</v>
      </c>
      <c r="J963" s="31">
        <f>[1]consoCURRENT!M19837</f>
        <v>0</v>
      </c>
      <c r="K963" s="31">
        <f>[1]consoCURRENT!N19837</f>
        <v>0</v>
      </c>
      <c r="L963" s="31">
        <f>[1]consoCURRENT!O19837</f>
        <v>0</v>
      </c>
      <c r="M963" s="31">
        <f>[1]consoCURRENT!P19837</f>
        <v>0</v>
      </c>
      <c r="N963" s="31">
        <f>[1]consoCURRENT!Q19837</f>
        <v>0</v>
      </c>
      <c r="O963" s="31">
        <f>[1]consoCURRENT!R19837</f>
        <v>0</v>
      </c>
      <c r="P963" s="31">
        <f>[1]consoCURRENT!S19837</f>
        <v>0</v>
      </c>
      <c r="Q963" s="31">
        <f>[1]consoCURRENT!T19837</f>
        <v>0</v>
      </c>
      <c r="R963" s="31">
        <f>[1]consoCURRENT!U19837</f>
        <v>0</v>
      </c>
      <c r="S963" s="31">
        <f>[1]consoCURRENT!V19837</f>
        <v>0</v>
      </c>
      <c r="T963" s="31">
        <f>[1]consoCURRENT!W19837</f>
        <v>0</v>
      </c>
      <c r="U963" s="31">
        <f>[1]consoCURRENT!X19837</f>
        <v>0</v>
      </c>
      <c r="V963" s="31">
        <f>[1]consoCURRENT!Y19837</f>
        <v>0</v>
      </c>
      <c r="W963" s="31">
        <f>[1]consoCURRENT!Z19837</f>
        <v>0</v>
      </c>
      <c r="X963" s="31">
        <f>[1]consoCURRENT!AA19837</f>
        <v>0</v>
      </c>
      <c r="Y963" s="31">
        <f>[1]consoCURRENT!AB19837</f>
        <v>0</v>
      </c>
      <c r="Z963" s="31">
        <f t="shared" si="452"/>
        <v>0</v>
      </c>
      <c r="AA963" s="31">
        <f>D963-Z963</f>
        <v>0</v>
      </c>
      <c r="AB963" s="37"/>
      <c r="AC963" s="32"/>
    </row>
    <row r="964" spans="1:29" s="33" customFormat="1" ht="18" customHeight="1" x14ac:dyDescent="0.25">
      <c r="A964" s="38" t="s">
        <v>37</v>
      </c>
      <c r="B964" s="39">
        <f t="shared" ref="B964:AA964" si="453">SUM(B960:B963)</f>
        <v>226136000</v>
      </c>
      <c r="C964" s="39">
        <f t="shared" si="453"/>
        <v>0</v>
      </c>
      <c r="D964" s="39">
        <f t="shared" si="453"/>
        <v>226136000</v>
      </c>
      <c r="E964" s="39">
        <f t="shared" si="453"/>
        <v>325364.86</v>
      </c>
      <c r="F964" s="39">
        <f t="shared" si="453"/>
        <v>1189645.4099999999</v>
      </c>
      <c r="G964" s="39">
        <f t="shared" si="453"/>
        <v>183167445</v>
      </c>
      <c r="H964" s="39">
        <f t="shared" si="453"/>
        <v>39441716.149999991</v>
      </c>
      <c r="I964" s="39">
        <f t="shared" si="453"/>
        <v>0</v>
      </c>
      <c r="J964" s="39">
        <f t="shared" si="453"/>
        <v>0</v>
      </c>
      <c r="K964" s="39">
        <f t="shared" si="453"/>
        <v>0</v>
      </c>
      <c r="L964" s="39">
        <f t="shared" si="453"/>
        <v>0</v>
      </c>
      <c r="M964" s="39">
        <f t="shared" si="453"/>
        <v>0</v>
      </c>
      <c r="N964" s="39">
        <f t="shared" si="453"/>
        <v>45512.32</v>
      </c>
      <c r="O964" s="39">
        <f t="shared" si="453"/>
        <v>111498.1</v>
      </c>
      <c r="P964" s="39">
        <f t="shared" si="453"/>
        <v>168354.43999999997</v>
      </c>
      <c r="Q964" s="39">
        <f t="shared" si="453"/>
        <v>265662.40999999997</v>
      </c>
      <c r="R964" s="39">
        <f t="shared" si="453"/>
        <v>803933.96</v>
      </c>
      <c r="S964" s="39">
        <f t="shared" si="453"/>
        <v>120049.04000000004</v>
      </c>
      <c r="T964" s="39">
        <f t="shared" si="453"/>
        <v>30261692.710000001</v>
      </c>
      <c r="U964" s="39">
        <f t="shared" si="453"/>
        <v>67375039.280000001</v>
      </c>
      <c r="V964" s="39">
        <f t="shared" si="453"/>
        <v>85530713.01000002</v>
      </c>
      <c r="W964" s="39">
        <f t="shared" si="453"/>
        <v>39441716.149999991</v>
      </c>
      <c r="X964" s="39">
        <f t="shared" si="453"/>
        <v>0</v>
      </c>
      <c r="Y964" s="39">
        <f t="shared" si="453"/>
        <v>0</v>
      </c>
      <c r="Z964" s="39">
        <f t="shared" si="453"/>
        <v>224124171.42000002</v>
      </c>
      <c r="AA964" s="39">
        <f t="shared" si="453"/>
        <v>2011828.5799999833</v>
      </c>
      <c r="AB964" s="40">
        <f>Z964/D964</f>
        <v>0.99110345730003191</v>
      </c>
      <c r="AC964" s="32"/>
    </row>
    <row r="965" spans="1:29" s="33" customFormat="1" ht="18" customHeight="1" x14ac:dyDescent="0.25">
      <c r="A965" s="41" t="s">
        <v>38</v>
      </c>
      <c r="B965" s="31">
        <f>[1]consoCURRENT!E19841</f>
        <v>0</v>
      </c>
      <c r="C965" s="31">
        <f>[1]consoCURRENT!F19841</f>
        <v>0</v>
      </c>
      <c r="D965" s="31">
        <f>[1]consoCURRENT!G19841</f>
        <v>0</v>
      </c>
      <c r="E965" s="31">
        <f>[1]consoCURRENT!H19841</f>
        <v>0</v>
      </c>
      <c r="F965" s="31">
        <f>[1]consoCURRENT!I19841</f>
        <v>0</v>
      </c>
      <c r="G965" s="31">
        <f>[1]consoCURRENT!J19841</f>
        <v>0</v>
      </c>
      <c r="H965" s="31">
        <f>[1]consoCURRENT!K19841</f>
        <v>0</v>
      </c>
      <c r="I965" s="31">
        <f>[1]consoCURRENT!L19841</f>
        <v>0</v>
      </c>
      <c r="J965" s="31">
        <f>[1]consoCURRENT!M19841</f>
        <v>0</v>
      </c>
      <c r="K965" s="31">
        <f>[1]consoCURRENT!N19841</f>
        <v>0</v>
      </c>
      <c r="L965" s="31">
        <f>[1]consoCURRENT!O19841</f>
        <v>0</v>
      </c>
      <c r="M965" s="31">
        <f>[1]consoCURRENT!P19841</f>
        <v>0</v>
      </c>
      <c r="N965" s="31">
        <f>[1]consoCURRENT!Q19841</f>
        <v>0</v>
      </c>
      <c r="O965" s="31">
        <f>[1]consoCURRENT!R19841</f>
        <v>0</v>
      </c>
      <c r="P965" s="31">
        <f>[1]consoCURRENT!S19841</f>
        <v>0</v>
      </c>
      <c r="Q965" s="31">
        <f>[1]consoCURRENT!T19841</f>
        <v>0</v>
      </c>
      <c r="R965" s="31">
        <f>[1]consoCURRENT!U19841</f>
        <v>0</v>
      </c>
      <c r="S965" s="31">
        <f>[1]consoCURRENT!V19841</f>
        <v>0</v>
      </c>
      <c r="T965" s="31">
        <f>[1]consoCURRENT!W19841</f>
        <v>0</v>
      </c>
      <c r="U965" s="31">
        <f>[1]consoCURRENT!X19841</f>
        <v>0</v>
      </c>
      <c r="V965" s="31">
        <f>[1]consoCURRENT!Y19841</f>
        <v>0</v>
      </c>
      <c r="W965" s="31">
        <f>[1]consoCURRENT!Z19841</f>
        <v>0</v>
      </c>
      <c r="X965" s="31">
        <f>[1]consoCURRENT!AA19841</f>
        <v>0</v>
      </c>
      <c r="Y965" s="31">
        <f>[1]consoCURRENT!AB19841</f>
        <v>0</v>
      </c>
      <c r="Z965" s="31">
        <f t="shared" ref="Z965" si="454">SUM(M965:Y965)</f>
        <v>0</v>
      </c>
      <c r="AA965" s="31">
        <f>D965-Z965</f>
        <v>0</v>
      </c>
      <c r="AB965" s="37"/>
      <c r="AC965" s="32"/>
    </row>
    <row r="966" spans="1:29" s="33" customFormat="1" ht="18" customHeight="1" x14ac:dyDescent="0.25">
      <c r="A966" s="38" t="s">
        <v>39</v>
      </c>
      <c r="B966" s="39">
        <f t="shared" ref="B966:AA966" si="455">B965+B964</f>
        <v>226136000</v>
      </c>
      <c r="C966" s="39">
        <f t="shared" si="455"/>
        <v>0</v>
      </c>
      <c r="D966" s="39">
        <f t="shared" si="455"/>
        <v>226136000</v>
      </c>
      <c r="E966" s="39">
        <f t="shared" si="455"/>
        <v>325364.86</v>
      </c>
      <c r="F966" s="39">
        <f t="shared" si="455"/>
        <v>1189645.4099999999</v>
      </c>
      <c r="G966" s="39">
        <f t="shared" si="455"/>
        <v>183167445</v>
      </c>
      <c r="H966" s="39">
        <f t="shared" si="455"/>
        <v>39441716.149999991</v>
      </c>
      <c r="I966" s="39">
        <f t="shared" si="455"/>
        <v>0</v>
      </c>
      <c r="J966" s="39">
        <f t="shared" si="455"/>
        <v>0</v>
      </c>
      <c r="K966" s="39">
        <f t="shared" si="455"/>
        <v>0</v>
      </c>
      <c r="L966" s="39">
        <f t="shared" si="455"/>
        <v>0</v>
      </c>
      <c r="M966" s="39">
        <f t="shared" si="455"/>
        <v>0</v>
      </c>
      <c r="N966" s="39">
        <f t="shared" si="455"/>
        <v>45512.32</v>
      </c>
      <c r="O966" s="39">
        <f t="shared" si="455"/>
        <v>111498.1</v>
      </c>
      <c r="P966" s="39">
        <f t="shared" si="455"/>
        <v>168354.43999999997</v>
      </c>
      <c r="Q966" s="39">
        <f t="shared" si="455"/>
        <v>265662.40999999997</v>
      </c>
      <c r="R966" s="39">
        <f t="shared" si="455"/>
        <v>803933.96</v>
      </c>
      <c r="S966" s="39">
        <f t="shared" si="455"/>
        <v>120049.04000000004</v>
      </c>
      <c r="T966" s="39">
        <f t="shared" si="455"/>
        <v>30261692.710000001</v>
      </c>
      <c r="U966" s="39">
        <f t="shared" si="455"/>
        <v>67375039.280000001</v>
      </c>
      <c r="V966" s="39">
        <f t="shared" si="455"/>
        <v>85530713.01000002</v>
      </c>
      <c r="W966" s="39">
        <f t="shared" si="455"/>
        <v>39441716.149999991</v>
      </c>
      <c r="X966" s="39">
        <f t="shared" si="455"/>
        <v>0</v>
      </c>
      <c r="Y966" s="39">
        <f t="shared" si="455"/>
        <v>0</v>
      </c>
      <c r="Z966" s="39">
        <f t="shared" si="455"/>
        <v>224124171.42000002</v>
      </c>
      <c r="AA966" s="39">
        <f t="shared" si="455"/>
        <v>2011828.5799999833</v>
      </c>
      <c r="AB966" s="40">
        <f>Z966/D966</f>
        <v>0.99110345730003191</v>
      </c>
      <c r="AC966" s="42"/>
    </row>
    <row r="967" spans="1:29" s="33" customFormat="1" ht="15" customHeight="1" x14ac:dyDescent="0.25">
      <c r="A967" s="34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2"/>
    </row>
    <row r="968" spans="1:29" s="33" customFormat="1" ht="15" customHeight="1" x14ac:dyDescent="0.25">
      <c r="A968" s="34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2"/>
    </row>
    <row r="969" spans="1:29" s="33" customFormat="1" ht="15" customHeight="1" x14ac:dyDescent="0.25">
      <c r="A969" s="46" t="s">
        <v>46</v>
      </c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2"/>
    </row>
    <row r="970" spans="1:29" s="33" customFormat="1" ht="18" customHeight="1" x14ac:dyDescent="0.2">
      <c r="A970" s="36" t="s">
        <v>33</v>
      </c>
      <c r="B970" s="31">
        <f>[1]consoCURRENT!E19902</f>
        <v>0</v>
      </c>
      <c r="C970" s="31">
        <f>[1]consoCURRENT!F19902</f>
        <v>0</v>
      </c>
      <c r="D970" s="31">
        <f>[1]consoCURRENT!G19902</f>
        <v>0</v>
      </c>
      <c r="E970" s="31">
        <f>[1]consoCURRENT!H19902</f>
        <v>0</v>
      </c>
      <c r="F970" s="31">
        <f>[1]consoCURRENT!I19902</f>
        <v>0</v>
      </c>
      <c r="G970" s="31">
        <f>[1]consoCURRENT!J19902</f>
        <v>0</v>
      </c>
      <c r="H970" s="31">
        <f>[1]consoCURRENT!K19902</f>
        <v>0</v>
      </c>
      <c r="I970" s="31">
        <f>[1]consoCURRENT!L19902</f>
        <v>0</v>
      </c>
      <c r="J970" s="31">
        <f>[1]consoCURRENT!M19902</f>
        <v>0</v>
      </c>
      <c r="K970" s="31">
        <f>[1]consoCURRENT!N19902</f>
        <v>0</v>
      </c>
      <c r="L970" s="31">
        <f>[1]consoCURRENT!O19902</f>
        <v>0</v>
      </c>
      <c r="M970" s="31">
        <f>[1]consoCURRENT!P19902</f>
        <v>0</v>
      </c>
      <c r="N970" s="31">
        <f>[1]consoCURRENT!Q19902</f>
        <v>0</v>
      </c>
      <c r="O970" s="31">
        <f>[1]consoCURRENT!R19902</f>
        <v>0</v>
      </c>
      <c r="P970" s="31">
        <f>[1]consoCURRENT!S19902</f>
        <v>0</v>
      </c>
      <c r="Q970" s="31">
        <f>[1]consoCURRENT!T19902</f>
        <v>0</v>
      </c>
      <c r="R970" s="31">
        <f>[1]consoCURRENT!U19902</f>
        <v>0</v>
      </c>
      <c r="S970" s="31">
        <f>[1]consoCURRENT!V19902</f>
        <v>0</v>
      </c>
      <c r="T970" s="31">
        <f>[1]consoCURRENT!W19902</f>
        <v>0</v>
      </c>
      <c r="U970" s="31">
        <f>[1]consoCURRENT!X19902</f>
        <v>0</v>
      </c>
      <c r="V970" s="31">
        <f>[1]consoCURRENT!Y19902</f>
        <v>0</v>
      </c>
      <c r="W970" s="31">
        <f>[1]consoCURRENT!Z19902</f>
        <v>0</v>
      </c>
      <c r="X970" s="31">
        <f>[1]consoCURRENT!AA19902</f>
        <v>0</v>
      </c>
      <c r="Y970" s="31">
        <f>[1]consoCURRENT!AB19902</f>
        <v>0</v>
      </c>
      <c r="Z970" s="31">
        <f>SUM(M970:Y970)</f>
        <v>0</v>
      </c>
      <c r="AA970" s="31">
        <f>D970-Z970</f>
        <v>0</v>
      </c>
      <c r="AB970" s="37"/>
      <c r="AC970" s="32"/>
    </row>
    <row r="971" spans="1:29" s="33" customFormat="1" ht="18" customHeight="1" x14ac:dyDescent="0.2">
      <c r="A971" s="36" t="s">
        <v>34</v>
      </c>
      <c r="B971" s="31">
        <f>[1]consoCURRENT!E20015</f>
        <v>352960000</v>
      </c>
      <c r="C971" s="31">
        <f>[1]consoCURRENT!F20015</f>
        <v>0</v>
      </c>
      <c r="D971" s="31">
        <f>[1]consoCURRENT!G20015</f>
        <v>352960000</v>
      </c>
      <c r="E971" s="31">
        <f>[1]consoCURRENT!H20015</f>
        <v>374773.55000000005</v>
      </c>
      <c r="F971" s="31">
        <f>[1]consoCURRENT!I20015</f>
        <v>1065141.25</v>
      </c>
      <c r="G971" s="31">
        <f>[1]consoCURRENT!J20015</f>
        <v>224677688.59999999</v>
      </c>
      <c r="H971" s="31">
        <f>[1]consoCURRENT!K20015</f>
        <v>58546948.57</v>
      </c>
      <c r="I971" s="31">
        <f>[1]consoCURRENT!L20015</f>
        <v>0</v>
      </c>
      <c r="J971" s="31">
        <f>[1]consoCURRENT!M20015</f>
        <v>0</v>
      </c>
      <c r="K971" s="31">
        <f>[1]consoCURRENT!N20015</f>
        <v>0</v>
      </c>
      <c r="L971" s="31">
        <f>[1]consoCURRENT!O20015</f>
        <v>0</v>
      </c>
      <c r="M971" s="31">
        <f>[1]consoCURRENT!P20015</f>
        <v>0</v>
      </c>
      <c r="N971" s="31">
        <f>[1]consoCURRENT!Q20015</f>
        <v>112106.62</v>
      </c>
      <c r="O971" s="31">
        <f>[1]consoCURRENT!R20015</f>
        <v>62676.28</v>
      </c>
      <c r="P971" s="31">
        <f>[1]consoCURRENT!S20015</f>
        <v>199990.65000000002</v>
      </c>
      <c r="Q971" s="31">
        <f>[1]consoCURRENT!T20015</f>
        <v>166370.88</v>
      </c>
      <c r="R971" s="31">
        <f>[1]consoCURRENT!U20015</f>
        <v>417027.91</v>
      </c>
      <c r="S971" s="31">
        <f>[1]consoCURRENT!V20015</f>
        <v>481742.46</v>
      </c>
      <c r="T971" s="31">
        <f>[1]consoCURRENT!W20015</f>
        <v>878684.20000000007</v>
      </c>
      <c r="U971" s="31">
        <f>[1]consoCURRENT!X20015</f>
        <v>345593.98</v>
      </c>
      <c r="V971" s="31">
        <f>[1]consoCURRENT!Y20015</f>
        <v>223453410.42000002</v>
      </c>
      <c r="W971" s="31">
        <f>[1]consoCURRENT!Z20015</f>
        <v>58546948.57</v>
      </c>
      <c r="X971" s="31">
        <f>[1]consoCURRENT!AA20015</f>
        <v>0</v>
      </c>
      <c r="Y971" s="31">
        <f>[1]consoCURRENT!AB20015</f>
        <v>0</v>
      </c>
      <c r="Z971" s="31">
        <f t="shared" ref="Z971:Z973" si="456">SUM(M971:Y971)</f>
        <v>284664551.97000003</v>
      </c>
      <c r="AA971" s="31">
        <f>D971-Z971</f>
        <v>68295448.029999971</v>
      </c>
      <c r="AB971" s="37">
        <f>Z971/D971</f>
        <v>0.80650655023232098</v>
      </c>
      <c r="AC971" s="32"/>
    </row>
    <row r="972" spans="1:29" s="33" customFormat="1" ht="18" customHeight="1" x14ac:dyDescent="0.2">
      <c r="A972" s="36" t="s">
        <v>35</v>
      </c>
      <c r="B972" s="31">
        <f>[1]consoCURRENT!E20021</f>
        <v>0</v>
      </c>
      <c r="C972" s="31">
        <f>[1]consoCURRENT!F20021</f>
        <v>0</v>
      </c>
      <c r="D972" s="31">
        <f>[1]consoCURRENT!G20021</f>
        <v>0</v>
      </c>
      <c r="E972" s="31">
        <f>[1]consoCURRENT!H20021</f>
        <v>0</v>
      </c>
      <c r="F972" s="31">
        <f>[1]consoCURRENT!I20021</f>
        <v>0</v>
      </c>
      <c r="G972" s="31">
        <f>[1]consoCURRENT!J20021</f>
        <v>0</v>
      </c>
      <c r="H972" s="31">
        <f>[1]consoCURRENT!K20021</f>
        <v>0</v>
      </c>
      <c r="I972" s="31">
        <f>[1]consoCURRENT!L20021</f>
        <v>0</v>
      </c>
      <c r="J972" s="31">
        <f>[1]consoCURRENT!M20021</f>
        <v>0</v>
      </c>
      <c r="K972" s="31">
        <f>[1]consoCURRENT!N20021</f>
        <v>0</v>
      </c>
      <c r="L972" s="31">
        <f>[1]consoCURRENT!O20021</f>
        <v>0</v>
      </c>
      <c r="M972" s="31">
        <f>[1]consoCURRENT!P20021</f>
        <v>0</v>
      </c>
      <c r="N972" s="31">
        <f>[1]consoCURRENT!Q20021</f>
        <v>0</v>
      </c>
      <c r="O972" s="31">
        <f>[1]consoCURRENT!R20021</f>
        <v>0</v>
      </c>
      <c r="P972" s="31">
        <f>[1]consoCURRENT!S20021</f>
        <v>0</v>
      </c>
      <c r="Q972" s="31">
        <f>[1]consoCURRENT!T20021</f>
        <v>0</v>
      </c>
      <c r="R972" s="31">
        <f>[1]consoCURRENT!U20021</f>
        <v>0</v>
      </c>
      <c r="S972" s="31">
        <f>[1]consoCURRENT!V20021</f>
        <v>0</v>
      </c>
      <c r="T972" s="31">
        <f>[1]consoCURRENT!W20021</f>
        <v>0</v>
      </c>
      <c r="U972" s="31">
        <f>[1]consoCURRENT!X20021</f>
        <v>0</v>
      </c>
      <c r="V972" s="31">
        <f>[1]consoCURRENT!Y20021</f>
        <v>0</v>
      </c>
      <c r="W972" s="31">
        <f>[1]consoCURRENT!Z20021</f>
        <v>0</v>
      </c>
      <c r="X972" s="31">
        <f>[1]consoCURRENT!AA20021</f>
        <v>0</v>
      </c>
      <c r="Y972" s="31">
        <f>[1]consoCURRENT!AB20021</f>
        <v>0</v>
      </c>
      <c r="Z972" s="31">
        <f t="shared" si="456"/>
        <v>0</v>
      </c>
      <c r="AA972" s="31">
        <f>D972-Z972</f>
        <v>0</v>
      </c>
      <c r="AB972" s="37"/>
      <c r="AC972" s="32"/>
    </row>
    <row r="973" spans="1:29" s="33" customFormat="1" ht="18" customHeight="1" x14ac:dyDescent="0.2">
      <c r="A973" s="36" t="s">
        <v>36</v>
      </c>
      <c r="B973" s="31">
        <f>[1]consoCURRENT!E20050</f>
        <v>0</v>
      </c>
      <c r="C973" s="31">
        <f>[1]consoCURRENT!F20050</f>
        <v>0</v>
      </c>
      <c r="D973" s="31">
        <f>[1]consoCURRENT!G20050</f>
        <v>0</v>
      </c>
      <c r="E973" s="31">
        <f>[1]consoCURRENT!H20050</f>
        <v>0</v>
      </c>
      <c r="F973" s="31">
        <f>[1]consoCURRENT!I20050</f>
        <v>0</v>
      </c>
      <c r="G973" s="31">
        <f>[1]consoCURRENT!J20050</f>
        <v>0</v>
      </c>
      <c r="H973" s="31">
        <f>[1]consoCURRENT!K20050</f>
        <v>0</v>
      </c>
      <c r="I973" s="31">
        <f>[1]consoCURRENT!L20050</f>
        <v>0</v>
      </c>
      <c r="J973" s="31">
        <f>[1]consoCURRENT!M20050</f>
        <v>0</v>
      </c>
      <c r="K973" s="31">
        <f>[1]consoCURRENT!N20050</f>
        <v>0</v>
      </c>
      <c r="L973" s="31">
        <f>[1]consoCURRENT!O20050</f>
        <v>0</v>
      </c>
      <c r="M973" s="31">
        <f>[1]consoCURRENT!P20050</f>
        <v>0</v>
      </c>
      <c r="N973" s="31">
        <f>[1]consoCURRENT!Q20050</f>
        <v>0</v>
      </c>
      <c r="O973" s="31">
        <f>[1]consoCURRENT!R20050</f>
        <v>0</v>
      </c>
      <c r="P973" s="31">
        <f>[1]consoCURRENT!S20050</f>
        <v>0</v>
      </c>
      <c r="Q973" s="31">
        <f>[1]consoCURRENT!T20050</f>
        <v>0</v>
      </c>
      <c r="R973" s="31">
        <f>[1]consoCURRENT!U20050</f>
        <v>0</v>
      </c>
      <c r="S973" s="31">
        <f>[1]consoCURRENT!V20050</f>
        <v>0</v>
      </c>
      <c r="T973" s="31">
        <f>[1]consoCURRENT!W20050</f>
        <v>0</v>
      </c>
      <c r="U973" s="31">
        <f>[1]consoCURRENT!X20050</f>
        <v>0</v>
      </c>
      <c r="V973" s="31">
        <f>[1]consoCURRENT!Y20050</f>
        <v>0</v>
      </c>
      <c r="W973" s="31">
        <f>[1]consoCURRENT!Z20050</f>
        <v>0</v>
      </c>
      <c r="X973" s="31">
        <f>[1]consoCURRENT!AA20050</f>
        <v>0</v>
      </c>
      <c r="Y973" s="31">
        <f>[1]consoCURRENT!AB20050</f>
        <v>0</v>
      </c>
      <c r="Z973" s="31">
        <f t="shared" si="456"/>
        <v>0</v>
      </c>
      <c r="AA973" s="31">
        <f>D973-Z973</f>
        <v>0</v>
      </c>
      <c r="AB973" s="37"/>
      <c r="AC973" s="32"/>
    </row>
    <row r="974" spans="1:29" s="33" customFormat="1" ht="18" customHeight="1" x14ac:dyDescent="0.25">
      <c r="A974" s="38" t="s">
        <v>37</v>
      </c>
      <c r="B974" s="39">
        <f t="shared" ref="B974:AA974" si="457">SUM(B970:B973)</f>
        <v>352960000</v>
      </c>
      <c r="C974" s="39">
        <f t="shared" si="457"/>
        <v>0</v>
      </c>
      <c r="D974" s="39">
        <f t="shared" si="457"/>
        <v>352960000</v>
      </c>
      <c r="E974" s="39">
        <f t="shared" si="457"/>
        <v>374773.55000000005</v>
      </c>
      <c r="F974" s="39">
        <f t="shared" si="457"/>
        <v>1065141.25</v>
      </c>
      <c r="G974" s="39">
        <f t="shared" si="457"/>
        <v>224677688.59999999</v>
      </c>
      <c r="H974" s="39">
        <f t="shared" si="457"/>
        <v>58546948.57</v>
      </c>
      <c r="I974" s="39">
        <f t="shared" si="457"/>
        <v>0</v>
      </c>
      <c r="J974" s="39">
        <f t="shared" si="457"/>
        <v>0</v>
      </c>
      <c r="K974" s="39">
        <f t="shared" si="457"/>
        <v>0</v>
      </c>
      <c r="L974" s="39">
        <f t="shared" si="457"/>
        <v>0</v>
      </c>
      <c r="M974" s="39">
        <f t="shared" si="457"/>
        <v>0</v>
      </c>
      <c r="N974" s="39">
        <f t="shared" si="457"/>
        <v>112106.62</v>
      </c>
      <c r="O974" s="39">
        <f t="shared" si="457"/>
        <v>62676.28</v>
      </c>
      <c r="P974" s="39">
        <f t="shared" si="457"/>
        <v>199990.65000000002</v>
      </c>
      <c r="Q974" s="39">
        <f t="shared" si="457"/>
        <v>166370.88</v>
      </c>
      <c r="R974" s="39">
        <f t="shared" si="457"/>
        <v>417027.91</v>
      </c>
      <c r="S974" s="39">
        <f t="shared" si="457"/>
        <v>481742.46</v>
      </c>
      <c r="T974" s="39">
        <f t="shared" si="457"/>
        <v>878684.20000000007</v>
      </c>
      <c r="U974" s="39">
        <f t="shared" si="457"/>
        <v>345593.98</v>
      </c>
      <c r="V974" s="39">
        <f t="shared" si="457"/>
        <v>223453410.42000002</v>
      </c>
      <c r="W974" s="39">
        <f t="shared" si="457"/>
        <v>58546948.57</v>
      </c>
      <c r="X974" s="39">
        <f t="shared" si="457"/>
        <v>0</v>
      </c>
      <c r="Y974" s="39">
        <f t="shared" si="457"/>
        <v>0</v>
      </c>
      <c r="Z974" s="39">
        <f t="shared" si="457"/>
        <v>284664551.97000003</v>
      </c>
      <c r="AA974" s="39">
        <f t="shared" si="457"/>
        <v>68295448.029999971</v>
      </c>
      <c r="AB974" s="40">
        <f>Z974/D974</f>
        <v>0.80650655023232098</v>
      </c>
      <c r="AC974" s="32"/>
    </row>
    <row r="975" spans="1:29" s="33" customFormat="1" ht="18" customHeight="1" x14ac:dyDescent="0.25">
      <c r="A975" s="41" t="s">
        <v>38</v>
      </c>
      <c r="B975" s="31">
        <f>[1]consoCURRENT!E20054</f>
        <v>0</v>
      </c>
      <c r="C975" s="31">
        <f>[1]consoCURRENT!F20054</f>
        <v>0</v>
      </c>
      <c r="D975" s="31">
        <f>[1]consoCURRENT!G20054</f>
        <v>0</v>
      </c>
      <c r="E975" s="31">
        <f>[1]consoCURRENT!H20054</f>
        <v>0</v>
      </c>
      <c r="F975" s="31">
        <f>[1]consoCURRENT!I20054</f>
        <v>0</v>
      </c>
      <c r="G975" s="31">
        <f>[1]consoCURRENT!J20054</f>
        <v>0</v>
      </c>
      <c r="H975" s="31">
        <f>[1]consoCURRENT!K20054</f>
        <v>0</v>
      </c>
      <c r="I975" s="31">
        <f>[1]consoCURRENT!L20054</f>
        <v>0</v>
      </c>
      <c r="J975" s="31">
        <f>[1]consoCURRENT!M20054</f>
        <v>0</v>
      </c>
      <c r="K975" s="31">
        <f>[1]consoCURRENT!N20054</f>
        <v>0</v>
      </c>
      <c r="L975" s="31">
        <f>[1]consoCURRENT!O20054</f>
        <v>0</v>
      </c>
      <c r="M975" s="31">
        <f>[1]consoCURRENT!P20054</f>
        <v>0</v>
      </c>
      <c r="N975" s="31">
        <f>[1]consoCURRENT!Q20054</f>
        <v>0</v>
      </c>
      <c r="O975" s="31">
        <f>[1]consoCURRENT!R20054</f>
        <v>0</v>
      </c>
      <c r="P975" s="31">
        <f>[1]consoCURRENT!S20054</f>
        <v>0</v>
      </c>
      <c r="Q975" s="31">
        <f>[1]consoCURRENT!T20054</f>
        <v>0</v>
      </c>
      <c r="R975" s="31">
        <f>[1]consoCURRENT!U20054</f>
        <v>0</v>
      </c>
      <c r="S975" s="31">
        <f>[1]consoCURRENT!V20054</f>
        <v>0</v>
      </c>
      <c r="T975" s="31">
        <f>[1]consoCURRENT!W20054</f>
        <v>0</v>
      </c>
      <c r="U975" s="31">
        <f>[1]consoCURRENT!X20054</f>
        <v>0</v>
      </c>
      <c r="V975" s="31">
        <f>[1]consoCURRENT!Y20054</f>
        <v>0</v>
      </c>
      <c r="W975" s="31">
        <f>[1]consoCURRENT!Z20054</f>
        <v>0</v>
      </c>
      <c r="X975" s="31">
        <f>[1]consoCURRENT!AA20054</f>
        <v>0</v>
      </c>
      <c r="Y975" s="31">
        <f>[1]consoCURRENT!AB20054</f>
        <v>0</v>
      </c>
      <c r="Z975" s="31">
        <f t="shared" ref="Z975" si="458">SUM(M975:Y975)</f>
        <v>0</v>
      </c>
      <c r="AA975" s="31">
        <f>D975-Z975</f>
        <v>0</v>
      </c>
      <c r="AB975" s="37"/>
      <c r="AC975" s="32"/>
    </row>
    <row r="976" spans="1:29" s="33" customFormat="1" ht="18" customHeight="1" x14ac:dyDescent="0.25">
      <c r="A976" s="38" t="s">
        <v>39</v>
      </c>
      <c r="B976" s="39">
        <f t="shared" ref="B976:AA976" si="459">B975+B974</f>
        <v>352960000</v>
      </c>
      <c r="C976" s="39">
        <f t="shared" si="459"/>
        <v>0</v>
      </c>
      <c r="D976" s="39">
        <f t="shared" si="459"/>
        <v>352960000</v>
      </c>
      <c r="E976" s="39">
        <f t="shared" si="459"/>
        <v>374773.55000000005</v>
      </c>
      <c r="F976" s="39">
        <f t="shared" si="459"/>
        <v>1065141.25</v>
      </c>
      <c r="G976" s="39">
        <f t="shared" si="459"/>
        <v>224677688.59999999</v>
      </c>
      <c r="H976" s="39">
        <f t="shared" si="459"/>
        <v>58546948.57</v>
      </c>
      <c r="I976" s="39">
        <f t="shared" si="459"/>
        <v>0</v>
      </c>
      <c r="J976" s="39">
        <f t="shared" si="459"/>
        <v>0</v>
      </c>
      <c r="K976" s="39">
        <f t="shared" si="459"/>
        <v>0</v>
      </c>
      <c r="L976" s="39">
        <f t="shared" si="459"/>
        <v>0</v>
      </c>
      <c r="M976" s="39">
        <f t="shared" si="459"/>
        <v>0</v>
      </c>
      <c r="N976" s="39">
        <f t="shared" si="459"/>
        <v>112106.62</v>
      </c>
      <c r="O976" s="39">
        <f t="shared" si="459"/>
        <v>62676.28</v>
      </c>
      <c r="P976" s="39">
        <f t="shared" si="459"/>
        <v>199990.65000000002</v>
      </c>
      <c r="Q976" s="39">
        <f t="shared" si="459"/>
        <v>166370.88</v>
      </c>
      <c r="R976" s="39">
        <f t="shared" si="459"/>
        <v>417027.91</v>
      </c>
      <c r="S976" s="39">
        <f t="shared" si="459"/>
        <v>481742.46</v>
      </c>
      <c r="T976" s="39">
        <f t="shared" si="459"/>
        <v>878684.20000000007</v>
      </c>
      <c r="U976" s="39">
        <f t="shared" si="459"/>
        <v>345593.98</v>
      </c>
      <c r="V976" s="39">
        <f t="shared" si="459"/>
        <v>223453410.42000002</v>
      </c>
      <c r="W976" s="39">
        <f t="shared" si="459"/>
        <v>58546948.57</v>
      </c>
      <c r="X976" s="39">
        <f t="shared" si="459"/>
        <v>0</v>
      </c>
      <c r="Y976" s="39">
        <f t="shared" si="459"/>
        <v>0</v>
      </c>
      <c r="Z976" s="39">
        <f t="shared" si="459"/>
        <v>284664551.97000003</v>
      </c>
      <c r="AA976" s="39">
        <f t="shared" si="459"/>
        <v>68295448.029999971</v>
      </c>
      <c r="AB976" s="40">
        <f>Z976/D976</f>
        <v>0.80650655023232098</v>
      </c>
      <c r="AC976" s="42"/>
    </row>
    <row r="977" spans="1:29" s="33" customFormat="1" ht="15" customHeight="1" x14ac:dyDescent="0.25">
      <c r="A977" s="34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2"/>
    </row>
    <row r="978" spans="1:29" s="33" customFormat="1" ht="15" customHeight="1" x14ac:dyDescent="0.25">
      <c r="A978" s="34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2"/>
    </row>
    <row r="979" spans="1:29" s="33" customFormat="1" ht="15" customHeight="1" x14ac:dyDescent="0.25">
      <c r="A979" s="46" t="s">
        <v>47</v>
      </c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2"/>
    </row>
    <row r="980" spans="1:29" s="33" customFormat="1" ht="18" customHeight="1" x14ac:dyDescent="0.2">
      <c r="A980" s="36" t="s">
        <v>33</v>
      </c>
      <c r="B980" s="31">
        <f>[1]consoCURRENT!E20115</f>
        <v>0</v>
      </c>
      <c r="C980" s="31">
        <f>[1]consoCURRENT!F20115</f>
        <v>0</v>
      </c>
      <c r="D980" s="31">
        <f>[1]consoCURRENT!G20115</f>
        <v>0</v>
      </c>
      <c r="E980" s="31">
        <f>[1]consoCURRENT!H20115</f>
        <v>0</v>
      </c>
      <c r="F980" s="31">
        <f>[1]consoCURRENT!I20115</f>
        <v>0</v>
      </c>
      <c r="G980" s="31">
        <f>[1]consoCURRENT!J20115</f>
        <v>0</v>
      </c>
      <c r="H980" s="31">
        <f>[1]consoCURRENT!K20115</f>
        <v>0</v>
      </c>
      <c r="I980" s="31">
        <f>[1]consoCURRENT!L20115</f>
        <v>0</v>
      </c>
      <c r="J980" s="31">
        <f>[1]consoCURRENT!M20115</f>
        <v>0</v>
      </c>
      <c r="K980" s="31">
        <f>[1]consoCURRENT!N20115</f>
        <v>0</v>
      </c>
      <c r="L980" s="31">
        <f>[1]consoCURRENT!O20115</f>
        <v>0</v>
      </c>
      <c r="M980" s="31">
        <f>[1]consoCURRENT!P20115</f>
        <v>0</v>
      </c>
      <c r="N980" s="31">
        <f>[1]consoCURRENT!Q20115</f>
        <v>0</v>
      </c>
      <c r="O980" s="31">
        <f>[1]consoCURRENT!R20115</f>
        <v>0</v>
      </c>
      <c r="P980" s="31">
        <f>[1]consoCURRENT!S20115</f>
        <v>0</v>
      </c>
      <c r="Q980" s="31">
        <f>[1]consoCURRENT!T20115</f>
        <v>0</v>
      </c>
      <c r="R980" s="31">
        <f>[1]consoCURRENT!U20115</f>
        <v>0</v>
      </c>
      <c r="S980" s="31">
        <f>[1]consoCURRENT!V20115</f>
        <v>0</v>
      </c>
      <c r="T980" s="31">
        <f>[1]consoCURRENT!W20115</f>
        <v>0</v>
      </c>
      <c r="U980" s="31">
        <f>[1]consoCURRENT!X20115</f>
        <v>0</v>
      </c>
      <c r="V980" s="31">
        <f>[1]consoCURRENT!Y20115</f>
        <v>0</v>
      </c>
      <c r="W980" s="31">
        <f>[1]consoCURRENT!Z20115</f>
        <v>0</v>
      </c>
      <c r="X980" s="31">
        <f>[1]consoCURRENT!AA20115</f>
        <v>0</v>
      </c>
      <c r="Y980" s="31">
        <f>[1]consoCURRENT!AB20115</f>
        <v>0</v>
      </c>
      <c r="Z980" s="31">
        <f>SUM(M980:Y980)</f>
        <v>0</v>
      </c>
      <c r="AA980" s="31">
        <f>D980-Z980</f>
        <v>0</v>
      </c>
      <c r="AB980" s="37"/>
      <c r="AC980" s="32"/>
    </row>
    <row r="981" spans="1:29" s="33" customFormat="1" ht="18" customHeight="1" x14ac:dyDescent="0.2">
      <c r="A981" s="36" t="s">
        <v>34</v>
      </c>
      <c r="B981" s="31">
        <f>[1]consoCURRENT!E20228</f>
        <v>147090000</v>
      </c>
      <c r="C981" s="31">
        <f>[1]consoCURRENT!F20228</f>
        <v>0</v>
      </c>
      <c r="D981" s="31">
        <f>[1]consoCURRENT!G20228</f>
        <v>147090000</v>
      </c>
      <c r="E981" s="31">
        <f>[1]consoCURRENT!H20228</f>
        <v>3303256.36</v>
      </c>
      <c r="F981" s="31">
        <f>[1]consoCURRENT!I20228</f>
        <v>532</v>
      </c>
      <c r="G981" s="31">
        <f>[1]consoCURRENT!J20228</f>
        <v>127155989.8</v>
      </c>
      <c r="H981" s="31">
        <f>[1]consoCURRENT!K20228</f>
        <v>6441567.8399999999</v>
      </c>
      <c r="I981" s="31">
        <f>[1]consoCURRENT!L20228</f>
        <v>0</v>
      </c>
      <c r="J981" s="31">
        <f>[1]consoCURRENT!M20228</f>
        <v>0</v>
      </c>
      <c r="K981" s="31">
        <f>[1]consoCURRENT!N20228</f>
        <v>0</v>
      </c>
      <c r="L981" s="31">
        <f>[1]consoCURRENT!O20228</f>
        <v>0</v>
      </c>
      <c r="M981" s="31">
        <f>[1]consoCURRENT!P20228</f>
        <v>0</v>
      </c>
      <c r="N981" s="31">
        <f>[1]consoCURRENT!Q20228</f>
        <v>352970</v>
      </c>
      <c r="O981" s="31">
        <f>[1]consoCURRENT!R20228</f>
        <v>2951136.36</v>
      </c>
      <c r="P981" s="31">
        <f>[1]consoCURRENT!S20228</f>
        <v>-850</v>
      </c>
      <c r="Q981" s="31">
        <f>[1]consoCURRENT!T20228</f>
        <v>0</v>
      </c>
      <c r="R981" s="31">
        <f>[1]consoCURRENT!U20228</f>
        <v>0</v>
      </c>
      <c r="S981" s="31">
        <f>[1]consoCURRENT!V20228</f>
        <v>532</v>
      </c>
      <c r="T981" s="31">
        <f>[1]consoCURRENT!W20228</f>
        <v>102472346.73999999</v>
      </c>
      <c r="U981" s="31">
        <f>[1]consoCURRENT!X20228</f>
        <v>7138667.8600000003</v>
      </c>
      <c r="V981" s="31">
        <f>[1]consoCURRENT!Y20228</f>
        <v>17544975.199999999</v>
      </c>
      <c r="W981" s="31">
        <f>[1]consoCURRENT!Z20228</f>
        <v>6441567.8399999999</v>
      </c>
      <c r="X981" s="31">
        <f>[1]consoCURRENT!AA20228</f>
        <v>0</v>
      </c>
      <c r="Y981" s="31">
        <f>[1]consoCURRENT!AB20228</f>
        <v>0</v>
      </c>
      <c r="Z981" s="31">
        <f t="shared" ref="Z981:Z983" si="460">SUM(M981:Y981)</f>
        <v>136901346</v>
      </c>
      <c r="AA981" s="31">
        <f>D981-Z981</f>
        <v>10188654</v>
      </c>
      <c r="AB981" s="37">
        <f>Z981/D981</f>
        <v>0.93073183765041811</v>
      </c>
      <c r="AC981" s="32"/>
    </row>
    <row r="982" spans="1:29" s="33" customFormat="1" ht="18" customHeight="1" x14ac:dyDescent="0.2">
      <c r="A982" s="36" t="s">
        <v>35</v>
      </c>
      <c r="B982" s="31">
        <f>[1]consoCURRENT!E20234</f>
        <v>0</v>
      </c>
      <c r="C982" s="31">
        <f>[1]consoCURRENT!F20234</f>
        <v>0</v>
      </c>
      <c r="D982" s="31">
        <f>[1]consoCURRENT!G20234</f>
        <v>0</v>
      </c>
      <c r="E982" s="31">
        <f>[1]consoCURRENT!H20234</f>
        <v>0</v>
      </c>
      <c r="F982" s="31">
        <f>[1]consoCURRENT!I20234</f>
        <v>0</v>
      </c>
      <c r="G982" s="31">
        <f>[1]consoCURRENT!J20234</f>
        <v>0</v>
      </c>
      <c r="H982" s="31">
        <f>[1]consoCURRENT!K20234</f>
        <v>0</v>
      </c>
      <c r="I982" s="31">
        <f>[1]consoCURRENT!L20234</f>
        <v>0</v>
      </c>
      <c r="J982" s="31">
        <f>[1]consoCURRENT!M20234</f>
        <v>0</v>
      </c>
      <c r="K982" s="31">
        <f>[1]consoCURRENT!N20234</f>
        <v>0</v>
      </c>
      <c r="L982" s="31">
        <f>[1]consoCURRENT!O20234</f>
        <v>0</v>
      </c>
      <c r="M982" s="31">
        <f>[1]consoCURRENT!P20234</f>
        <v>0</v>
      </c>
      <c r="N982" s="31">
        <f>[1]consoCURRENT!Q20234</f>
        <v>0</v>
      </c>
      <c r="O982" s="31">
        <f>[1]consoCURRENT!R20234</f>
        <v>0</v>
      </c>
      <c r="P982" s="31">
        <f>[1]consoCURRENT!S20234</f>
        <v>0</v>
      </c>
      <c r="Q982" s="31">
        <f>[1]consoCURRENT!T20234</f>
        <v>0</v>
      </c>
      <c r="R982" s="31">
        <f>[1]consoCURRENT!U20234</f>
        <v>0</v>
      </c>
      <c r="S982" s="31">
        <f>[1]consoCURRENT!V20234</f>
        <v>0</v>
      </c>
      <c r="T982" s="31">
        <f>[1]consoCURRENT!W20234</f>
        <v>0</v>
      </c>
      <c r="U982" s="31">
        <f>[1]consoCURRENT!X20234</f>
        <v>0</v>
      </c>
      <c r="V982" s="31">
        <f>[1]consoCURRENT!Y20234</f>
        <v>0</v>
      </c>
      <c r="W982" s="31">
        <f>[1]consoCURRENT!Z20234</f>
        <v>0</v>
      </c>
      <c r="X982" s="31">
        <f>[1]consoCURRENT!AA20234</f>
        <v>0</v>
      </c>
      <c r="Y982" s="31">
        <f>[1]consoCURRENT!AB20234</f>
        <v>0</v>
      </c>
      <c r="Z982" s="31">
        <f t="shared" si="460"/>
        <v>0</v>
      </c>
      <c r="AA982" s="31">
        <f>D982-Z982</f>
        <v>0</v>
      </c>
      <c r="AB982" s="37"/>
      <c r="AC982" s="32"/>
    </row>
    <row r="983" spans="1:29" s="33" customFormat="1" ht="18" customHeight="1" x14ac:dyDescent="0.2">
      <c r="A983" s="36" t="s">
        <v>36</v>
      </c>
      <c r="B983" s="31">
        <f>[1]consoCURRENT!E20263</f>
        <v>0</v>
      </c>
      <c r="C983" s="31">
        <f>[1]consoCURRENT!F20263</f>
        <v>0</v>
      </c>
      <c r="D983" s="31">
        <f>[1]consoCURRENT!G20263</f>
        <v>0</v>
      </c>
      <c r="E983" s="31">
        <f>[1]consoCURRENT!H20263</f>
        <v>0</v>
      </c>
      <c r="F983" s="31">
        <f>[1]consoCURRENT!I20263</f>
        <v>0</v>
      </c>
      <c r="G983" s="31">
        <f>[1]consoCURRENT!J20263</f>
        <v>0</v>
      </c>
      <c r="H983" s="31">
        <f>[1]consoCURRENT!K20263</f>
        <v>0</v>
      </c>
      <c r="I983" s="31">
        <f>[1]consoCURRENT!L20263</f>
        <v>0</v>
      </c>
      <c r="J983" s="31">
        <f>[1]consoCURRENT!M20263</f>
        <v>0</v>
      </c>
      <c r="K983" s="31">
        <f>[1]consoCURRENT!N20263</f>
        <v>0</v>
      </c>
      <c r="L983" s="31">
        <f>[1]consoCURRENT!O20263</f>
        <v>0</v>
      </c>
      <c r="M983" s="31">
        <f>[1]consoCURRENT!P20263</f>
        <v>0</v>
      </c>
      <c r="N983" s="31">
        <f>[1]consoCURRENT!Q20263</f>
        <v>0</v>
      </c>
      <c r="O983" s="31">
        <f>[1]consoCURRENT!R20263</f>
        <v>0</v>
      </c>
      <c r="P983" s="31">
        <f>[1]consoCURRENT!S20263</f>
        <v>0</v>
      </c>
      <c r="Q983" s="31">
        <f>[1]consoCURRENT!T20263</f>
        <v>0</v>
      </c>
      <c r="R983" s="31">
        <f>[1]consoCURRENT!U20263</f>
        <v>0</v>
      </c>
      <c r="S983" s="31">
        <f>[1]consoCURRENT!V20263</f>
        <v>0</v>
      </c>
      <c r="T983" s="31">
        <f>[1]consoCURRENT!W20263</f>
        <v>0</v>
      </c>
      <c r="U983" s="31">
        <f>[1]consoCURRENT!X20263</f>
        <v>0</v>
      </c>
      <c r="V983" s="31">
        <f>[1]consoCURRENT!Y20263</f>
        <v>0</v>
      </c>
      <c r="W983" s="31">
        <f>[1]consoCURRENT!Z20263</f>
        <v>0</v>
      </c>
      <c r="X983" s="31">
        <f>[1]consoCURRENT!AA20263</f>
        <v>0</v>
      </c>
      <c r="Y983" s="31">
        <f>[1]consoCURRENT!AB20263</f>
        <v>0</v>
      </c>
      <c r="Z983" s="31">
        <f t="shared" si="460"/>
        <v>0</v>
      </c>
      <c r="AA983" s="31">
        <f>D983-Z983</f>
        <v>0</v>
      </c>
      <c r="AB983" s="37"/>
      <c r="AC983" s="32"/>
    </row>
    <row r="984" spans="1:29" s="33" customFormat="1" ht="18" customHeight="1" x14ac:dyDescent="0.25">
      <c r="A984" s="38" t="s">
        <v>37</v>
      </c>
      <c r="B984" s="39">
        <f t="shared" ref="B984:AA984" si="461">SUM(B980:B983)</f>
        <v>147090000</v>
      </c>
      <c r="C984" s="39">
        <f t="shared" si="461"/>
        <v>0</v>
      </c>
      <c r="D984" s="39">
        <f t="shared" si="461"/>
        <v>147090000</v>
      </c>
      <c r="E984" s="39">
        <f t="shared" si="461"/>
        <v>3303256.36</v>
      </c>
      <c r="F984" s="39">
        <f t="shared" si="461"/>
        <v>532</v>
      </c>
      <c r="G984" s="39">
        <f t="shared" si="461"/>
        <v>127155989.8</v>
      </c>
      <c r="H984" s="39">
        <f t="shared" si="461"/>
        <v>6441567.8399999999</v>
      </c>
      <c r="I984" s="39">
        <f t="shared" si="461"/>
        <v>0</v>
      </c>
      <c r="J984" s="39">
        <f t="shared" si="461"/>
        <v>0</v>
      </c>
      <c r="K984" s="39">
        <f t="shared" si="461"/>
        <v>0</v>
      </c>
      <c r="L984" s="39">
        <f t="shared" si="461"/>
        <v>0</v>
      </c>
      <c r="M984" s="39">
        <f t="shared" si="461"/>
        <v>0</v>
      </c>
      <c r="N984" s="39">
        <f t="shared" si="461"/>
        <v>352970</v>
      </c>
      <c r="O984" s="39">
        <f t="shared" si="461"/>
        <v>2951136.36</v>
      </c>
      <c r="P984" s="39">
        <f t="shared" si="461"/>
        <v>-850</v>
      </c>
      <c r="Q984" s="39">
        <f t="shared" si="461"/>
        <v>0</v>
      </c>
      <c r="R984" s="39">
        <f t="shared" si="461"/>
        <v>0</v>
      </c>
      <c r="S984" s="39">
        <f t="shared" si="461"/>
        <v>532</v>
      </c>
      <c r="T984" s="39">
        <f t="shared" si="461"/>
        <v>102472346.73999999</v>
      </c>
      <c r="U984" s="39">
        <f t="shared" si="461"/>
        <v>7138667.8600000003</v>
      </c>
      <c r="V984" s="39">
        <f t="shared" si="461"/>
        <v>17544975.199999999</v>
      </c>
      <c r="W984" s="39">
        <f t="shared" si="461"/>
        <v>6441567.8399999999</v>
      </c>
      <c r="X984" s="39">
        <f t="shared" si="461"/>
        <v>0</v>
      </c>
      <c r="Y984" s="39">
        <f t="shared" si="461"/>
        <v>0</v>
      </c>
      <c r="Z984" s="39">
        <f t="shared" si="461"/>
        <v>136901346</v>
      </c>
      <c r="AA984" s="39">
        <f t="shared" si="461"/>
        <v>10188654</v>
      </c>
      <c r="AB984" s="40">
        <f>Z984/D984</f>
        <v>0.93073183765041811</v>
      </c>
      <c r="AC984" s="32"/>
    </row>
    <row r="985" spans="1:29" s="33" customFormat="1" ht="18" customHeight="1" x14ac:dyDescent="0.25">
      <c r="A985" s="41" t="s">
        <v>38</v>
      </c>
      <c r="B985" s="31">
        <f>[1]consoCURRENT!E20267</f>
        <v>0</v>
      </c>
      <c r="C985" s="31">
        <f>[1]consoCURRENT!F20267</f>
        <v>0</v>
      </c>
      <c r="D985" s="31">
        <f>[1]consoCURRENT!G20267</f>
        <v>0</v>
      </c>
      <c r="E985" s="31">
        <f>[1]consoCURRENT!H20267</f>
        <v>0</v>
      </c>
      <c r="F985" s="31">
        <f>[1]consoCURRENT!I20267</f>
        <v>0</v>
      </c>
      <c r="G985" s="31">
        <f>[1]consoCURRENT!J20267</f>
        <v>0</v>
      </c>
      <c r="H985" s="31">
        <f>[1]consoCURRENT!K20267</f>
        <v>0</v>
      </c>
      <c r="I985" s="31">
        <f>[1]consoCURRENT!L20267</f>
        <v>0</v>
      </c>
      <c r="J985" s="31">
        <f>[1]consoCURRENT!M20267</f>
        <v>0</v>
      </c>
      <c r="K985" s="31">
        <f>[1]consoCURRENT!N20267</f>
        <v>0</v>
      </c>
      <c r="L985" s="31">
        <f>[1]consoCURRENT!O20267</f>
        <v>0</v>
      </c>
      <c r="M985" s="31">
        <f>[1]consoCURRENT!P20267</f>
        <v>0</v>
      </c>
      <c r="N985" s="31">
        <f>[1]consoCURRENT!Q20267</f>
        <v>0</v>
      </c>
      <c r="O985" s="31">
        <f>[1]consoCURRENT!R20267</f>
        <v>0</v>
      </c>
      <c r="P985" s="31">
        <f>[1]consoCURRENT!S20267</f>
        <v>0</v>
      </c>
      <c r="Q985" s="31">
        <f>[1]consoCURRENT!T20267</f>
        <v>0</v>
      </c>
      <c r="R985" s="31">
        <f>[1]consoCURRENT!U20267</f>
        <v>0</v>
      </c>
      <c r="S985" s="31">
        <f>[1]consoCURRENT!V20267</f>
        <v>0</v>
      </c>
      <c r="T985" s="31">
        <f>[1]consoCURRENT!W20267</f>
        <v>0</v>
      </c>
      <c r="U985" s="31">
        <f>[1]consoCURRENT!X20267</f>
        <v>0</v>
      </c>
      <c r="V985" s="31">
        <f>[1]consoCURRENT!Y20267</f>
        <v>0</v>
      </c>
      <c r="W985" s="31">
        <f>[1]consoCURRENT!Z20267</f>
        <v>0</v>
      </c>
      <c r="X985" s="31">
        <f>[1]consoCURRENT!AA20267</f>
        <v>0</v>
      </c>
      <c r="Y985" s="31">
        <f>[1]consoCURRENT!AB20267</f>
        <v>0</v>
      </c>
      <c r="Z985" s="31">
        <f t="shared" ref="Z985" si="462">SUM(M985:Y985)</f>
        <v>0</v>
      </c>
      <c r="AA985" s="31">
        <f>D985-Z985</f>
        <v>0</v>
      </c>
      <c r="AB985" s="37"/>
      <c r="AC985" s="32"/>
    </row>
    <row r="986" spans="1:29" s="33" customFormat="1" ht="18" customHeight="1" x14ac:dyDescent="0.25">
      <c r="A986" s="38" t="s">
        <v>39</v>
      </c>
      <c r="B986" s="39">
        <f t="shared" ref="B986:AA986" si="463">B985+B984</f>
        <v>147090000</v>
      </c>
      <c r="C986" s="39">
        <f t="shared" si="463"/>
        <v>0</v>
      </c>
      <c r="D986" s="39">
        <f t="shared" si="463"/>
        <v>147090000</v>
      </c>
      <c r="E986" s="39">
        <f t="shared" si="463"/>
        <v>3303256.36</v>
      </c>
      <c r="F986" s="39">
        <f t="shared" si="463"/>
        <v>532</v>
      </c>
      <c r="G986" s="39">
        <f t="shared" si="463"/>
        <v>127155989.8</v>
      </c>
      <c r="H986" s="39">
        <f t="shared" si="463"/>
        <v>6441567.8399999999</v>
      </c>
      <c r="I986" s="39">
        <f t="shared" si="463"/>
        <v>0</v>
      </c>
      <c r="J986" s="39">
        <f t="shared" si="463"/>
        <v>0</v>
      </c>
      <c r="K986" s="39">
        <f t="shared" si="463"/>
        <v>0</v>
      </c>
      <c r="L986" s="39">
        <f t="shared" si="463"/>
        <v>0</v>
      </c>
      <c r="M986" s="39">
        <f t="shared" si="463"/>
        <v>0</v>
      </c>
      <c r="N986" s="39">
        <f t="shared" si="463"/>
        <v>352970</v>
      </c>
      <c r="O986" s="39">
        <f t="shared" si="463"/>
        <v>2951136.36</v>
      </c>
      <c r="P986" s="39">
        <f t="shared" si="463"/>
        <v>-850</v>
      </c>
      <c r="Q986" s="39">
        <f t="shared" si="463"/>
        <v>0</v>
      </c>
      <c r="R986" s="39">
        <f t="shared" si="463"/>
        <v>0</v>
      </c>
      <c r="S986" s="39">
        <f t="shared" si="463"/>
        <v>532</v>
      </c>
      <c r="T986" s="39">
        <f t="shared" si="463"/>
        <v>102472346.73999999</v>
      </c>
      <c r="U986" s="39">
        <f t="shared" si="463"/>
        <v>7138667.8600000003</v>
      </c>
      <c r="V986" s="39">
        <f t="shared" si="463"/>
        <v>17544975.199999999</v>
      </c>
      <c r="W986" s="39">
        <f t="shared" si="463"/>
        <v>6441567.8399999999</v>
      </c>
      <c r="X986" s="39">
        <f t="shared" si="463"/>
        <v>0</v>
      </c>
      <c r="Y986" s="39">
        <f t="shared" si="463"/>
        <v>0</v>
      </c>
      <c r="Z986" s="39">
        <f t="shared" si="463"/>
        <v>136901346</v>
      </c>
      <c r="AA986" s="39">
        <f t="shared" si="463"/>
        <v>10188654</v>
      </c>
      <c r="AB986" s="40">
        <f>Z986/D986</f>
        <v>0.93073183765041811</v>
      </c>
      <c r="AC986" s="42"/>
    </row>
    <row r="987" spans="1:29" s="33" customFormat="1" ht="15" customHeight="1" x14ac:dyDescent="0.25">
      <c r="A987" s="34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2"/>
    </row>
    <row r="988" spans="1:29" s="33" customFormat="1" ht="15" customHeight="1" x14ac:dyDescent="0.25">
      <c r="A988" s="34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2"/>
    </row>
    <row r="989" spans="1:29" s="33" customFormat="1" ht="15" customHeight="1" x14ac:dyDescent="0.25">
      <c r="A989" s="46" t="s">
        <v>48</v>
      </c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2"/>
    </row>
    <row r="990" spans="1:29" s="33" customFormat="1" ht="18" customHeight="1" x14ac:dyDescent="0.2">
      <c r="A990" s="36" t="s">
        <v>33</v>
      </c>
      <c r="B990" s="31">
        <f>[1]consoCURRENT!E20328</f>
        <v>0</v>
      </c>
      <c r="C990" s="31">
        <f>[1]consoCURRENT!F20328</f>
        <v>0</v>
      </c>
      <c r="D990" s="31">
        <f>[1]consoCURRENT!G20328</f>
        <v>0</v>
      </c>
      <c r="E990" s="31">
        <f>[1]consoCURRENT!H20328</f>
        <v>0</v>
      </c>
      <c r="F990" s="31">
        <f>[1]consoCURRENT!I20328</f>
        <v>0</v>
      </c>
      <c r="G990" s="31">
        <f>[1]consoCURRENT!J20328</f>
        <v>0</v>
      </c>
      <c r="H990" s="31">
        <f>[1]consoCURRENT!K20328</f>
        <v>0</v>
      </c>
      <c r="I990" s="31">
        <f>[1]consoCURRENT!L20328</f>
        <v>0</v>
      </c>
      <c r="J990" s="31">
        <f>[1]consoCURRENT!M20328</f>
        <v>0</v>
      </c>
      <c r="K990" s="31">
        <f>[1]consoCURRENT!N20328</f>
        <v>0</v>
      </c>
      <c r="L990" s="31">
        <f>[1]consoCURRENT!O20328</f>
        <v>0</v>
      </c>
      <c r="M990" s="31">
        <f>[1]consoCURRENT!P20328</f>
        <v>0</v>
      </c>
      <c r="N990" s="31">
        <f>[1]consoCURRENT!Q20328</f>
        <v>0</v>
      </c>
      <c r="O990" s="31">
        <f>[1]consoCURRENT!R20328</f>
        <v>0</v>
      </c>
      <c r="P990" s="31">
        <f>[1]consoCURRENT!S20328</f>
        <v>0</v>
      </c>
      <c r="Q990" s="31">
        <f>[1]consoCURRENT!T20328</f>
        <v>0</v>
      </c>
      <c r="R990" s="31">
        <f>[1]consoCURRENT!U20328</f>
        <v>0</v>
      </c>
      <c r="S990" s="31">
        <f>[1]consoCURRENT!V20328</f>
        <v>0</v>
      </c>
      <c r="T990" s="31">
        <f>[1]consoCURRENT!W20328</f>
        <v>0</v>
      </c>
      <c r="U990" s="31">
        <f>[1]consoCURRENT!X20328</f>
        <v>0</v>
      </c>
      <c r="V990" s="31">
        <f>[1]consoCURRENT!Y20328</f>
        <v>0</v>
      </c>
      <c r="W990" s="31">
        <f>[1]consoCURRENT!Z20328</f>
        <v>0</v>
      </c>
      <c r="X990" s="31">
        <f>[1]consoCURRENT!AA20328</f>
        <v>0</v>
      </c>
      <c r="Y990" s="31">
        <f>[1]consoCURRENT!AB20328</f>
        <v>0</v>
      </c>
      <c r="Z990" s="31">
        <f>SUM(M990:Y990)</f>
        <v>0</v>
      </c>
      <c r="AA990" s="31">
        <f>D990-Z990</f>
        <v>0</v>
      </c>
      <c r="AB990" s="37"/>
      <c r="AC990" s="32"/>
    </row>
    <row r="991" spans="1:29" s="33" customFormat="1" ht="18" customHeight="1" x14ac:dyDescent="0.2">
      <c r="A991" s="36" t="s">
        <v>34</v>
      </c>
      <c r="B991" s="31">
        <f>[1]consoCURRENT!E20441</f>
        <v>278100000</v>
      </c>
      <c r="C991" s="31">
        <f>[1]consoCURRENT!F20441</f>
        <v>0</v>
      </c>
      <c r="D991" s="31">
        <f>[1]consoCURRENT!G20441</f>
        <v>278100000</v>
      </c>
      <c r="E991" s="31">
        <f>[1]consoCURRENT!H20441</f>
        <v>1623514.17</v>
      </c>
      <c r="F991" s="31">
        <f>[1]consoCURRENT!I20441</f>
        <v>147355334.41999999</v>
      </c>
      <c r="G991" s="31">
        <f>[1]consoCURRENT!J20441</f>
        <v>127081032.95999999</v>
      </c>
      <c r="H991" s="31">
        <f>[1]consoCURRENT!K20441</f>
        <v>342489.61</v>
      </c>
      <c r="I991" s="31">
        <f>[1]consoCURRENT!L20441</f>
        <v>0</v>
      </c>
      <c r="J991" s="31">
        <f>[1]consoCURRENT!M20441</f>
        <v>0</v>
      </c>
      <c r="K991" s="31">
        <f>[1]consoCURRENT!N20441</f>
        <v>0</v>
      </c>
      <c r="L991" s="31">
        <f>[1]consoCURRENT!O20441</f>
        <v>0</v>
      </c>
      <c r="M991" s="31">
        <f>[1]consoCURRENT!P20441</f>
        <v>0</v>
      </c>
      <c r="N991" s="31">
        <f>[1]consoCURRENT!Q20441</f>
        <v>381376.11</v>
      </c>
      <c r="O991" s="31">
        <f>[1]consoCURRENT!R20441</f>
        <v>639085.56999999995</v>
      </c>
      <c r="P991" s="31">
        <f>[1]consoCURRENT!S20441</f>
        <v>603052.49</v>
      </c>
      <c r="Q991" s="31">
        <f>[1]consoCURRENT!T20441</f>
        <v>379454.81</v>
      </c>
      <c r="R991" s="31">
        <f>[1]consoCURRENT!U20441</f>
        <v>114379.25</v>
      </c>
      <c r="S991" s="31">
        <f>[1]consoCURRENT!V20441</f>
        <v>146861500.36000001</v>
      </c>
      <c r="T991" s="31">
        <f>[1]consoCURRENT!W20441</f>
        <v>115809333.39</v>
      </c>
      <c r="U991" s="31">
        <f>[1]consoCURRENT!X20441</f>
        <v>7970264.2000000002</v>
      </c>
      <c r="V991" s="31">
        <f>[1]consoCURRENT!Y20441</f>
        <v>3301435.37</v>
      </c>
      <c r="W991" s="31">
        <f>[1]consoCURRENT!Z20441</f>
        <v>342489.61</v>
      </c>
      <c r="X991" s="31">
        <f>[1]consoCURRENT!AA20441</f>
        <v>0</v>
      </c>
      <c r="Y991" s="31">
        <f>[1]consoCURRENT!AB20441</f>
        <v>0</v>
      </c>
      <c r="Z991" s="31">
        <f t="shared" ref="Z991:Z993" si="464">SUM(M991:Y991)</f>
        <v>276402371.16000003</v>
      </c>
      <c r="AA991" s="31">
        <f>D991-Z991</f>
        <v>1697628.8399999738</v>
      </c>
      <c r="AB991" s="37">
        <f>Z991/D991</f>
        <v>0.99389561725997855</v>
      </c>
      <c r="AC991" s="32"/>
    </row>
    <row r="992" spans="1:29" s="33" customFormat="1" ht="18" customHeight="1" x14ac:dyDescent="0.2">
      <c r="A992" s="36" t="s">
        <v>35</v>
      </c>
      <c r="B992" s="31">
        <f>[1]consoCURRENT!E20447</f>
        <v>0</v>
      </c>
      <c r="C992" s="31">
        <f>[1]consoCURRENT!F20447</f>
        <v>0</v>
      </c>
      <c r="D992" s="31">
        <f>[1]consoCURRENT!G20447</f>
        <v>0</v>
      </c>
      <c r="E992" s="31">
        <f>[1]consoCURRENT!H20447</f>
        <v>0</v>
      </c>
      <c r="F992" s="31">
        <f>[1]consoCURRENT!I20447</f>
        <v>0</v>
      </c>
      <c r="G992" s="31">
        <f>[1]consoCURRENT!J20447</f>
        <v>0</v>
      </c>
      <c r="H992" s="31">
        <f>[1]consoCURRENT!K20447</f>
        <v>0</v>
      </c>
      <c r="I992" s="31">
        <f>[1]consoCURRENT!L20447</f>
        <v>0</v>
      </c>
      <c r="J992" s="31">
        <f>[1]consoCURRENT!M20447</f>
        <v>0</v>
      </c>
      <c r="K992" s="31">
        <f>[1]consoCURRENT!N20447</f>
        <v>0</v>
      </c>
      <c r="L992" s="31">
        <f>[1]consoCURRENT!O20447</f>
        <v>0</v>
      </c>
      <c r="M992" s="31">
        <f>[1]consoCURRENT!P20447</f>
        <v>0</v>
      </c>
      <c r="N992" s="31">
        <f>[1]consoCURRENT!Q20447</f>
        <v>0</v>
      </c>
      <c r="O992" s="31">
        <f>[1]consoCURRENT!R20447</f>
        <v>0</v>
      </c>
      <c r="P992" s="31">
        <f>[1]consoCURRENT!S20447</f>
        <v>0</v>
      </c>
      <c r="Q992" s="31">
        <f>[1]consoCURRENT!T20447</f>
        <v>0</v>
      </c>
      <c r="R992" s="31">
        <f>[1]consoCURRENT!U20447</f>
        <v>0</v>
      </c>
      <c r="S992" s="31">
        <f>[1]consoCURRENT!V20447</f>
        <v>0</v>
      </c>
      <c r="T992" s="31">
        <f>[1]consoCURRENT!W20447</f>
        <v>0</v>
      </c>
      <c r="U992" s="31">
        <f>[1]consoCURRENT!X20447</f>
        <v>0</v>
      </c>
      <c r="V992" s="31">
        <f>[1]consoCURRENT!Y20447</f>
        <v>0</v>
      </c>
      <c r="W992" s="31">
        <f>[1]consoCURRENT!Z20447</f>
        <v>0</v>
      </c>
      <c r="X992" s="31">
        <f>[1]consoCURRENT!AA20447</f>
        <v>0</v>
      </c>
      <c r="Y992" s="31">
        <f>[1]consoCURRENT!AB20447</f>
        <v>0</v>
      </c>
      <c r="Z992" s="31">
        <f t="shared" si="464"/>
        <v>0</v>
      </c>
      <c r="AA992" s="31">
        <f>D992-Z992</f>
        <v>0</v>
      </c>
      <c r="AB992" s="37"/>
      <c r="AC992" s="32"/>
    </row>
    <row r="993" spans="1:29" s="33" customFormat="1" ht="18" customHeight="1" x14ac:dyDescent="0.2">
      <c r="A993" s="36" t="s">
        <v>36</v>
      </c>
      <c r="B993" s="31">
        <f>[1]consoCURRENT!E20476</f>
        <v>0</v>
      </c>
      <c r="C993" s="31">
        <f>[1]consoCURRENT!F20476</f>
        <v>0</v>
      </c>
      <c r="D993" s="31">
        <f>[1]consoCURRENT!G20476</f>
        <v>0</v>
      </c>
      <c r="E993" s="31">
        <f>[1]consoCURRENT!H20476</f>
        <v>0</v>
      </c>
      <c r="F993" s="31">
        <f>[1]consoCURRENT!I20476</f>
        <v>0</v>
      </c>
      <c r="G993" s="31">
        <f>[1]consoCURRENT!J20476</f>
        <v>0</v>
      </c>
      <c r="H993" s="31">
        <f>[1]consoCURRENT!K20476</f>
        <v>0</v>
      </c>
      <c r="I993" s="31">
        <f>[1]consoCURRENT!L20476</f>
        <v>0</v>
      </c>
      <c r="J993" s="31">
        <f>[1]consoCURRENT!M20476</f>
        <v>0</v>
      </c>
      <c r="K993" s="31">
        <f>[1]consoCURRENT!N20476</f>
        <v>0</v>
      </c>
      <c r="L993" s="31">
        <f>[1]consoCURRENT!O20476</f>
        <v>0</v>
      </c>
      <c r="M993" s="31">
        <f>[1]consoCURRENT!P20476</f>
        <v>0</v>
      </c>
      <c r="N993" s="31">
        <f>[1]consoCURRENT!Q20476</f>
        <v>0</v>
      </c>
      <c r="O993" s="31">
        <f>[1]consoCURRENT!R20476</f>
        <v>0</v>
      </c>
      <c r="P993" s="31">
        <f>[1]consoCURRENT!S20476</f>
        <v>0</v>
      </c>
      <c r="Q993" s="31">
        <f>[1]consoCURRENT!T20476</f>
        <v>0</v>
      </c>
      <c r="R993" s="31">
        <f>[1]consoCURRENT!U20476</f>
        <v>0</v>
      </c>
      <c r="S993" s="31">
        <f>[1]consoCURRENT!V20476</f>
        <v>0</v>
      </c>
      <c r="T993" s="31">
        <f>[1]consoCURRENT!W20476</f>
        <v>0</v>
      </c>
      <c r="U993" s="31">
        <f>[1]consoCURRENT!X20476</f>
        <v>0</v>
      </c>
      <c r="V993" s="31">
        <f>[1]consoCURRENT!Y20476</f>
        <v>0</v>
      </c>
      <c r="W993" s="31">
        <f>[1]consoCURRENT!Z20476</f>
        <v>0</v>
      </c>
      <c r="X993" s="31">
        <f>[1]consoCURRENT!AA20476</f>
        <v>0</v>
      </c>
      <c r="Y993" s="31">
        <f>[1]consoCURRENT!AB20476</f>
        <v>0</v>
      </c>
      <c r="Z993" s="31">
        <f t="shared" si="464"/>
        <v>0</v>
      </c>
      <c r="AA993" s="31">
        <f>D993-Z993</f>
        <v>0</v>
      </c>
      <c r="AB993" s="37"/>
      <c r="AC993" s="32"/>
    </row>
    <row r="994" spans="1:29" s="33" customFormat="1" ht="18" customHeight="1" x14ac:dyDescent="0.25">
      <c r="A994" s="38" t="s">
        <v>37</v>
      </c>
      <c r="B994" s="39">
        <f t="shared" ref="B994:AA994" si="465">SUM(B990:B993)</f>
        <v>278100000</v>
      </c>
      <c r="C994" s="39">
        <f t="shared" si="465"/>
        <v>0</v>
      </c>
      <c r="D994" s="39">
        <f t="shared" si="465"/>
        <v>278100000</v>
      </c>
      <c r="E994" s="39">
        <f t="shared" si="465"/>
        <v>1623514.17</v>
      </c>
      <c r="F994" s="39">
        <f t="shared" si="465"/>
        <v>147355334.41999999</v>
      </c>
      <c r="G994" s="39">
        <f t="shared" si="465"/>
        <v>127081032.95999999</v>
      </c>
      <c r="H994" s="39">
        <f t="shared" si="465"/>
        <v>342489.61</v>
      </c>
      <c r="I994" s="39">
        <f t="shared" si="465"/>
        <v>0</v>
      </c>
      <c r="J994" s="39">
        <f t="shared" si="465"/>
        <v>0</v>
      </c>
      <c r="K994" s="39">
        <f t="shared" si="465"/>
        <v>0</v>
      </c>
      <c r="L994" s="39">
        <f t="shared" si="465"/>
        <v>0</v>
      </c>
      <c r="M994" s="39">
        <f t="shared" si="465"/>
        <v>0</v>
      </c>
      <c r="N994" s="39">
        <f t="shared" si="465"/>
        <v>381376.11</v>
      </c>
      <c r="O994" s="39">
        <f t="shared" si="465"/>
        <v>639085.56999999995</v>
      </c>
      <c r="P994" s="39">
        <f t="shared" si="465"/>
        <v>603052.49</v>
      </c>
      <c r="Q994" s="39">
        <f t="shared" si="465"/>
        <v>379454.81</v>
      </c>
      <c r="R994" s="39">
        <f t="shared" si="465"/>
        <v>114379.25</v>
      </c>
      <c r="S994" s="39">
        <f t="shared" si="465"/>
        <v>146861500.36000001</v>
      </c>
      <c r="T994" s="39">
        <f t="shared" si="465"/>
        <v>115809333.39</v>
      </c>
      <c r="U994" s="39">
        <f t="shared" si="465"/>
        <v>7970264.2000000002</v>
      </c>
      <c r="V994" s="39">
        <f t="shared" si="465"/>
        <v>3301435.37</v>
      </c>
      <c r="W994" s="39">
        <f t="shared" si="465"/>
        <v>342489.61</v>
      </c>
      <c r="X994" s="39">
        <f t="shared" si="465"/>
        <v>0</v>
      </c>
      <c r="Y994" s="39">
        <f t="shared" si="465"/>
        <v>0</v>
      </c>
      <c r="Z994" s="39">
        <f t="shared" si="465"/>
        <v>276402371.16000003</v>
      </c>
      <c r="AA994" s="39">
        <f t="shared" si="465"/>
        <v>1697628.8399999738</v>
      </c>
      <c r="AB994" s="40">
        <f>Z994/D994</f>
        <v>0.99389561725997855</v>
      </c>
      <c r="AC994" s="32"/>
    </row>
    <row r="995" spans="1:29" s="33" customFormat="1" ht="18" customHeight="1" x14ac:dyDescent="0.25">
      <c r="A995" s="41" t="s">
        <v>38</v>
      </c>
      <c r="B995" s="31">
        <f>[1]consoCURRENT!E20480</f>
        <v>0</v>
      </c>
      <c r="C995" s="31">
        <f>[1]consoCURRENT!F20480</f>
        <v>0</v>
      </c>
      <c r="D995" s="31">
        <f>[1]consoCURRENT!G20480</f>
        <v>0</v>
      </c>
      <c r="E995" s="31">
        <f>[1]consoCURRENT!H20480</f>
        <v>0</v>
      </c>
      <c r="F995" s="31">
        <f>[1]consoCURRENT!I20480</f>
        <v>0</v>
      </c>
      <c r="G995" s="31">
        <f>[1]consoCURRENT!J20480</f>
        <v>0</v>
      </c>
      <c r="H995" s="31">
        <f>[1]consoCURRENT!K20480</f>
        <v>0</v>
      </c>
      <c r="I995" s="31">
        <f>[1]consoCURRENT!L20480</f>
        <v>0</v>
      </c>
      <c r="J995" s="31">
        <f>[1]consoCURRENT!M20480</f>
        <v>0</v>
      </c>
      <c r="K995" s="31">
        <f>[1]consoCURRENT!N20480</f>
        <v>0</v>
      </c>
      <c r="L995" s="31">
        <f>[1]consoCURRENT!O20480</f>
        <v>0</v>
      </c>
      <c r="M995" s="31">
        <f>[1]consoCURRENT!P20480</f>
        <v>0</v>
      </c>
      <c r="N995" s="31">
        <f>[1]consoCURRENT!Q20480</f>
        <v>0</v>
      </c>
      <c r="O995" s="31">
        <f>[1]consoCURRENT!R20480</f>
        <v>0</v>
      </c>
      <c r="P995" s="31">
        <f>[1]consoCURRENT!S20480</f>
        <v>0</v>
      </c>
      <c r="Q995" s="31">
        <f>[1]consoCURRENT!T20480</f>
        <v>0</v>
      </c>
      <c r="R995" s="31">
        <f>[1]consoCURRENT!U20480</f>
        <v>0</v>
      </c>
      <c r="S995" s="31">
        <f>[1]consoCURRENT!V20480</f>
        <v>0</v>
      </c>
      <c r="T995" s="31">
        <f>[1]consoCURRENT!W20480</f>
        <v>0</v>
      </c>
      <c r="U995" s="31">
        <f>[1]consoCURRENT!X20480</f>
        <v>0</v>
      </c>
      <c r="V995" s="31">
        <f>[1]consoCURRENT!Y20480</f>
        <v>0</v>
      </c>
      <c r="W995" s="31">
        <f>[1]consoCURRENT!Z20480</f>
        <v>0</v>
      </c>
      <c r="X995" s="31">
        <f>[1]consoCURRENT!AA20480</f>
        <v>0</v>
      </c>
      <c r="Y995" s="31">
        <f>[1]consoCURRENT!AB20480</f>
        <v>0</v>
      </c>
      <c r="Z995" s="31">
        <f t="shared" ref="Z995" si="466">SUM(M995:Y995)</f>
        <v>0</v>
      </c>
      <c r="AA995" s="31">
        <f>D995-Z995</f>
        <v>0</v>
      </c>
      <c r="AB995" s="37"/>
      <c r="AC995" s="32"/>
    </row>
    <row r="996" spans="1:29" s="33" customFormat="1" ht="18" customHeight="1" x14ac:dyDescent="0.25">
      <c r="A996" s="38" t="s">
        <v>39</v>
      </c>
      <c r="B996" s="39">
        <f t="shared" ref="B996:AA996" si="467">B995+B994</f>
        <v>278100000</v>
      </c>
      <c r="C996" s="39">
        <f t="shared" si="467"/>
        <v>0</v>
      </c>
      <c r="D996" s="39">
        <f t="shared" si="467"/>
        <v>278100000</v>
      </c>
      <c r="E996" s="39">
        <f t="shared" si="467"/>
        <v>1623514.17</v>
      </c>
      <c r="F996" s="39">
        <f t="shared" si="467"/>
        <v>147355334.41999999</v>
      </c>
      <c r="G996" s="39">
        <f t="shared" si="467"/>
        <v>127081032.95999999</v>
      </c>
      <c r="H996" s="39">
        <f t="shared" si="467"/>
        <v>342489.61</v>
      </c>
      <c r="I996" s="39">
        <f t="shared" si="467"/>
        <v>0</v>
      </c>
      <c r="J996" s="39">
        <f t="shared" si="467"/>
        <v>0</v>
      </c>
      <c r="K996" s="39">
        <f t="shared" si="467"/>
        <v>0</v>
      </c>
      <c r="L996" s="39">
        <f t="shared" si="467"/>
        <v>0</v>
      </c>
      <c r="M996" s="39">
        <f t="shared" si="467"/>
        <v>0</v>
      </c>
      <c r="N996" s="39">
        <f t="shared" si="467"/>
        <v>381376.11</v>
      </c>
      <c r="O996" s="39">
        <f t="shared" si="467"/>
        <v>639085.56999999995</v>
      </c>
      <c r="P996" s="39">
        <f t="shared" si="467"/>
        <v>603052.49</v>
      </c>
      <c r="Q996" s="39">
        <f t="shared" si="467"/>
        <v>379454.81</v>
      </c>
      <c r="R996" s="39">
        <f t="shared" si="467"/>
        <v>114379.25</v>
      </c>
      <c r="S996" s="39">
        <f t="shared" si="467"/>
        <v>146861500.36000001</v>
      </c>
      <c r="T996" s="39">
        <f t="shared" si="467"/>
        <v>115809333.39</v>
      </c>
      <c r="U996" s="39">
        <f t="shared" si="467"/>
        <v>7970264.2000000002</v>
      </c>
      <c r="V996" s="39">
        <f t="shared" si="467"/>
        <v>3301435.37</v>
      </c>
      <c r="W996" s="39">
        <f t="shared" si="467"/>
        <v>342489.61</v>
      </c>
      <c r="X996" s="39">
        <f t="shared" si="467"/>
        <v>0</v>
      </c>
      <c r="Y996" s="39">
        <f t="shared" si="467"/>
        <v>0</v>
      </c>
      <c r="Z996" s="39">
        <f t="shared" si="467"/>
        <v>276402371.16000003</v>
      </c>
      <c r="AA996" s="39">
        <f t="shared" si="467"/>
        <v>1697628.8399999738</v>
      </c>
      <c r="AB996" s="40">
        <f>Z996/D996</f>
        <v>0.99389561725997855</v>
      </c>
      <c r="AC996" s="42"/>
    </row>
    <row r="997" spans="1:29" s="33" customFormat="1" ht="15" customHeight="1" x14ac:dyDescent="0.25">
      <c r="A997" s="34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2"/>
    </row>
    <row r="998" spans="1:29" s="33" customFormat="1" ht="15" customHeight="1" x14ac:dyDescent="0.25">
      <c r="A998" s="34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2"/>
    </row>
    <row r="999" spans="1:29" s="33" customFormat="1" ht="15" customHeight="1" x14ac:dyDescent="0.25">
      <c r="A999" s="46" t="s">
        <v>49</v>
      </c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2"/>
    </row>
    <row r="1000" spans="1:29" s="33" customFormat="1" ht="18" customHeight="1" x14ac:dyDescent="0.2">
      <c r="A1000" s="36" t="s">
        <v>33</v>
      </c>
      <c r="B1000" s="31">
        <f>[1]consoCURRENT!E20541</f>
        <v>0</v>
      </c>
      <c r="C1000" s="31">
        <f>[1]consoCURRENT!F20541</f>
        <v>0</v>
      </c>
      <c r="D1000" s="31">
        <f>[1]consoCURRENT!G20541</f>
        <v>0</v>
      </c>
      <c r="E1000" s="31">
        <f>[1]consoCURRENT!H20541</f>
        <v>0</v>
      </c>
      <c r="F1000" s="31">
        <f>[1]consoCURRENT!I20541</f>
        <v>0</v>
      </c>
      <c r="G1000" s="31">
        <f>[1]consoCURRENT!J20541</f>
        <v>0</v>
      </c>
      <c r="H1000" s="31">
        <f>[1]consoCURRENT!K20541</f>
        <v>0</v>
      </c>
      <c r="I1000" s="31">
        <f>[1]consoCURRENT!L20541</f>
        <v>0</v>
      </c>
      <c r="J1000" s="31">
        <f>[1]consoCURRENT!M20541</f>
        <v>0</v>
      </c>
      <c r="K1000" s="31">
        <f>[1]consoCURRENT!N20541</f>
        <v>0</v>
      </c>
      <c r="L1000" s="31">
        <f>[1]consoCURRENT!O20541</f>
        <v>0</v>
      </c>
      <c r="M1000" s="31">
        <f>[1]consoCURRENT!P20541</f>
        <v>0</v>
      </c>
      <c r="N1000" s="31">
        <f>[1]consoCURRENT!Q20541</f>
        <v>0</v>
      </c>
      <c r="O1000" s="31">
        <f>[1]consoCURRENT!R20541</f>
        <v>0</v>
      </c>
      <c r="P1000" s="31">
        <f>[1]consoCURRENT!S20541</f>
        <v>0</v>
      </c>
      <c r="Q1000" s="31">
        <f>[1]consoCURRENT!T20541</f>
        <v>0</v>
      </c>
      <c r="R1000" s="31">
        <f>[1]consoCURRENT!U20541</f>
        <v>0</v>
      </c>
      <c r="S1000" s="31">
        <f>[1]consoCURRENT!V20541</f>
        <v>0</v>
      </c>
      <c r="T1000" s="31">
        <f>[1]consoCURRENT!W20541</f>
        <v>0</v>
      </c>
      <c r="U1000" s="31">
        <f>[1]consoCURRENT!X20541</f>
        <v>0</v>
      </c>
      <c r="V1000" s="31">
        <f>[1]consoCURRENT!Y20541</f>
        <v>0</v>
      </c>
      <c r="W1000" s="31">
        <f>[1]consoCURRENT!Z20541</f>
        <v>0</v>
      </c>
      <c r="X1000" s="31">
        <f>[1]consoCURRENT!AA20541</f>
        <v>0</v>
      </c>
      <c r="Y1000" s="31">
        <f>[1]consoCURRENT!AB20541</f>
        <v>0</v>
      </c>
      <c r="Z1000" s="31">
        <f>SUM(M1000:Y1000)</f>
        <v>0</v>
      </c>
      <c r="AA1000" s="31">
        <f>D1000-Z1000</f>
        <v>0</v>
      </c>
      <c r="AB1000" s="37"/>
      <c r="AC1000" s="32"/>
    </row>
    <row r="1001" spans="1:29" s="33" customFormat="1" ht="18" customHeight="1" x14ac:dyDescent="0.2">
      <c r="A1001" s="36" t="s">
        <v>34</v>
      </c>
      <c r="B1001" s="31">
        <f>[1]consoCURRENT!E20654</f>
        <v>366000000</v>
      </c>
      <c r="C1001" s="31">
        <f>[1]consoCURRENT!F20654</f>
        <v>0</v>
      </c>
      <c r="D1001" s="31">
        <f>[1]consoCURRENT!G20654</f>
        <v>366000000</v>
      </c>
      <c r="E1001" s="31">
        <f>[1]consoCURRENT!H20654</f>
        <v>686179.14999999991</v>
      </c>
      <c r="F1001" s="31">
        <f>[1]consoCURRENT!I20654</f>
        <v>112641268.67000002</v>
      </c>
      <c r="G1001" s="31">
        <f>[1]consoCURRENT!J20654</f>
        <v>165759889.14000002</v>
      </c>
      <c r="H1001" s="31">
        <f>[1]consoCURRENT!K20654</f>
        <v>590568.82000000007</v>
      </c>
      <c r="I1001" s="31">
        <f>[1]consoCURRENT!L20654</f>
        <v>0</v>
      </c>
      <c r="J1001" s="31">
        <f>[1]consoCURRENT!M20654</f>
        <v>0</v>
      </c>
      <c r="K1001" s="31">
        <f>[1]consoCURRENT!N20654</f>
        <v>0</v>
      </c>
      <c r="L1001" s="31">
        <f>[1]consoCURRENT!O20654</f>
        <v>0</v>
      </c>
      <c r="M1001" s="31">
        <f>[1]consoCURRENT!P20654</f>
        <v>0</v>
      </c>
      <c r="N1001" s="31">
        <f>[1]consoCURRENT!Q20654</f>
        <v>155337.07999999999</v>
      </c>
      <c r="O1001" s="31">
        <f>[1]consoCURRENT!R20654</f>
        <v>67838.350000000006</v>
      </c>
      <c r="P1001" s="31">
        <f>[1]consoCURRENT!S20654</f>
        <v>463003.72</v>
      </c>
      <c r="Q1001" s="31">
        <f>[1]consoCURRENT!T20654</f>
        <v>347170.9</v>
      </c>
      <c r="R1001" s="31">
        <f>[1]consoCURRENT!U20654</f>
        <v>237762.49</v>
      </c>
      <c r="S1001" s="31">
        <f>[1]consoCURRENT!V20654</f>
        <v>112056335.28000002</v>
      </c>
      <c r="T1001" s="31">
        <f>[1]consoCURRENT!W20654</f>
        <v>161772073.94</v>
      </c>
      <c r="U1001" s="31">
        <f>[1]consoCURRENT!X20654</f>
        <v>620458.37000000011</v>
      </c>
      <c r="V1001" s="31">
        <f>[1]consoCURRENT!Y20654</f>
        <v>3367356.83</v>
      </c>
      <c r="W1001" s="31">
        <f>[1]consoCURRENT!Z20654</f>
        <v>590568.82000000007</v>
      </c>
      <c r="X1001" s="31">
        <f>[1]consoCURRENT!AA20654</f>
        <v>0</v>
      </c>
      <c r="Y1001" s="31">
        <f>[1]consoCURRENT!AB20654</f>
        <v>0</v>
      </c>
      <c r="Z1001" s="31">
        <f t="shared" ref="Z1001:Z1003" si="468">SUM(M1001:Y1001)</f>
        <v>279677905.77999997</v>
      </c>
      <c r="AA1001" s="31">
        <f>D1001-Z1001</f>
        <v>86322094.220000029</v>
      </c>
      <c r="AB1001" s="37">
        <f>Z1001/D1001</f>
        <v>0.76414728355191253</v>
      </c>
      <c r="AC1001" s="32"/>
    </row>
    <row r="1002" spans="1:29" s="33" customFormat="1" ht="18" customHeight="1" x14ac:dyDescent="0.2">
      <c r="A1002" s="36" t="s">
        <v>35</v>
      </c>
      <c r="B1002" s="31">
        <f>[1]consoCURRENT!E20660</f>
        <v>0</v>
      </c>
      <c r="C1002" s="31">
        <f>[1]consoCURRENT!F20660</f>
        <v>0</v>
      </c>
      <c r="D1002" s="31">
        <f>[1]consoCURRENT!G20660</f>
        <v>0</v>
      </c>
      <c r="E1002" s="31">
        <f>[1]consoCURRENT!H20660</f>
        <v>0</v>
      </c>
      <c r="F1002" s="31">
        <f>[1]consoCURRENT!I20660</f>
        <v>0</v>
      </c>
      <c r="G1002" s="31">
        <f>[1]consoCURRENT!J20660</f>
        <v>0</v>
      </c>
      <c r="H1002" s="31">
        <f>[1]consoCURRENT!K20660</f>
        <v>0</v>
      </c>
      <c r="I1002" s="31">
        <f>[1]consoCURRENT!L20660</f>
        <v>0</v>
      </c>
      <c r="J1002" s="31">
        <f>[1]consoCURRENT!M20660</f>
        <v>0</v>
      </c>
      <c r="K1002" s="31">
        <f>[1]consoCURRENT!N20660</f>
        <v>0</v>
      </c>
      <c r="L1002" s="31">
        <f>[1]consoCURRENT!O20660</f>
        <v>0</v>
      </c>
      <c r="M1002" s="31">
        <f>[1]consoCURRENT!P20660</f>
        <v>0</v>
      </c>
      <c r="N1002" s="31">
        <f>[1]consoCURRENT!Q20660</f>
        <v>0</v>
      </c>
      <c r="O1002" s="31">
        <f>[1]consoCURRENT!R20660</f>
        <v>0</v>
      </c>
      <c r="P1002" s="31">
        <f>[1]consoCURRENT!S20660</f>
        <v>0</v>
      </c>
      <c r="Q1002" s="31">
        <f>[1]consoCURRENT!T20660</f>
        <v>0</v>
      </c>
      <c r="R1002" s="31">
        <f>[1]consoCURRENT!U20660</f>
        <v>0</v>
      </c>
      <c r="S1002" s="31">
        <f>[1]consoCURRENT!V20660</f>
        <v>0</v>
      </c>
      <c r="T1002" s="31">
        <f>[1]consoCURRENT!W20660</f>
        <v>0</v>
      </c>
      <c r="U1002" s="31">
        <f>[1]consoCURRENT!X20660</f>
        <v>0</v>
      </c>
      <c r="V1002" s="31">
        <f>[1]consoCURRENT!Y20660</f>
        <v>0</v>
      </c>
      <c r="W1002" s="31">
        <f>[1]consoCURRENT!Z20660</f>
        <v>0</v>
      </c>
      <c r="X1002" s="31">
        <f>[1]consoCURRENT!AA20660</f>
        <v>0</v>
      </c>
      <c r="Y1002" s="31">
        <f>[1]consoCURRENT!AB20660</f>
        <v>0</v>
      </c>
      <c r="Z1002" s="31">
        <f t="shared" si="468"/>
        <v>0</v>
      </c>
      <c r="AA1002" s="31">
        <f>D1002-Z1002</f>
        <v>0</v>
      </c>
      <c r="AB1002" s="37"/>
      <c r="AC1002" s="32"/>
    </row>
    <row r="1003" spans="1:29" s="33" customFormat="1" ht="18" customHeight="1" x14ac:dyDescent="0.2">
      <c r="A1003" s="36" t="s">
        <v>36</v>
      </c>
      <c r="B1003" s="31">
        <f>[1]consoCURRENT!E20689</f>
        <v>0</v>
      </c>
      <c r="C1003" s="31">
        <f>[1]consoCURRENT!F20689</f>
        <v>0</v>
      </c>
      <c r="D1003" s="31">
        <f>[1]consoCURRENT!G20689</f>
        <v>0</v>
      </c>
      <c r="E1003" s="31">
        <f>[1]consoCURRENT!H20689</f>
        <v>0</v>
      </c>
      <c r="F1003" s="31">
        <f>[1]consoCURRENT!I20689</f>
        <v>0</v>
      </c>
      <c r="G1003" s="31">
        <f>[1]consoCURRENT!J20689</f>
        <v>0</v>
      </c>
      <c r="H1003" s="31">
        <f>[1]consoCURRENT!K20689</f>
        <v>0</v>
      </c>
      <c r="I1003" s="31">
        <f>[1]consoCURRENT!L20689</f>
        <v>0</v>
      </c>
      <c r="J1003" s="31">
        <f>[1]consoCURRENT!M20689</f>
        <v>0</v>
      </c>
      <c r="K1003" s="31">
        <f>[1]consoCURRENT!N20689</f>
        <v>0</v>
      </c>
      <c r="L1003" s="31">
        <f>[1]consoCURRENT!O20689</f>
        <v>0</v>
      </c>
      <c r="M1003" s="31">
        <f>[1]consoCURRENT!P20689</f>
        <v>0</v>
      </c>
      <c r="N1003" s="31">
        <f>[1]consoCURRENT!Q20689</f>
        <v>0</v>
      </c>
      <c r="O1003" s="31">
        <f>[1]consoCURRENT!R20689</f>
        <v>0</v>
      </c>
      <c r="P1003" s="31">
        <f>[1]consoCURRENT!S20689</f>
        <v>0</v>
      </c>
      <c r="Q1003" s="31">
        <f>[1]consoCURRENT!T20689</f>
        <v>0</v>
      </c>
      <c r="R1003" s="31">
        <f>[1]consoCURRENT!U20689</f>
        <v>0</v>
      </c>
      <c r="S1003" s="31">
        <f>[1]consoCURRENT!V20689</f>
        <v>0</v>
      </c>
      <c r="T1003" s="31">
        <f>[1]consoCURRENT!W20689</f>
        <v>0</v>
      </c>
      <c r="U1003" s="31">
        <f>[1]consoCURRENT!X20689</f>
        <v>0</v>
      </c>
      <c r="V1003" s="31">
        <f>[1]consoCURRENT!Y20689</f>
        <v>0</v>
      </c>
      <c r="W1003" s="31">
        <f>[1]consoCURRENT!Z20689</f>
        <v>0</v>
      </c>
      <c r="X1003" s="31">
        <f>[1]consoCURRENT!AA20689</f>
        <v>0</v>
      </c>
      <c r="Y1003" s="31">
        <f>[1]consoCURRENT!AB20689</f>
        <v>0</v>
      </c>
      <c r="Z1003" s="31">
        <f t="shared" si="468"/>
        <v>0</v>
      </c>
      <c r="AA1003" s="31">
        <f>D1003-Z1003</f>
        <v>0</v>
      </c>
      <c r="AB1003" s="37"/>
      <c r="AC1003" s="32"/>
    </row>
    <row r="1004" spans="1:29" s="33" customFormat="1" ht="18" customHeight="1" x14ac:dyDescent="0.25">
      <c r="A1004" s="38" t="s">
        <v>37</v>
      </c>
      <c r="B1004" s="39">
        <f t="shared" ref="B1004:AA1004" si="469">SUM(B1000:B1003)</f>
        <v>366000000</v>
      </c>
      <c r="C1004" s="39">
        <f t="shared" si="469"/>
        <v>0</v>
      </c>
      <c r="D1004" s="39">
        <f t="shared" si="469"/>
        <v>366000000</v>
      </c>
      <c r="E1004" s="39">
        <f t="shared" si="469"/>
        <v>686179.14999999991</v>
      </c>
      <c r="F1004" s="39">
        <f t="shared" si="469"/>
        <v>112641268.67000002</v>
      </c>
      <c r="G1004" s="39">
        <f t="shared" si="469"/>
        <v>165759889.14000002</v>
      </c>
      <c r="H1004" s="39">
        <f t="shared" si="469"/>
        <v>590568.82000000007</v>
      </c>
      <c r="I1004" s="39">
        <f t="shared" si="469"/>
        <v>0</v>
      </c>
      <c r="J1004" s="39">
        <f t="shared" si="469"/>
        <v>0</v>
      </c>
      <c r="K1004" s="39">
        <f t="shared" si="469"/>
        <v>0</v>
      </c>
      <c r="L1004" s="39">
        <f t="shared" si="469"/>
        <v>0</v>
      </c>
      <c r="M1004" s="39">
        <f t="shared" si="469"/>
        <v>0</v>
      </c>
      <c r="N1004" s="39">
        <f t="shared" si="469"/>
        <v>155337.07999999999</v>
      </c>
      <c r="O1004" s="39">
        <f t="shared" si="469"/>
        <v>67838.350000000006</v>
      </c>
      <c r="P1004" s="39">
        <f t="shared" si="469"/>
        <v>463003.72</v>
      </c>
      <c r="Q1004" s="39">
        <f t="shared" si="469"/>
        <v>347170.9</v>
      </c>
      <c r="R1004" s="39">
        <f t="shared" si="469"/>
        <v>237762.49</v>
      </c>
      <c r="S1004" s="39">
        <f t="shared" si="469"/>
        <v>112056335.28000002</v>
      </c>
      <c r="T1004" s="39">
        <f t="shared" si="469"/>
        <v>161772073.94</v>
      </c>
      <c r="U1004" s="39">
        <f t="shared" si="469"/>
        <v>620458.37000000011</v>
      </c>
      <c r="V1004" s="39">
        <f t="shared" si="469"/>
        <v>3367356.83</v>
      </c>
      <c r="W1004" s="39">
        <f t="shared" si="469"/>
        <v>590568.82000000007</v>
      </c>
      <c r="X1004" s="39">
        <f t="shared" si="469"/>
        <v>0</v>
      </c>
      <c r="Y1004" s="39">
        <f t="shared" si="469"/>
        <v>0</v>
      </c>
      <c r="Z1004" s="39">
        <f t="shared" si="469"/>
        <v>279677905.77999997</v>
      </c>
      <c r="AA1004" s="39">
        <f t="shared" si="469"/>
        <v>86322094.220000029</v>
      </c>
      <c r="AB1004" s="40">
        <f>Z1004/D1004</f>
        <v>0.76414728355191253</v>
      </c>
      <c r="AC1004" s="32"/>
    </row>
    <row r="1005" spans="1:29" s="33" customFormat="1" ht="18" customHeight="1" x14ac:dyDescent="0.25">
      <c r="A1005" s="41" t="s">
        <v>38</v>
      </c>
      <c r="B1005" s="31">
        <f>[1]consoCURRENT!E20693</f>
        <v>0</v>
      </c>
      <c r="C1005" s="31">
        <f>[1]consoCURRENT!F20693</f>
        <v>0</v>
      </c>
      <c r="D1005" s="31">
        <f>[1]consoCURRENT!G20693</f>
        <v>0</v>
      </c>
      <c r="E1005" s="31">
        <f>[1]consoCURRENT!H20693</f>
        <v>0</v>
      </c>
      <c r="F1005" s="31">
        <f>[1]consoCURRENT!I20693</f>
        <v>0</v>
      </c>
      <c r="G1005" s="31">
        <f>[1]consoCURRENT!J20693</f>
        <v>0</v>
      </c>
      <c r="H1005" s="31">
        <f>[1]consoCURRENT!K20693</f>
        <v>0</v>
      </c>
      <c r="I1005" s="31">
        <f>[1]consoCURRENT!L20693</f>
        <v>0</v>
      </c>
      <c r="J1005" s="31">
        <f>[1]consoCURRENT!M20693</f>
        <v>0</v>
      </c>
      <c r="K1005" s="31">
        <f>[1]consoCURRENT!N20693</f>
        <v>0</v>
      </c>
      <c r="L1005" s="31">
        <f>[1]consoCURRENT!O20693</f>
        <v>0</v>
      </c>
      <c r="M1005" s="31">
        <f>[1]consoCURRENT!P20693</f>
        <v>0</v>
      </c>
      <c r="N1005" s="31">
        <f>[1]consoCURRENT!Q20693</f>
        <v>0</v>
      </c>
      <c r="O1005" s="31">
        <f>[1]consoCURRENT!R20693</f>
        <v>0</v>
      </c>
      <c r="P1005" s="31">
        <f>[1]consoCURRENT!S20693</f>
        <v>0</v>
      </c>
      <c r="Q1005" s="31">
        <f>[1]consoCURRENT!T20693</f>
        <v>0</v>
      </c>
      <c r="R1005" s="31">
        <f>[1]consoCURRENT!U20693</f>
        <v>0</v>
      </c>
      <c r="S1005" s="31">
        <f>[1]consoCURRENT!V20693</f>
        <v>0</v>
      </c>
      <c r="T1005" s="31">
        <f>[1]consoCURRENT!W20693</f>
        <v>0</v>
      </c>
      <c r="U1005" s="31">
        <f>[1]consoCURRENT!X20693</f>
        <v>0</v>
      </c>
      <c r="V1005" s="31">
        <f>[1]consoCURRENT!Y20693</f>
        <v>0</v>
      </c>
      <c r="W1005" s="31">
        <f>[1]consoCURRENT!Z20693</f>
        <v>0</v>
      </c>
      <c r="X1005" s="31">
        <f>[1]consoCURRENT!AA20693</f>
        <v>0</v>
      </c>
      <c r="Y1005" s="31">
        <f>[1]consoCURRENT!AB20693</f>
        <v>0</v>
      </c>
      <c r="Z1005" s="31">
        <f t="shared" ref="Z1005" si="470">SUM(M1005:Y1005)</f>
        <v>0</v>
      </c>
      <c r="AA1005" s="31">
        <f>D1005-Z1005</f>
        <v>0</v>
      </c>
      <c r="AB1005" s="37"/>
      <c r="AC1005" s="32"/>
    </row>
    <row r="1006" spans="1:29" s="33" customFormat="1" ht="18" customHeight="1" x14ac:dyDescent="0.25">
      <c r="A1006" s="38" t="s">
        <v>39</v>
      </c>
      <c r="B1006" s="39">
        <f t="shared" ref="B1006:AA1006" si="471">B1005+B1004</f>
        <v>366000000</v>
      </c>
      <c r="C1006" s="39">
        <f t="shared" si="471"/>
        <v>0</v>
      </c>
      <c r="D1006" s="39">
        <f t="shared" si="471"/>
        <v>366000000</v>
      </c>
      <c r="E1006" s="39">
        <f t="shared" si="471"/>
        <v>686179.14999999991</v>
      </c>
      <c r="F1006" s="39">
        <f t="shared" si="471"/>
        <v>112641268.67000002</v>
      </c>
      <c r="G1006" s="39">
        <f t="shared" si="471"/>
        <v>165759889.14000002</v>
      </c>
      <c r="H1006" s="39">
        <f t="shared" si="471"/>
        <v>590568.82000000007</v>
      </c>
      <c r="I1006" s="39">
        <f t="shared" si="471"/>
        <v>0</v>
      </c>
      <c r="J1006" s="39">
        <f t="shared" si="471"/>
        <v>0</v>
      </c>
      <c r="K1006" s="39">
        <f t="shared" si="471"/>
        <v>0</v>
      </c>
      <c r="L1006" s="39">
        <f t="shared" si="471"/>
        <v>0</v>
      </c>
      <c r="M1006" s="39">
        <f t="shared" si="471"/>
        <v>0</v>
      </c>
      <c r="N1006" s="39">
        <f t="shared" si="471"/>
        <v>155337.07999999999</v>
      </c>
      <c r="O1006" s="39">
        <f t="shared" si="471"/>
        <v>67838.350000000006</v>
      </c>
      <c r="P1006" s="39">
        <f t="shared" si="471"/>
        <v>463003.72</v>
      </c>
      <c r="Q1006" s="39">
        <f t="shared" si="471"/>
        <v>347170.9</v>
      </c>
      <c r="R1006" s="39">
        <f t="shared" si="471"/>
        <v>237762.49</v>
      </c>
      <c r="S1006" s="39">
        <f t="shared" si="471"/>
        <v>112056335.28000002</v>
      </c>
      <c r="T1006" s="39">
        <f t="shared" si="471"/>
        <v>161772073.94</v>
      </c>
      <c r="U1006" s="39">
        <f t="shared" si="471"/>
        <v>620458.37000000011</v>
      </c>
      <c r="V1006" s="39">
        <f t="shared" si="471"/>
        <v>3367356.83</v>
      </c>
      <c r="W1006" s="39">
        <f t="shared" si="471"/>
        <v>590568.82000000007</v>
      </c>
      <c r="X1006" s="39">
        <f t="shared" si="471"/>
        <v>0</v>
      </c>
      <c r="Y1006" s="39">
        <f t="shared" si="471"/>
        <v>0</v>
      </c>
      <c r="Z1006" s="39">
        <f t="shared" si="471"/>
        <v>279677905.77999997</v>
      </c>
      <c r="AA1006" s="39">
        <f t="shared" si="471"/>
        <v>86322094.220000029</v>
      </c>
      <c r="AB1006" s="40">
        <f>Z1006/D1006</f>
        <v>0.76414728355191253</v>
      </c>
      <c r="AC1006" s="42"/>
    </row>
    <row r="1007" spans="1:29" s="33" customFormat="1" ht="15" customHeight="1" x14ac:dyDescent="0.25">
      <c r="A1007" s="34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  <c r="AA1007" s="31"/>
      <c r="AB1007" s="31"/>
      <c r="AC1007" s="32"/>
    </row>
    <row r="1008" spans="1:29" s="33" customFormat="1" ht="15" customHeight="1" x14ac:dyDescent="0.25">
      <c r="A1008" s="34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/>
      <c r="AA1008" s="31"/>
      <c r="AB1008" s="31"/>
      <c r="AC1008" s="32"/>
    </row>
    <row r="1009" spans="1:29" s="33" customFormat="1" ht="15" customHeight="1" x14ac:dyDescent="0.25">
      <c r="A1009" s="46" t="s">
        <v>50</v>
      </c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31"/>
      <c r="AA1009" s="31"/>
      <c r="AB1009" s="31"/>
      <c r="AC1009" s="32"/>
    </row>
    <row r="1010" spans="1:29" s="33" customFormat="1" ht="18" customHeight="1" x14ac:dyDescent="0.2">
      <c r="A1010" s="36" t="s">
        <v>33</v>
      </c>
      <c r="B1010" s="31">
        <f>[1]consoCURRENT!E20754</f>
        <v>0</v>
      </c>
      <c r="C1010" s="31">
        <f>[1]consoCURRENT!F20754</f>
        <v>0</v>
      </c>
      <c r="D1010" s="31">
        <f>[1]consoCURRENT!G20754</f>
        <v>0</v>
      </c>
      <c r="E1010" s="31">
        <f>[1]consoCURRENT!H20754</f>
        <v>0</v>
      </c>
      <c r="F1010" s="31">
        <f>[1]consoCURRENT!I20754</f>
        <v>0</v>
      </c>
      <c r="G1010" s="31">
        <f>[1]consoCURRENT!J20754</f>
        <v>0</v>
      </c>
      <c r="H1010" s="31">
        <f>[1]consoCURRENT!K20754</f>
        <v>0</v>
      </c>
      <c r="I1010" s="31">
        <f>[1]consoCURRENT!L20754</f>
        <v>0</v>
      </c>
      <c r="J1010" s="31">
        <f>[1]consoCURRENT!M20754</f>
        <v>0</v>
      </c>
      <c r="K1010" s="31">
        <f>[1]consoCURRENT!N20754</f>
        <v>0</v>
      </c>
      <c r="L1010" s="31">
        <f>[1]consoCURRENT!O20754</f>
        <v>0</v>
      </c>
      <c r="M1010" s="31">
        <f>[1]consoCURRENT!P20754</f>
        <v>0</v>
      </c>
      <c r="N1010" s="31">
        <f>[1]consoCURRENT!Q20754</f>
        <v>0</v>
      </c>
      <c r="O1010" s="31">
        <f>[1]consoCURRENT!R20754</f>
        <v>0</v>
      </c>
      <c r="P1010" s="31">
        <f>[1]consoCURRENT!S20754</f>
        <v>0</v>
      </c>
      <c r="Q1010" s="31">
        <f>[1]consoCURRENT!T20754</f>
        <v>0</v>
      </c>
      <c r="R1010" s="31">
        <f>[1]consoCURRENT!U20754</f>
        <v>0</v>
      </c>
      <c r="S1010" s="31">
        <f>[1]consoCURRENT!V20754</f>
        <v>0</v>
      </c>
      <c r="T1010" s="31">
        <f>[1]consoCURRENT!W20754</f>
        <v>0</v>
      </c>
      <c r="U1010" s="31">
        <f>[1]consoCURRENT!X20754</f>
        <v>0</v>
      </c>
      <c r="V1010" s="31">
        <f>[1]consoCURRENT!Y20754</f>
        <v>0</v>
      </c>
      <c r="W1010" s="31">
        <f>[1]consoCURRENT!Z20754</f>
        <v>0</v>
      </c>
      <c r="X1010" s="31">
        <f>[1]consoCURRENT!AA20754</f>
        <v>0</v>
      </c>
      <c r="Y1010" s="31">
        <f>[1]consoCURRENT!AB20754</f>
        <v>0</v>
      </c>
      <c r="Z1010" s="31">
        <f>SUM(M1010:Y1010)</f>
        <v>0</v>
      </c>
      <c r="AA1010" s="31">
        <f>D1010-Z1010</f>
        <v>0</v>
      </c>
      <c r="AB1010" s="37"/>
      <c r="AC1010" s="32"/>
    </row>
    <row r="1011" spans="1:29" s="33" customFormat="1" ht="18" customHeight="1" x14ac:dyDescent="0.2">
      <c r="A1011" s="36" t="s">
        <v>34</v>
      </c>
      <c r="B1011" s="31">
        <f>[1]consoCURRENT!E20867</f>
        <v>252503000</v>
      </c>
      <c r="C1011" s="31">
        <f>[1]consoCURRENT!F20867</f>
        <v>0</v>
      </c>
      <c r="D1011" s="31">
        <f>[1]consoCURRENT!G20867</f>
        <v>252503000</v>
      </c>
      <c r="E1011" s="31">
        <f>[1]consoCURRENT!H20867</f>
        <v>140324194.45000002</v>
      </c>
      <c r="F1011" s="31">
        <f>[1]consoCURRENT!I20867</f>
        <v>109139927.35000001</v>
      </c>
      <c r="G1011" s="31">
        <f>[1]consoCURRENT!J20867</f>
        <v>482117.6</v>
      </c>
      <c r="H1011" s="31">
        <f>[1]consoCURRENT!K20867</f>
        <v>251330.00000000003</v>
      </c>
      <c r="I1011" s="31">
        <f>[1]consoCURRENT!L20867</f>
        <v>0</v>
      </c>
      <c r="J1011" s="31">
        <f>[1]consoCURRENT!M20867</f>
        <v>0</v>
      </c>
      <c r="K1011" s="31">
        <f>[1]consoCURRENT!N20867</f>
        <v>0</v>
      </c>
      <c r="L1011" s="31">
        <f>[1]consoCURRENT!O20867</f>
        <v>0</v>
      </c>
      <c r="M1011" s="31">
        <f>[1]consoCURRENT!P20867</f>
        <v>0</v>
      </c>
      <c r="N1011" s="31">
        <f>[1]consoCURRENT!Q20867</f>
        <v>133879.09</v>
      </c>
      <c r="O1011" s="31">
        <f>[1]consoCURRENT!R20867</f>
        <v>139629477.03</v>
      </c>
      <c r="P1011" s="31">
        <f>[1]consoCURRENT!S20867</f>
        <v>560838.32999999996</v>
      </c>
      <c r="Q1011" s="31">
        <f>[1]consoCURRENT!T20867</f>
        <v>28686.000000000004</v>
      </c>
      <c r="R1011" s="31">
        <f>[1]consoCURRENT!U20867</f>
        <v>105684847.47</v>
      </c>
      <c r="S1011" s="31">
        <f>[1]consoCURRENT!V20867</f>
        <v>3426393.8799999994</v>
      </c>
      <c r="T1011" s="31">
        <f>[1]consoCURRENT!W20867</f>
        <v>169453.08000000007</v>
      </c>
      <c r="U1011" s="31">
        <f>[1]consoCURRENT!X20867</f>
        <v>177247.91999999993</v>
      </c>
      <c r="V1011" s="31">
        <f>[1]consoCURRENT!Y20867</f>
        <v>135416.6</v>
      </c>
      <c r="W1011" s="31">
        <f>[1]consoCURRENT!Z20867</f>
        <v>251330.00000000003</v>
      </c>
      <c r="X1011" s="31">
        <f>[1]consoCURRENT!AA20867</f>
        <v>0</v>
      </c>
      <c r="Y1011" s="31">
        <f>[1]consoCURRENT!AB20867</f>
        <v>0</v>
      </c>
      <c r="Z1011" s="31">
        <f t="shared" ref="Z1011:Z1013" si="472">SUM(M1011:Y1011)</f>
        <v>250197569.40000001</v>
      </c>
      <c r="AA1011" s="31">
        <f>D1011-Z1011</f>
        <v>2305430.599999994</v>
      </c>
      <c r="AB1011" s="37">
        <f>Z1011/D1011</f>
        <v>0.99086969026110583</v>
      </c>
      <c r="AC1011" s="32"/>
    </row>
    <row r="1012" spans="1:29" s="33" customFormat="1" ht="18" customHeight="1" x14ac:dyDescent="0.2">
      <c r="A1012" s="36" t="s">
        <v>35</v>
      </c>
      <c r="B1012" s="31">
        <f>[1]consoCURRENT!E20873</f>
        <v>0</v>
      </c>
      <c r="C1012" s="31">
        <f>[1]consoCURRENT!F20873</f>
        <v>0</v>
      </c>
      <c r="D1012" s="31">
        <f>[1]consoCURRENT!G20873</f>
        <v>0</v>
      </c>
      <c r="E1012" s="31">
        <f>[1]consoCURRENT!H20873</f>
        <v>0</v>
      </c>
      <c r="F1012" s="31">
        <f>[1]consoCURRENT!I20873</f>
        <v>0</v>
      </c>
      <c r="G1012" s="31">
        <f>[1]consoCURRENT!J20873</f>
        <v>0</v>
      </c>
      <c r="H1012" s="31">
        <f>[1]consoCURRENT!K20873</f>
        <v>0</v>
      </c>
      <c r="I1012" s="31">
        <f>[1]consoCURRENT!L20873</f>
        <v>0</v>
      </c>
      <c r="J1012" s="31">
        <f>[1]consoCURRENT!M20873</f>
        <v>0</v>
      </c>
      <c r="K1012" s="31">
        <f>[1]consoCURRENT!N20873</f>
        <v>0</v>
      </c>
      <c r="L1012" s="31">
        <f>[1]consoCURRENT!O20873</f>
        <v>0</v>
      </c>
      <c r="M1012" s="31">
        <f>[1]consoCURRENT!P20873</f>
        <v>0</v>
      </c>
      <c r="N1012" s="31">
        <f>[1]consoCURRENT!Q20873</f>
        <v>0</v>
      </c>
      <c r="O1012" s="31">
        <f>[1]consoCURRENT!R20873</f>
        <v>0</v>
      </c>
      <c r="P1012" s="31">
        <f>[1]consoCURRENT!S20873</f>
        <v>0</v>
      </c>
      <c r="Q1012" s="31">
        <f>[1]consoCURRENT!T20873</f>
        <v>0</v>
      </c>
      <c r="R1012" s="31">
        <f>[1]consoCURRENT!U20873</f>
        <v>0</v>
      </c>
      <c r="S1012" s="31">
        <f>[1]consoCURRENT!V20873</f>
        <v>0</v>
      </c>
      <c r="T1012" s="31">
        <f>[1]consoCURRENT!W20873</f>
        <v>0</v>
      </c>
      <c r="U1012" s="31">
        <f>[1]consoCURRENT!X20873</f>
        <v>0</v>
      </c>
      <c r="V1012" s="31">
        <f>[1]consoCURRENT!Y20873</f>
        <v>0</v>
      </c>
      <c r="W1012" s="31">
        <f>[1]consoCURRENT!Z20873</f>
        <v>0</v>
      </c>
      <c r="X1012" s="31">
        <f>[1]consoCURRENT!AA20873</f>
        <v>0</v>
      </c>
      <c r="Y1012" s="31">
        <f>[1]consoCURRENT!AB20873</f>
        <v>0</v>
      </c>
      <c r="Z1012" s="31">
        <f t="shared" si="472"/>
        <v>0</v>
      </c>
      <c r="AA1012" s="31">
        <f>D1012-Z1012</f>
        <v>0</v>
      </c>
      <c r="AB1012" s="37"/>
      <c r="AC1012" s="32"/>
    </row>
    <row r="1013" spans="1:29" s="33" customFormat="1" ht="18" customHeight="1" x14ac:dyDescent="0.2">
      <c r="A1013" s="36" t="s">
        <v>36</v>
      </c>
      <c r="B1013" s="31">
        <f>[1]consoCURRENT!E20902</f>
        <v>0</v>
      </c>
      <c r="C1013" s="31">
        <f>[1]consoCURRENT!F20902</f>
        <v>0</v>
      </c>
      <c r="D1013" s="31">
        <f>[1]consoCURRENT!G20902</f>
        <v>0</v>
      </c>
      <c r="E1013" s="31">
        <f>[1]consoCURRENT!H20902</f>
        <v>0</v>
      </c>
      <c r="F1013" s="31">
        <f>[1]consoCURRENT!I20902</f>
        <v>0</v>
      </c>
      <c r="G1013" s="31">
        <f>[1]consoCURRENT!J20902</f>
        <v>0</v>
      </c>
      <c r="H1013" s="31">
        <f>[1]consoCURRENT!K20902</f>
        <v>0</v>
      </c>
      <c r="I1013" s="31">
        <f>[1]consoCURRENT!L20902</f>
        <v>0</v>
      </c>
      <c r="J1013" s="31">
        <f>[1]consoCURRENT!M20902</f>
        <v>0</v>
      </c>
      <c r="K1013" s="31">
        <f>[1]consoCURRENT!N20902</f>
        <v>0</v>
      </c>
      <c r="L1013" s="31">
        <f>[1]consoCURRENT!O20902</f>
        <v>0</v>
      </c>
      <c r="M1013" s="31">
        <f>[1]consoCURRENT!P20902</f>
        <v>0</v>
      </c>
      <c r="N1013" s="31">
        <f>[1]consoCURRENT!Q20902</f>
        <v>0</v>
      </c>
      <c r="O1013" s="31">
        <f>[1]consoCURRENT!R20902</f>
        <v>0</v>
      </c>
      <c r="P1013" s="31">
        <f>[1]consoCURRENT!S20902</f>
        <v>0</v>
      </c>
      <c r="Q1013" s="31">
        <f>[1]consoCURRENT!T20902</f>
        <v>0</v>
      </c>
      <c r="R1013" s="31">
        <f>[1]consoCURRENT!U20902</f>
        <v>0</v>
      </c>
      <c r="S1013" s="31">
        <f>[1]consoCURRENT!V20902</f>
        <v>0</v>
      </c>
      <c r="T1013" s="31">
        <f>[1]consoCURRENT!W20902</f>
        <v>0</v>
      </c>
      <c r="U1013" s="31">
        <f>[1]consoCURRENT!X20902</f>
        <v>0</v>
      </c>
      <c r="V1013" s="31">
        <f>[1]consoCURRENT!Y20902</f>
        <v>0</v>
      </c>
      <c r="W1013" s="31">
        <f>[1]consoCURRENT!Z20902</f>
        <v>0</v>
      </c>
      <c r="X1013" s="31">
        <f>[1]consoCURRENT!AA20902</f>
        <v>0</v>
      </c>
      <c r="Y1013" s="31">
        <f>[1]consoCURRENT!AB20902</f>
        <v>0</v>
      </c>
      <c r="Z1013" s="31">
        <f t="shared" si="472"/>
        <v>0</v>
      </c>
      <c r="AA1013" s="31">
        <f>D1013-Z1013</f>
        <v>0</v>
      </c>
      <c r="AB1013" s="37"/>
      <c r="AC1013" s="32"/>
    </row>
    <row r="1014" spans="1:29" s="33" customFormat="1" ht="18" customHeight="1" x14ac:dyDescent="0.25">
      <c r="A1014" s="38" t="s">
        <v>37</v>
      </c>
      <c r="B1014" s="39">
        <f t="shared" ref="B1014:AA1014" si="473">SUM(B1010:B1013)</f>
        <v>252503000</v>
      </c>
      <c r="C1014" s="39">
        <f t="shared" si="473"/>
        <v>0</v>
      </c>
      <c r="D1014" s="39">
        <f t="shared" si="473"/>
        <v>252503000</v>
      </c>
      <c r="E1014" s="39">
        <f t="shared" si="473"/>
        <v>140324194.45000002</v>
      </c>
      <c r="F1014" s="39">
        <f t="shared" si="473"/>
        <v>109139927.35000001</v>
      </c>
      <c r="G1014" s="39">
        <f t="shared" si="473"/>
        <v>482117.6</v>
      </c>
      <c r="H1014" s="39">
        <f t="shared" si="473"/>
        <v>251330.00000000003</v>
      </c>
      <c r="I1014" s="39">
        <f t="shared" si="473"/>
        <v>0</v>
      </c>
      <c r="J1014" s="39">
        <f t="shared" si="473"/>
        <v>0</v>
      </c>
      <c r="K1014" s="39">
        <f t="shared" si="473"/>
        <v>0</v>
      </c>
      <c r="L1014" s="39">
        <f t="shared" si="473"/>
        <v>0</v>
      </c>
      <c r="M1014" s="39">
        <f t="shared" si="473"/>
        <v>0</v>
      </c>
      <c r="N1014" s="39">
        <f t="shared" si="473"/>
        <v>133879.09</v>
      </c>
      <c r="O1014" s="39">
        <f t="shared" si="473"/>
        <v>139629477.03</v>
      </c>
      <c r="P1014" s="39">
        <f t="shared" si="473"/>
        <v>560838.32999999996</v>
      </c>
      <c r="Q1014" s="39">
        <f t="shared" si="473"/>
        <v>28686.000000000004</v>
      </c>
      <c r="R1014" s="39">
        <f t="shared" si="473"/>
        <v>105684847.47</v>
      </c>
      <c r="S1014" s="39">
        <f t="shared" si="473"/>
        <v>3426393.8799999994</v>
      </c>
      <c r="T1014" s="39">
        <f t="shared" si="473"/>
        <v>169453.08000000007</v>
      </c>
      <c r="U1014" s="39">
        <f t="shared" si="473"/>
        <v>177247.91999999993</v>
      </c>
      <c r="V1014" s="39">
        <f t="shared" si="473"/>
        <v>135416.6</v>
      </c>
      <c r="W1014" s="39">
        <f t="shared" si="473"/>
        <v>251330.00000000003</v>
      </c>
      <c r="X1014" s="39">
        <f t="shared" si="473"/>
        <v>0</v>
      </c>
      <c r="Y1014" s="39">
        <f t="shared" si="473"/>
        <v>0</v>
      </c>
      <c r="Z1014" s="39">
        <f t="shared" si="473"/>
        <v>250197569.40000001</v>
      </c>
      <c r="AA1014" s="39">
        <f t="shared" si="473"/>
        <v>2305430.599999994</v>
      </c>
      <c r="AB1014" s="40">
        <f>Z1014/D1014</f>
        <v>0.99086969026110583</v>
      </c>
      <c r="AC1014" s="32"/>
    </row>
    <row r="1015" spans="1:29" s="33" customFormat="1" ht="18" customHeight="1" x14ac:dyDescent="0.25">
      <c r="A1015" s="41" t="s">
        <v>38</v>
      </c>
      <c r="B1015" s="31">
        <f>[1]consoCURRENT!E20906</f>
        <v>0</v>
      </c>
      <c r="C1015" s="31">
        <f>[1]consoCURRENT!F20906</f>
        <v>0</v>
      </c>
      <c r="D1015" s="31">
        <f>[1]consoCURRENT!G20906</f>
        <v>0</v>
      </c>
      <c r="E1015" s="31">
        <f>[1]consoCURRENT!H20906</f>
        <v>0</v>
      </c>
      <c r="F1015" s="31">
        <f>[1]consoCURRENT!I20906</f>
        <v>0</v>
      </c>
      <c r="G1015" s="31">
        <f>[1]consoCURRENT!J20906</f>
        <v>0</v>
      </c>
      <c r="H1015" s="31">
        <f>[1]consoCURRENT!K20906</f>
        <v>0</v>
      </c>
      <c r="I1015" s="31">
        <f>[1]consoCURRENT!L20906</f>
        <v>0</v>
      </c>
      <c r="J1015" s="31">
        <f>[1]consoCURRENT!M20906</f>
        <v>0</v>
      </c>
      <c r="K1015" s="31">
        <f>[1]consoCURRENT!N20906</f>
        <v>0</v>
      </c>
      <c r="L1015" s="31">
        <f>[1]consoCURRENT!O20906</f>
        <v>0</v>
      </c>
      <c r="M1015" s="31">
        <f>[1]consoCURRENT!P20906</f>
        <v>0</v>
      </c>
      <c r="N1015" s="31">
        <f>[1]consoCURRENT!Q20906</f>
        <v>0</v>
      </c>
      <c r="O1015" s="31">
        <f>[1]consoCURRENT!R20906</f>
        <v>0</v>
      </c>
      <c r="P1015" s="31">
        <f>[1]consoCURRENT!S20906</f>
        <v>0</v>
      </c>
      <c r="Q1015" s="31">
        <f>[1]consoCURRENT!T20906</f>
        <v>0</v>
      </c>
      <c r="R1015" s="31">
        <f>[1]consoCURRENT!U20906</f>
        <v>0</v>
      </c>
      <c r="S1015" s="31">
        <f>[1]consoCURRENT!V20906</f>
        <v>0</v>
      </c>
      <c r="T1015" s="31">
        <f>[1]consoCURRENT!W20906</f>
        <v>0</v>
      </c>
      <c r="U1015" s="31">
        <f>[1]consoCURRENT!X20906</f>
        <v>0</v>
      </c>
      <c r="V1015" s="31">
        <f>[1]consoCURRENT!Y20906</f>
        <v>0</v>
      </c>
      <c r="W1015" s="31">
        <f>[1]consoCURRENT!Z20906</f>
        <v>0</v>
      </c>
      <c r="X1015" s="31">
        <f>[1]consoCURRENT!AA20906</f>
        <v>0</v>
      </c>
      <c r="Y1015" s="31">
        <f>[1]consoCURRENT!AB20906</f>
        <v>0</v>
      </c>
      <c r="Z1015" s="31">
        <f t="shared" ref="Z1015" si="474">SUM(M1015:Y1015)</f>
        <v>0</v>
      </c>
      <c r="AA1015" s="31">
        <f>D1015-Z1015</f>
        <v>0</v>
      </c>
      <c r="AB1015" s="37"/>
      <c r="AC1015" s="32"/>
    </row>
    <row r="1016" spans="1:29" s="33" customFormat="1" ht="18" customHeight="1" x14ac:dyDescent="0.25">
      <c r="A1016" s="38" t="s">
        <v>39</v>
      </c>
      <c r="B1016" s="39">
        <f t="shared" ref="B1016:AA1016" si="475">B1015+B1014</f>
        <v>252503000</v>
      </c>
      <c r="C1016" s="39">
        <f t="shared" si="475"/>
        <v>0</v>
      </c>
      <c r="D1016" s="39">
        <f t="shared" si="475"/>
        <v>252503000</v>
      </c>
      <c r="E1016" s="39">
        <f t="shared" si="475"/>
        <v>140324194.45000002</v>
      </c>
      <c r="F1016" s="39">
        <f t="shared" si="475"/>
        <v>109139927.35000001</v>
      </c>
      <c r="G1016" s="39">
        <f t="shared" si="475"/>
        <v>482117.6</v>
      </c>
      <c r="H1016" s="39">
        <f t="shared" si="475"/>
        <v>251330.00000000003</v>
      </c>
      <c r="I1016" s="39">
        <f t="shared" si="475"/>
        <v>0</v>
      </c>
      <c r="J1016" s="39">
        <f t="shared" si="475"/>
        <v>0</v>
      </c>
      <c r="K1016" s="39">
        <f t="shared" si="475"/>
        <v>0</v>
      </c>
      <c r="L1016" s="39">
        <f t="shared" si="475"/>
        <v>0</v>
      </c>
      <c r="M1016" s="39">
        <f t="shared" si="475"/>
        <v>0</v>
      </c>
      <c r="N1016" s="39">
        <f t="shared" si="475"/>
        <v>133879.09</v>
      </c>
      <c r="O1016" s="39">
        <f t="shared" si="475"/>
        <v>139629477.03</v>
      </c>
      <c r="P1016" s="39">
        <f t="shared" si="475"/>
        <v>560838.32999999996</v>
      </c>
      <c r="Q1016" s="39">
        <f t="shared" si="475"/>
        <v>28686.000000000004</v>
      </c>
      <c r="R1016" s="39">
        <f t="shared" si="475"/>
        <v>105684847.47</v>
      </c>
      <c r="S1016" s="39">
        <f t="shared" si="475"/>
        <v>3426393.8799999994</v>
      </c>
      <c r="T1016" s="39">
        <f t="shared" si="475"/>
        <v>169453.08000000007</v>
      </c>
      <c r="U1016" s="39">
        <f t="shared" si="475"/>
        <v>177247.91999999993</v>
      </c>
      <c r="V1016" s="39">
        <f t="shared" si="475"/>
        <v>135416.6</v>
      </c>
      <c r="W1016" s="39">
        <f t="shared" si="475"/>
        <v>251330.00000000003</v>
      </c>
      <c r="X1016" s="39">
        <f t="shared" si="475"/>
        <v>0</v>
      </c>
      <c r="Y1016" s="39">
        <f t="shared" si="475"/>
        <v>0</v>
      </c>
      <c r="Z1016" s="39">
        <f t="shared" si="475"/>
        <v>250197569.40000001</v>
      </c>
      <c r="AA1016" s="39">
        <f t="shared" si="475"/>
        <v>2305430.599999994</v>
      </c>
      <c r="AB1016" s="40">
        <f>Z1016/D1016</f>
        <v>0.99086969026110583</v>
      </c>
      <c r="AC1016" s="42"/>
    </row>
    <row r="1017" spans="1:29" s="33" customFormat="1" ht="15" customHeight="1" x14ac:dyDescent="0.25">
      <c r="A1017" s="34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1"/>
      <c r="X1017" s="31"/>
      <c r="Y1017" s="31"/>
      <c r="Z1017" s="31"/>
      <c r="AA1017" s="31"/>
      <c r="AB1017" s="31"/>
      <c r="AC1017" s="32"/>
    </row>
    <row r="1018" spans="1:29" s="33" customFormat="1" ht="15" customHeight="1" x14ac:dyDescent="0.25">
      <c r="A1018" s="34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1"/>
      <c r="X1018" s="31"/>
      <c r="Y1018" s="31"/>
      <c r="Z1018" s="31"/>
      <c r="AA1018" s="31"/>
      <c r="AB1018" s="31"/>
      <c r="AC1018" s="32"/>
    </row>
    <row r="1019" spans="1:29" s="33" customFormat="1" ht="15" customHeight="1" x14ac:dyDescent="0.25">
      <c r="A1019" s="46" t="s">
        <v>51</v>
      </c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1"/>
      <c r="X1019" s="31"/>
      <c r="Y1019" s="31"/>
      <c r="Z1019" s="31"/>
      <c r="AA1019" s="31"/>
      <c r="AB1019" s="31"/>
      <c r="AC1019" s="32"/>
    </row>
    <row r="1020" spans="1:29" s="33" customFormat="1" ht="18" customHeight="1" x14ac:dyDescent="0.2">
      <c r="A1020" s="36" t="s">
        <v>33</v>
      </c>
      <c r="B1020" s="31">
        <f>[1]consoCURRENT!E20967</f>
        <v>0</v>
      </c>
      <c r="C1020" s="31">
        <f>[1]consoCURRENT!F20967</f>
        <v>0</v>
      </c>
      <c r="D1020" s="31">
        <f>[1]consoCURRENT!G20967</f>
        <v>0</v>
      </c>
      <c r="E1020" s="31">
        <f>[1]consoCURRENT!H20967</f>
        <v>0</v>
      </c>
      <c r="F1020" s="31">
        <f>[1]consoCURRENT!I20967</f>
        <v>0</v>
      </c>
      <c r="G1020" s="31">
        <f>[1]consoCURRENT!J20967</f>
        <v>0</v>
      </c>
      <c r="H1020" s="31">
        <f>[1]consoCURRENT!K20967</f>
        <v>0</v>
      </c>
      <c r="I1020" s="31">
        <f>[1]consoCURRENT!L20967</f>
        <v>0</v>
      </c>
      <c r="J1020" s="31">
        <f>[1]consoCURRENT!M20967</f>
        <v>0</v>
      </c>
      <c r="K1020" s="31">
        <f>[1]consoCURRENT!N20967</f>
        <v>0</v>
      </c>
      <c r="L1020" s="31">
        <f>[1]consoCURRENT!O20967</f>
        <v>0</v>
      </c>
      <c r="M1020" s="31">
        <f>[1]consoCURRENT!P20967</f>
        <v>0</v>
      </c>
      <c r="N1020" s="31">
        <f>[1]consoCURRENT!Q20967</f>
        <v>0</v>
      </c>
      <c r="O1020" s="31">
        <f>[1]consoCURRENT!R20967</f>
        <v>0</v>
      </c>
      <c r="P1020" s="31">
        <f>[1]consoCURRENT!S20967</f>
        <v>0</v>
      </c>
      <c r="Q1020" s="31">
        <f>[1]consoCURRENT!T20967</f>
        <v>0</v>
      </c>
      <c r="R1020" s="31">
        <f>[1]consoCURRENT!U20967</f>
        <v>0</v>
      </c>
      <c r="S1020" s="31">
        <f>[1]consoCURRENT!V20967</f>
        <v>0</v>
      </c>
      <c r="T1020" s="31">
        <f>[1]consoCURRENT!W20967</f>
        <v>0</v>
      </c>
      <c r="U1020" s="31">
        <f>[1]consoCURRENT!X20967</f>
        <v>0</v>
      </c>
      <c r="V1020" s="31">
        <f>[1]consoCURRENT!Y20967</f>
        <v>0</v>
      </c>
      <c r="W1020" s="31">
        <f>[1]consoCURRENT!Z20967</f>
        <v>0</v>
      </c>
      <c r="X1020" s="31">
        <f>[1]consoCURRENT!AA20967</f>
        <v>0</v>
      </c>
      <c r="Y1020" s="31">
        <f>[1]consoCURRENT!AB20967</f>
        <v>0</v>
      </c>
      <c r="Z1020" s="31">
        <f>SUM(M1020:Y1020)</f>
        <v>0</v>
      </c>
      <c r="AA1020" s="31">
        <f>D1020-Z1020</f>
        <v>0</v>
      </c>
      <c r="AB1020" s="37"/>
      <c r="AC1020" s="32"/>
    </row>
    <row r="1021" spans="1:29" s="33" customFormat="1" ht="18" customHeight="1" x14ac:dyDescent="0.2">
      <c r="A1021" s="36" t="s">
        <v>34</v>
      </c>
      <c r="B1021" s="31">
        <f>[1]consoCURRENT!E21080</f>
        <v>84597000</v>
      </c>
      <c r="C1021" s="31">
        <f>[1]consoCURRENT!F21080</f>
        <v>0</v>
      </c>
      <c r="D1021" s="31">
        <f>[1]consoCURRENT!G21080</f>
        <v>84597000</v>
      </c>
      <c r="E1021" s="31">
        <f>[1]consoCURRENT!H21080</f>
        <v>341647.31999999995</v>
      </c>
      <c r="F1021" s="31">
        <f>[1]consoCURRENT!I21080</f>
        <v>72407261.049999997</v>
      </c>
      <c r="G1021" s="31">
        <f>[1]consoCURRENT!J21080</f>
        <v>1002965.7300000001</v>
      </c>
      <c r="H1021" s="31">
        <f>[1]consoCURRENT!K21080</f>
        <v>135539.84</v>
      </c>
      <c r="I1021" s="31">
        <f>[1]consoCURRENT!L21080</f>
        <v>0</v>
      </c>
      <c r="J1021" s="31">
        <f>[1]consoCURRENT!M21080</f>
        <v>0</v>
      </c>
      <c r="K1021" s="31">
        <f>[1]consoCURRENT!N21080</f>
        <v>0</v>
      </c>
      <c r="L1021" s="31">
        <f>[1]consoCURRENT!O21080</f>
        <v>0</v>
      </c>
      <c r="M1021" s="31">
        <f>[1]consoCURRENT!P21080</f>
        <v>0</v>
      </c>
      <c r="N1021" s="31">
        <f>[1]consoCURRENT!Q21080</f>
        <v>0</v>
      </c>
      <c r="O1021" s="31">
        <f>[1]consoCURRENT!R21080</f>
        <v>135191.29999999999</v>
      </c>
      <c r="P1021" s="31">
        <f>[1]consoCURRENT!S21080</f>
        <v>206456.02</v>
      </c>
      <c r="Q1021" s="31">
        <f>[1]consoCURRENT!T21080</f>
        <v>46088.5</v>
      </c>
      <c r="R1021" s="31">
        <f>[1]consoCURRENT!U21080</f>
        <v>139226.95000000001</v>
      </c>
      <c r="S1021" s="31">
        <f>[1]consoCURRENT!V21080</f>
        <v>72221945.600000009</v>
      </c>
      <c r="T1021" s="31">
        <f>[1]consoCURRENT!W21080</f>
        <v>39659.5</v>
      </c>
      <c r="U1021" s="31">
        <f>[1]consoCURRENT!X21080</f>
        <v>722232</v>
      </c>
      <c r="V1021" s="31">
        <f>[1]consoCURRENT!Y21080</f>
        <v>241074.22999999998</v>
      </c>
      <c r="W1021" s="31">
        <f>[1]consoCURRENT!Z21080</f>
        <v>135539.84</v>
      </c>
      <c r="X1021" s="31">
        <f>[1]consoCURRENT!AA21080</f>
        <v>0</v>
      </c>
      <c r="Y1021" s="31">
        <f>[1]consoCURRENT!AB21080</f>
        <v>0</v>
      </c>
      <c r="Z1021" s="31">
        <f t="shared" ref="Z1021:Z1023" si="476">SUM(M1021:Y1021)</f>
        <v>73887413.940000013</v>
      </c>
      <c r="AA1021" s="31">
        <f>D1021-Z1021</f>
        <v>10709586.059999987</v>
      </c>
      <c r="AB1021" s="37">
        <f>Z1021/D1021</f>
        <v>0.87340465903046227</v>
      </c>
      <c r="AC1021" s="32"/>
    </row>
    <row r="1022" spans="1:29" s="33" customFormat="1" ht="18" customHeight="1" x14ac:dyDescent="0.2">
      <c r="A1022" s="36" t="s">
        <v>35</v>
      </c>
      <c r="B1022" s="31">
        <f>[1]consoCURRENT!E21086</f>
        <v>0</v>
      </c>
      <c r="C1022" s="31">
        <f>[1]consoCURRENT!F21086</f>
        <v>0</v>
      </c>
      <c r="D1022" s="31">
        <f>[1]consoCURRENT!G21086</f>
        <v>0</v>
      </c>
      <c r="E1022" s="31">
        <f>[1]consoCURRENT!H21086</f>
        <v>0</v>
      </c>
      <c r="F1022" s="31">
        <f>[1]consoCURRENT!I21086</f>
        <v>0</v>
      </c>
      <c r="G1022" s="31">
        <f>[1]consoCURRENT!J21086</f>
        <v>0</v>
      </c>
      <c r="H1022" s="31">
        <f>[1]consoCURRENT!K21086</f>
        <v>0</v>
      </c>
      <c r="I1022" s="31">
        <f>[1]consoCURRENT!L21086</f>
        <v>0</v>
      </c>
      <c r="J1022" s="31">
        <f>[1]consoCURRENT!M21086</f>
        <v>0</v>
      </c>
      <c r="K1022" s="31">
        <f>[1]consoCURRENT!N21086</f>
        <v>0</v>
      </c>
      <c r="L1022" s="31">
        <f>[1]consoCURRENT!O21086</f>
        <v>0</v>
      </c>
      <c r="M1022" s="31">
        <f>[1]consoCURRENT!P21086</f>
        <v>0</v>
      </c>
      <c r="N1022" s="31">
        <f>[1]consoCURRENT!Q21086</f>
        <v>0</v>
      </c>
      <c r="O1022" s="31">
        <f>[1]consoCURRENT!R21086</f>
        <v>0</v>
      </c>
      <c r="P1022" s="31">
        <f>[1]consoCURRENT!S21086</f>
        <v>0</v>
      </c>
      <c r="Q1022" s="31">
        <f>[1]consoCURRENT!T21086</f>
        <v>0</v>
      </c>
      <c r="R1022" s="31">
        <f>[1]consoCURRENT!U21086</f>
        <v>0</v>
      </c>
      <c r="S1022" s="31">
        <f>[1]consoCURRENT!V21086</f>
        <v>0</v>
      </c>
      <c r="T1022" s="31">
        <f>[1]consoCURRENT!W21086</f>
        <v>0</v>
      </c>
      <c r="U1022" s="31">
        <f>[1]consoCURRENT!X21086</f>
        <v>0</v>
      </c>
      <c r="V1022" s="31">
        <f>[1]consoCURRENT!Y21086</f>
        <v>0</v>
      </c>
      <c r="W1022" s="31">
        <f>[1]consoCURRENT!Z21086</f>
        <v>0</v>
      </c>
      <c r="X1022" s="31">
        <f>[1]consoCURRENT!AA21086</f>
        <v>0</v>
      </c>
      <c r="Y1022" s="31">
        <f>[1]consoCURRENT!AB21086</f>
        <v>0</v>
      </c>
      <c r="Z1022" s="31">
        <f t="shared" si="476"/>
        <v>0</v>
      </c>
      <c r="AA1022" s="31">
        <f>D1022-Z1022</f>
        <v>0</v>
      </c>
      <c r="AB1022" s="37"/>
      <c r="AC1022" s="32"/>
    </row>
    <row r="1023" spans="1:29" s="33" customFormat="1" ht="18" customHeight="1" x14ac:dyDescent="0.2">
      <c r="A1023" s="36" t="s">
        <v>36</v>
      </c>
      <c r="B1023" s="31">
        <f>[1]consoCURRENT!E21115</f>
        <v>0</v>
      </c>
      <c r="C1023" s="31">
        <f>[1]consoCURRENT!F21115</f>
        <v>0</v>
      </c>
      <c r="D1023" s="31">
        <f>[1]consoCURRENT!G21115</f>
        <v>0</v>
      </c>
      <c r="E1023" s="31">
        <f>[1]consoCURRENT!H21115</f>
        <v>0</v>
      </c>
      <c r="F1023" s="31">
        <f>[1]consoCURRENT!I21115</f>
        <v>0</v>
      </c>
      <c r="G1023" s="31">
        <f>[1]consoCURRENT!J21115</f>
        <v>0</v>
      </c>
      <c r="H1023" s="31">
        <f>[1]consoCURRENT!K21115</f>
        <v>0</v>
      </c>
      <c r="I1023" s="31">
        <f>[1]consoCURRENT!L21115</f>
        <v>0</v>
      </c>
      <c r="J1023" s="31">
        <f>[1]consoCURRENT!M21115</f>
        <v>0</v>
      </c>
      <c r="K1023" s="31">
        <f>[1]consoCURRENT!N21115</f>
        <v>0</v>
      </c>
      <c r="L1023" s="31">
        <f>[1]consoCURRENT!O21115</f>
        <v>0</v>
      </c>
      <c r="M1023" s="31">
        <f>[1]consoCURRENT!P21115</f>
        <v>0</v>
      </c>
      <c r="N1023" s="31">
        <f>[1]consoCURRENT!Q21115</f>
        <v>0</v>
      </c>
      <c r="O1023" s="31">
        <f>[1]consoCURRENT!R21115</f>
        <v>0</v>
      </c>
      <c r="P1023" s="31">
        <f>[1]consoCURRENT!S21115</f>
        <v>0</v>
      </c>
      <c r="Q1023" s="31">
        <f>[1]consoCURRENT!T21115</f>
        <v>0</v>
      </c>
      <c r="R1023" s="31">
        <f>[1]consoCURRENT!U21115</f>
        <v>0</v>
      </c>
      <c r="S1023" s="31">
        <f>[1]consoCURRENT!V21115</f>
        <v>0</v>
      </c>
      <c r="T1023" s="31">
        <f>[1]consoCURRENT!W21115</f>
        <v>0</v>
      </c>
      <c r="U1023" s="31">
        <f>[1]consoCURRENT!X21115</f>
        <v>0</v>
      </c>
      <c r="V1023" s="31">
        <f>[1]consoCURRENT!Y21115</f>
        <v>0</v>
      </c>
      <c r="W1023" s="31">
        <f>[1]consoCURRENT!Z21115</f>
        <v>0</v>
      </c>
      <c r="X1023" s="31">
        <f>[1]consoCURRENT!AA21115</f>
        <v>0</v>
      </c>
      <c r="Y1023" s="31">
        <f>[1]consoCURRENT!AB21115</f>
        <v>0</v>
      </c>
      <c r="Z1023" s="31">
        <f t="shared" si="476"/>
        <v>0</v>
      </c>
      <c r="AA1023" s="31">
        <f>D1023-Z1023</f>
        <v>0</v>
      </c>
      <c r="AB1023" s="37"/>
      <c r="AC1023" s="32"/>
    </row>
    <row r="1024" spans="1:29" s="33" customFormat="1" ht="18" customHeight="1" x14ac:dyDescent="0.25">
      <c r="A1024" s="38" t="s">
        <v>37</v>
      </c>
      <c r="B1024" s="39">
        <f t="shared" ref="B1024:AA1024" si="477">SUM(B1020:B1023)</f>
        <v>84597000</v>
      </c>
      <c r="C1024" s="39">
        <f t="shared" si="477"/>
        <v>0</v>
      </c>
      <c r="D1024" s="39">
        <f t="shared" si="477"/>
        <v>84597000</v>
      </c>
      <c r="E1024" s="39">
        <f t="shared" si="477"/>
        <v>341647.31999999995</v>
      </c>
      <c r="F1024" s="39">
        <f t="shared" si="477"/>
        <v>72407261.049999997</v>
      </c>
      <c r="G1024" s="39">
        <f t="shared" si="477"/>
        <v>1002965.7300000001</v>
      </c>
      <c r="H1024" s="39">
        <f t="shared" si="477"/>
        <v>135539.84</v>
      </c>
      <c r="I1024" s="39">
        <f t="shared" si="477"/>
        <v>0</v>
      </c>
      <c r="J1024" s="39">
        <f t="shared" si="477"/>
        <v>0</v>
      </c>
      <c r="K1024" s="39">
        <f t="shared" si="477"/>
        <v>0</v>
      </c>
      <c r="L1024" s="39">
        <f t="shared" si="477"/>
        <v>0</v>
      </c>
      <c r="M1024" s="39">
        <f t="shared" si="477"/>
        <v>0</v>
      </c>
      <c r="N1024" s="39">
        <f t="shared" si="477"/>
        <v>0</v>
      </c>
      <c r="O1024" s="39">
        <f t="shared" si="477"/>
        <v>135191.29999999999</v>
      </c>
      <c r="P1024" s="39">
        <f t="shared" si="477"/>
        <v>206456.02</v>
      </c>
      <c r="Q1024" s="39">
        <f t="shared" si="477"/>
        <v>46088.5</v>
      </c>
      <c r="R1024" s="39">
        <f t="shared" si="477"/>
        <v>139226.95000000001</v>
      </c>
      <c r="S1024" s="39">
        <f t="shared" si="477"/>
        <v>72221945.600000009</v>
      </c>
      <c r="T1024" s="39">
        <f t="shared" si="477"/>
        <v>39659.5</v>
      </c>
      <c r="U1024" s="39">
        <f t="shared" si="477"/>
        <v>722232</v>
      </c>
      <c r="V1024" s="39">
        <f t="shared" si="477"/>
        <v>241074.22999999998</v>
      </c>
      <c r="W1024" s="39">
        <f t="shared" si="477"/>
        <v>135539.84</v>
      </c>
      <c r="X1024" s="39">
        <f t="shared" si="477"/>
        <v>0</v>
      </c>
      <c r="Y1024" s="39">
        <f t="shared" si="477"/>
        <v>0</v>
      </c>
      <c r="Z1024" s="39">
        <f t="shared" si="477"/>
        <v>73887413.940000013</v>
      </c>
      <c r="AA1024" s="39">
        <f t="shared" si="477"/>
        <v>10709586.059999987</v>
      </c>
      <c r="AB1024" s="40">
        <f>Z1024/D1024</f>
        <v>0.87340465903046227</v>
      </c>
      <c r="AC1024" s="32"/>
    </row>
    <row r="1025" spans="1:29" s="33" customFormat="1" ht="18" customHeight="1" x14ac:dyDescent="0.25">
      <c r="A1025" s="41" t="s">
        <v>38</v>
      </c>
      <c r="B1025" s="31">
        <f>[1]consoCURRENT!E21119</f>
        <v>0</v>
      </c>
      <c r="C1025" s="31">
        <f>[1]consoCURRENT!F21119</f>
        <v>0</v>
      </c>
      <c r="D1025" s="31">
        <f>[1]consoCURRENT!G21119</f>
        <v>0</v>
      </c>
      <c r="E1025" s="31">
        <f>[1]consoCURRENT!H21119</f>
        <v>0</v>
      </c>
      <c r="F1025" s="31">
        <f>[1]consoCURRENT!I21119</f>
        <v>0</v>
      </c>
      <c r="G1025" s="31">
        <f>[1]consoCURRENT!J21119</f>
        <v>0</v>
      </c>
      <c r="H1025" s="31">
        <f>[1]consoCURRENT!K21119</f>
        <v>0</v>
      </c>
      <c r="I1025" s="31">
        <f>[1]consoCURRENT!L21119</f>
        <v>0</v>
      </c>
      <c r="J1025" s="31">
        <f>[1]consoCURRENT!M21119</f>
        <v>0</v>
      </c>
      <c r="K1025" s="31">
        <f>[1]consoCURRENT!N21119</f>
        <v>0</v>
      </c>
      <c r="L1025" s="31">
        <f>[1]consoCURRENT!O21119</f>
        <v>0</v>
      </c>
      <c r="M1025" s="31">
        <f>[1]consoCURRENT!P21119</f>
        <v>0</v>
      </c>
      <c r="N1025" s="31">
        <f>[1]consoCURRENT!Q21119</f>
        <v>0</v>
      </c>
      <c r="O1025" s="31">
        <f>[1]consoCURRENT!R21119</f>
        <v>0</v>
      </c>
      <c r="P1025" s="31">
        <f>[1]consoCURRENT!S21119</f>
        <v>0</v>
      </c>
      <c r="Q1025" s="31">
        <f>[1]consoCURRENT!T21119</f>
        <v>0</v>
      </c>
      <c r="R1025" s="31">
        <f>[1]consoCURRENT!U21119</f>
        <v>0</v>
      </c>
      <c r="S1025" s="31">
        <f>[1]consoCURRENT!V21119</f>
        <v>0</v>
      </c>
      <c r="T1025" s="31">
        <f>[1]consoCURRENT!W21119</f>
        <v>0</v>
      </c>
      <c r="U1025" s="31">
        <f>[1]consoCURRENT!X21119</f>
        <v>0</v>
      </c>
      <c r="V1025" s="31">
        <f>[1]consoCURRENT!Y21119</f>
        <v>0</v>
      </c>
      <c r="W1025" s="31">
        <f>[1]consoCURRENT!Z21119</f>
        <v>0</v>
      </c>
      <c r="X1025" s="31">
        <f>[1]consoCURRENT!AA21119</f>
        <v>0</v>
      </c>
      <c r="Y1025" s="31">
        <f>[1]consoCURRENT!AB21119</f>
        <v>0</v>
      </c>
      <c r="Z1025" s="31">
        <f t="shared" ref="Z1025" si="478">SUM(M1025:Y1025)</f>
        <v>0</v>
      </c>
      <c r="AA1025" s="31">
        <f>D1025-Z1025</f>
        <v>0</v>
      </c>
      <c r="AB1025" s="37"/>
      <c r="AC1025" s="32"/>
    </row>
    <row r="1026" spans="1:29" s="33" customFormat="1" ht="18" customHeight="1" x14ac:dyDescent="0.25">
      <c r="A1026" s="38" t="s">
        <v>39</v>
      </c>
      <c r="B1026" s="39">
        <f t="shared" ref="B1026:AA1026" si="479">B1025+B1024</f>
        <v>84597000</v>
      </c>
      <c r="C1026" s="39">
        <f t="shared" si="479"/>
        <v>0</v>
      </c>
      <c r="D1026" s="39">
        <f t="shared" si="479"/>
        <v>84597000</v>
      </c>
      <c r="E1026" s="39">
        <f t="shared" si="479"/>
        <v>341647.31999999995</v>
      </c>
      <c r="F1026" s="39">
        <f t="shared" si="479"/>
        <v>72407261.049999997</v>
      </c>
      <c r="G1026" s="39">
        <f t="shared" si="479"/>
        <v>1002965.7300000001</v>
      </c>
      <c r="H1026" s="39">
        <f t="shared" si="479"/>
        <v>135539.84</v>
      </c>
      <c r="I1026" s="39">
        <f t="shared" si="479"/>
        <v>0</v>
      </c>
      <c r="J1026" s="39">
        <f t="shared" si="479"/>
        <v>0</v>
      </c>
      <c r="K1026" s="39">
        <f t="shared" si="479"/>
        <v>0</v>
      </c>
      <c r="L1026" s="39">
        <f t="shared" si="479"/>
        <v>0</v>
      </c>
      <c r="M1026" s="39">
        <f t="shared" si="479"/>
        <v>0</v>
      </c>
      <c r="N1026" s="39">
        <f t="shared" si="479"/>
        <v>0</v>
      </c>
      <c r="O1026" s="39">
        <f t="shared" si="479"/>
        <v>135191.29999999999</v>
      </c>
      <c r="P1026" s="39">
        <f t="shared" si="479"/>
        <v>206456.02</v>
      </c>
      <c r="Q1026" s="39">
        <f t="shared" si="479"/>
        <v>46088.5</v>
      </c>
      <c r="R1026" s="39">
        <f t="shared" si="479"/>
        <v>139226.95000000001</v>
      </c>
      <c r="S1026" s="39">
        <f t="shared" si="479"/>
        <v>72221945.600000009</v>
      </c>
      <c r="T1026" s="39">
        <f t="shared" si="479"/>
        <v>39659.5</v>
      </c>
      <c r="U1026" s="39">
        <f t="shared" si="479"/>
        <v>722232</v>
      </c>
      <c r="V1026" s="39">
        <f t="shared" si="479"/>
        <v>241074.22999999998</v>
      </c>
      <c r="W1026" s="39">
        <f t="shared" si="479"/>
        <v>135539.84</v>
      </c>
      <c r="X1026" s="39">
        <f t="shared" si="479"/>
        <v>0</v>
      </c>
      <c r="Y1026" s="39">
        <f t="shared" si="479"/>
        <v>0</v>
      </c>
      <c r="Z1026" s="39">
        <f t="shared" si="479"/>
        <v>73887413.940000013</v>
      </c>
      <c r="AA1026" s="39">
        <f t="shared" si="479"/>
        <v>10709586.059999987</v>
      </c>
      <c r="AB1026" s="40">
        <f>Z1026/D1026</f>
        <v>0.87340465903046227</v>
      </c>
      <c r="AC1026" s="42"/>
    </row>
    <row r="1027" spans="1:29" s="33" customFormat="1" ht="15" customHeight="1" x14ac:dyDescent="0.25">
      <c r="A1027" s="34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1"/>
      <c r="X1027" s="31"/>
      <c r="Y1027" s="31"/>
      <c r="Z1027" s="31"/>
      <c r="AA1027" s="31"/>
      <c r="AB1027" s="31"/>
      <c r="AC1027" s="32"/>
    </row>
    <row r="1028" spans="1:29" s="33" customFormat="1" ht="15" customHeight="1" x14ac:dyDescent="0.25">
      <c r="A1028" s="52"/>
      <c r="B1028" s="49"/>
      <c r="C1028" s="49"/>
      <c r="D1028" s="49"/>
      <c r="E1028" s="49"/>
      <c r="F1028" s="49"/>
      <c r="G1028" s="49"/>
      <c r="H1028" s="49"/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  <c r="AA1028" s="49"/>
      <c r="AB1028" s="49"/>
      <c r="AC1028" s="42"/>
    </row>
    <row r="1029" spans="1:29" s="33" customFormat="1" ht="15" customHeight="1" x14ac:dyDescent="0.25">
      <c r="A1029" s="46" t="s">
        <v>52</v>
      </c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1"/>
      <c r="X1029" s="31"/>
      <c r="Y1029" s="31"/>
      <c r="Z1029" s="31"/>
      <c r="AA1029" s="31"/>
      <c r="AB1029" s="31"/>
      <c r="AC1029" s="32"/>
    </row>
    <row r="1030" spans="1:29" s="33" customFormat="1" ht="18" customHeight="1" x14ac:dyDescent="0.2">
      <c r="A1030" s="36" t="s">
        <v>33</v>
      </c>
      <c r="B1030" s="31">
        <f>[1]consoCURRENT!E21180</f>
        <v>0</v>
      </c>
      <c r="C1030" s="31">
        <f>[1]consoCURRENT!F21180</f>
        <v>0</v>
      </c>
      <c r="D1030" s="31">
        <f>[1]consoCURRENT!G21180</f>
        <v>0</v>
      </c>
      <c r="E1030" s="31">
        <f>[1]consoCURRENT!H21180</f>
        <v>0</v>
      </c>
      <c r="F1030" s="31">
        <f>[1]consoCURRENT!I21180</f>
        <v>0</v>
      </c>
      <c r="G1030" s="31">
        <f>[1]consoCURRENT!J21180</f>
        <v>0</v>
      </c>
      <c r="H1030" s="31">
        <f>[1]consoCURRENT!K21180</f>
        <v>0</v>
      </c>
      <c r="I1030" s="31">
        <f>[1]consoCURRENT!L21180</f>
        <v>0</v>
      </c>
      <c r="J1030" s="31">
        <f>[1]consoCURRENT!M21180</f>
        <v>0</v>
      </c>
      <c r="K1030" s="31">
        <f>[1]consoCURRENT!N21180</f>
        <v>0</v>
      </c>
      <c r="L1030" s="31">
        <f>[1]consoCURRENT!O21180</f>
        <v>0</v>
      </c>
      <c r="M1030" s="31">
        <f>[1]consoCURRENT!P21180</f>
        <v>0</v>
      </c>
      <c r="N1030" s="31">
        <f>[1]consoCURRENT!Q21180</f>
        <v>0</v>
      </c>
      <c r="O1030" s="31">
        <f>[1]consoCURRENT!R21180</f>
        <v>0</v>
      </c>
      <c r="P1030" s="31">
        <f>[1]consoCURRENT!S21180</f>
        <v>0</v>
      </c>
      <c r="Q1030" s="31">
        <f>[1]consoCURRENT!T21180</f>
        <v>0</v>
      </c>
      <c r="R1030" s="31">
        <f>[1]consoCURRENT!U21180</f>
        <v>0</v>
      </c>
      <c r="S1030" s="31">
        <f>[1]consoCURRENT!V21180</f>
        <v>0</v>
      </c>
      <c r="T1030" s="31">
        <f>[1]consoCURRENT!W21180</f>
        <v>0</v>
      </c>
      <c r="U1030" s="31">
        <f>[1]consoCURRENT!X21180</f>
        <v>0</v>
      </c>
      <c r="V1030" s="31">
        <f>[1]consoCURRENT!Y21180</f>
        <v>0</v>
      </c>
      <c r="W1030" s="31">
        <f>[1]consoCURRENT!Z21180</f>
        <v>0</v>
      </c>
      <c r="X1030" s="31">
        <f>[1]consoCURRENT!AA21180</f>
        <v>0</v>
      </c>
      <c r="Y1030" s="31">
        <f>[1]consoCURRENT!AB21180</f>
        <v>0</v>
      </c>
      <c r="Z1030" s="31">
        <f>SUM(M1030:Y1030)</f>
        <v>0</v>
      </c>
      <c r="AA1030" s="31">
        <f>D1030-Z1030</f>
        <v>0</v>
      </c>
      <c r="AB1030" s="37"/>
      <c r="AC1030" s="32"/>
    </row>
    <row r="1031" spans="1:29" s="33" customFormat="1" ht="18" customHeight="1" x14ac:dyDescent="0.2">
      <c r="A1031" s="36" t="s">
        <v>34</v>
      </c>
      <c r="B1031" s="31">
        <f>[1]consoCURRENT!E21293</f>
        <v>211505000</v>
      </c>
      <c r="C1031" s="31">
        <f>[1]consoCURRENT!F21293</f>
        <v>2.9103830456733704E-11</v>
      </c>
      <c r="D1031" s="31">
        <f>[1]consoCURRENT!G21293</f>
        <v>211505000</v>
      </c>
      <c r="E1031" s="31">
        <f>[1]consoCURRENT!H21293</f>
        <v>528965.48</v>
      </c>
      <c r="F1031" s="31">
        <f>[1]consoCURRENT!I21293</f>
        <v>685618</v>
      </c>
      <c r="G1031" s="31">
        <f>[1]consoCURRENT!J21293</f>
        <v>30183277.900000002</v>
      </c>
      <c r="H1031" s="31">
        <f>[1]consoCURRENT!K21293</f>
        <v>3610105.38</v>
      </c>
      <c r="I1031" s="31">
        <f>[1]consoCURRENT!L21293</f>
        <v>0</v>
      </c>
      <c r="J1031" s="31">
        <f>[1]consoCURRENT!M21293</f>
        <v>0</v>
      </c>
      <c r="K1031" s="31">
        <f>[1]consoCURRENT!N21293</f>
        <v>0</v>
      </c>
      <c r="L1031" s="31">
        <f>[1]consoCURRENT!O21293</f>
        <v>0</v>
      </c>
      <c r="M1031" s="31">
        <f>[1]consoCURRENT!P21293</f>
        <v>0</v>
      </c>
      <c r="N1031" s="31">
        <f>[1]consoCURRENT!Q21293</f>
        <v>9930</v>
      </c>
      <c r="O1031" s="31">
        <f>[1]consoCURRENT!R21293</f>
        <v>250724.97</v>
      </c>
      <c r="P1031" s="31">
        <f>[1]consoCURRENT!S21293</f>
        <v>268310.51</v>
      </c>
      <c r="Q1031" s="31">
        <f>[1]consoCURRENT!T21293</f>
        <v>199600.35</v>
      </c>
      <c r="R1031" s="31">
        <f>[1]consoCURRENT!U21293</f>
        <v>163679.5</v>
      </c>
      <c r="S1031" s="31">
        <f>[1]consoCURRENT!V21293</f>
        <v>322338.15000000002</v>
      </c>
      <c r="T1031" s="31">
        <f>[1]consoCURRENT!W21293</f>
        <v>702206.97</v>
      </c>
      <c r="U1031" s="31">
        <f>[1]consoCURRENT!X21293</f>
        <v>568255.17999999993</v>
      </c>
      <c r="V1031" s="31">
        <f>[1]consoCURRENT!Y21293</f>
        <v>28912815.75</v>
      </c>
      <c r="W1031" s="31">
        <f>[1]consoCURRENT!Z21293</f>
        <v>3610105.38</v>
      </c>
      <c r="X1031" s="31">
        <f>[1]consoCURRENT!AA21293</f>
        <v>0</v>
      </c>
      <c r="Y1031" s="31">
        <f>[1]consoCURRENT!AB21293</f>
        <v>0</v>
      </c>
      <c r="Z1031" s="31">
        <f t="shared" ref="Z1031:Z1033" si="480">SUM(M1031:Y1031)</f>
        <v>35007966.759999998</v>
      </c>
      <c r="AA1031" s="31">
        <f>D1031-Z1031</f>
        <v>176497033.24000001</v>
      </c>
      <c r="AB1031" s="37">
        <f>Z1031/D1031</f>
        <v>0.16551838850145387</v>
      </c>
      <c r="AC1031" s="32"/>
    </row>
    <row r="1032" spans="1:29" s="33" customFormat="1" ht="18" customHeight="1" x14ac:dyDescent="0.2">
      <c r="A1032" s="36" t="s">
        <v>35</v>
      </c>
      <c r="B1032" s="31">
        <f>[1]consoCURRENT!E21299</f>
        <v>0</v>
      </c>
      <c r="C1032" s="31">
        <f>[1]consoCURRENT!F21299</f>
        <v>0</v>
      </c>
      <c r="D1032" s="31">
        <f>[1]consoCURRENT!G21299</f>
        <v>0</v>
      </c>
      <c r="E1032" s="31">
        <f>[1]consoCURRENT!H21299</f>
        <v>0</v>
      </c>
      <c r="F1032" s="31">
        <f>[1]consoCURRENT!I21299</f>
        <v>0</v>
      </c>
      <c r="G1032" s="31">
        <f>[1]consoCURRENT!J21299</f>
        <v>0</v>
      </c>
      <c r="H1032" s="31">
        <f>[1]consoCURRENT!K21299</f>
        <v>0</v>
      </c>
      <c r="I1032" s="31">
        <f>[1]consoCURRENT!L21299</f>
        <v>0</v>
      </c>
      <c r="J1032" s="31">
        <f>[1]consoCURRENT!M21299</f>
        <v>0</v>
      </c>
      <c r="K1032" s="31">
        <f>[1]consoCURRENT!N21299</f>
        <v>0</v>
      </c>
      <c r="L1032" s="31">
        <f>[1]consoCURRENT!O21299</f>
        <v>0</v>
      </c>
      <c r="M1032" s="31">
        <f>[1]consoCURRENT!P21299</f>
        <v>0</v>
      </c>
      <c r="N1032" s="31">
        <f>[1]consoCURRENT!Q21299</f>
        <v>0</v>
      </c>
      <c r="O1032" s="31">
        <f>[1]consoCURRENT!R21299</f>
        <v>0</v>
      </c>
      <c r="P1032" s="31">
        <f>[1]consoCURRENT!S21299</f>
        <v>0</v>
      </c>
      <c r="Q1032" s="31">
        <f>[1]consoCURRENT!T21299</f>
        <v>0</v>
      </c>
      <c r="R1032" s="31">
        <f>[1]consoCURRENT!U21299</f>
        <v>0</v>
      </c>
      <c r="S1032" s="31">
        <f>[1]consoCURRENT!V21299</f>
        <v>0</v>
      </c>
      <c r="T1032" s="31">
        <f>[1]consoCURRENT!W21299</f>
        <v>0</v>
      </c>
      <c r="U1032" s="31">
        <f>[1]consoCURRENT!X21299</f>
        <v>0</v>
      </c>
      <c r="V1032" s="31">
        <f>[1]consoCURRENT!Y21299</f>
        <v>0</v>
      </c>
      <c r="W1032" s="31">
        <f>[1]consoCURRENT!Z21299</f>
        <v>0</v>
      </c>
      <c r="X1032" s="31">
        <f>[1]consoCURRENT!AA21299</f>
        <v>0</v>
      </c>
      <c r="Y1032" s="31">
        <f>[1]consoCURRENT!AB21299</f>
        <v>0</v>
      </c>
      <c r="Z1032" s="31">
        <f t="shared" si="480"/>
        <v>0</v>
      </c>
      <c r="AA1032" s="31">
        <f>D1032-Z1032</f>
        <v>0</v>
      </c>
      <c r="AB1032" s="37"/>
      <c r="AC1032" s="32"/>
    </row>
    <row r="1033" spans="1:29" s="33" customFormat="1" ht="18" customHeight="1" x14ac:dyDescent="0.2">
      <c r="A1033" s="36" t="s">
        <v>36</v>
      </c>
      <c r="B1033" s="31">
        <f>[1]consoCURRENT!E21328</f>
        <v>0</v>
      </c>
      <c r="C1033" s="31">
        <f>[1]consoCURRENT!F21328</f>
        <v>0</v>
      </c>
      <c r="D1033" s="31">
        <f>[1]consoCURRENT!G21328</f>
        <v>0</v>
      </c>
      <c r="E1033" s="31">
        <f>[1]consoCURRENT!H21328</f>
        <v>0</v>
      </c>
      <c r="F1033" s="31">
        <f>[1]consoCURRENT!I21328</f>
        <v>0</v>
      </c>
      <c r="G1033" s="31">
        <f>[1]consoCURRENT!J21328</f>
        <v>0</v>
      </c>
      <c r="H1033" s="31">
        <f>[1]consoCURRENT!K21328</f>
        <v>0</v>
      </c>
      <c r="I1033" s="31">
        <f>[1]consoCURRENT!L21328</f>
        <v>0</v>
      </c>
      <c r="J1033" s="31">
        <f>[1]consoCURRENT!M21328</f>
        <v>0</v>
      </c>
      <c r="K1033" s="31">
        <f>[1]consoCURRENT!N21328</f>
        <v>0</v>
      </c>
      <c r="L1033" s="31">
        <f>[1]consoCURRENT!O21328</f>
        <v>0</v>
      </c>
      <c r="M1033" s="31">
        <f>[1]consoCURRENT!P21328</f>
        <v>0</v>
      </c>
      <c r="N1033" s="31">
        <f>[1]consoCURRENT!Q21328</f>
        <v>0</v>
      </c>
      <c r="O1033" s="31">
        <f>[1]consoCURRENT!R21328</f>
        <v>0</v>
      </c>
      <c r="P1033" s="31">
        <f>[1]consoCURRENT!S21328</f>
        <v>0</v>
      </c>
      <c r="Q1033" s="31">
        <f>[1]consoCURRENT!T21328</f>
        <v>0</v>
      </c>
      <c r="R1033" s="31">
        <f>[1]consoCURRENT!U21328</f>
        <v>0</v>
      </c>
      <c r="S1033" s="31">
        <f>[1]consoCURRENT!V21328</f>
        <v>0</v>
      </c>
      <c r="T1033" s="31">
        <f>[1]consoCURRENT!W21328</f>
        <v>0</v>
      </c>
      <c r="U1033" s="31">
        <f>[1]consoCURRENT!X21328</f>
        <v>0</v>
      </c>
      <c r="V1033" s="31">
        <f>[1]consoCURRENT!Y21328</f>
        <v>0</v>
      </c>
      <c r="W1033" s="31">
        <f>[1]consoCURRENT!Z21328</f>
        <v>0</v>
      </c>
      <c r="X1033" s="31">
        <f>[1]consoCURRENT!AA21328</f>
        <v>0</v>
      </c>
      <c r="Y1033" s="31">
        <f>[1]consoCURRENT!AB21328</f>
        <v>0</v>
      </c>
      <c r="Z1033" s="31">
        <f t="shared" si="480"/>
        <v>0</v>
      </c>
      <c r="AA1033" s="31">
        <f>D1033-Z1033</f>
        <v>0</v>
      </c>
      <c r="AB1033" s="37"/>
      <c r="AC1033" s="32"/>
    </row>
    <row r="1034" spans="1:29" s="33" customFormat="1" ht="18" customHeight="1" x14ac:dyDescent="0.25">
      <c r="A1034" s="38" t="s">
        <v>37</v>
      </c>
      <c r="B1034" s="39">
        <f t="shared" ref="B1034:AA1034" si="481">SUM(B1030:B1033)</f>
        <v>211505000</v>
      </c>
      <c r="C1034" s="39">
        <f t="shared" si="481"/>
        <v>2.9103830456733704E-11</v>
      </c>
      <c r="D1034" s="39">
        <f t="shared" si="481"/>
        <v>211505000</v>
      </c>
      <c r="E1034" s="39">
        <f t="shared" si="481"/>
        <v>528965.48</v>
      </c>
      <c r="F1034" s="39">
        <f t="shared" si="481"/>
        <v>685618</v>
      </c>
      <c r="G1034" s="39">
        <f t="shared" si="481"/>
        <v>30183277.900000002</v>
      </c>
      <c r="H1034" s="39">
        <f t="shared" si="481"/>
        <v>3610105.38</v>
      </c>
      <c r="I1034" s="39">
        <f t="shared" si="481"/>
        <v>0</v>
      </c>
      <c r="J1034" s="39">
        <f t="shared" si="481"/>
        <v>0</v>
      </c>
      <c r="K1034" s="39">
        <f t="shared" si="481"/>
        <v>0</v>
      </c>
      <c r="L1034" s="39">
        <f t="shared" si="481"/>
        <v>0</v>
      </c>
      <c r="M1034" s="39">
        <f t="shared" si="481"/>
        <v>0</v>
      </c>
      <c r="N1034" s="39">
        <f t="shared" si="481"/>
        <v>9930</v>
      </c>
      <c r="O1034" s="39">
        <f t="shared" si="481"/>
        <v>250724.97</v>
      </c>
      <c r="P1034" s="39">
        <f t="shared" si="481"/>
        <v>268310.51</v>
      </c>
      <c r="Q1034" s="39">
        <f t="shared" si="481"/>
        <v>199600.35</v>
      </c>
      <c r="R1034" s="39">
        <f t="shared" si="481"/>
        <v>163679.5</v>
      </c>
      <c r="S1034" s="39">
        <f t="shared" si="481"/>
        <v>322338.15000000002</v>
      </c>
      <c r="T1034" s="39">
        <f t="shared" si="481"/>
        <v>702206.97</v>
      </c>
      <c r="U1034" s="39">
        <f t="shared" si="481"/>
        <v>568255.17999999993</v>
      </c>
      <c r="V1034" s="39">
        <f t="shared" si="481"/>
        <v>28912815.75</v>
      </c>
      <c r="W1034" s="39">
        <f t="shared" si="481"/>
        <v>3610105.38</v>
      </c>
      <c r="X1034" s="39">
        <f t="shared" si="481"/>
        <v>0</v>
      </c>
      <c r="Y1034" s="39">
        <f t="shared" si="481"/>
        <v>0</v>
      </c>
      <c r="Z1034" s="39">
        <f t="shared" si="481"/>
        <v>35007966.759999998</v>
      </c>
      <c r="AA1034" s="39">
        <f t="shared" si="481"/>
        <v>176497033.24000001</v>
      </c>
      <c r="AB1034" s="40">
        <f>Z1034/D1034</f>
        <v>0.16551838850145387</v>
      </c>
      <c r="AC1034" s="32"/>
    </row>
    <row r="1035" spans="1:29" s="33" customFormat="1" ht="18" customHeight="1" x14ac:dyDescent="0.25">
      <c r="A1035" s="41" t="s">
        <v>38</v>
      </c>
      <c r="B1035" s="31">
        <f>[1]consoCURRENT!E21332</f>
        <v>0</v>
      </c>
      <c r="C1035" s="31">
        <f>[1]consoCURRENT!F21332</f>
        <v>0</v>
      </c>
      <c r="D1035" s="31">
        <f>[1]consoCURRENT!G21332</f>
        <v>0</v>
      </c>
      <c r="E1035" s="31">
        <f>[1]consoCURRENT!H21332</f>
        <v>0</v>
      </c>
      <c r="F1035" s="31">
        <f>[1]consoCURRENT!I21332</f>
        <v>0</v>
      </c>
      <c r="G1035" s="31">
        <f>[1]consoCURRENT!J21332</f>
        <v>0</v>
      </c>
      <c r="H1035" s="31">
        <f>[1]consoCURRENT!K21332</f>
        <v>0</v>
      </c>
      <c r="I1035" s="31">
        <f>[1]consoCURRENT!L21332</f>
        <v>0</v>
      </c>
      <c r="J1035" s="31">
        <f>[1]consoCURRENT!M21332</f>
        <v>0</v>
      </c>
      <c r="K1035" s="31">
        <f>[1]consoCURRENT!N21332</f>
        <v>0</v>
      </c>
      <c r="L1035" s="31">
        <f>[1]consoCURRENT!O21332</f>
        <v>0</v>
      </c>
      <c r="M1035" s="31">
        <f>[1]consoCURRENT!P21332</f>
        <v>0</v>
      </c>
      <c r="N1035" s="31">
        <f>[1]consoCURRENT!Q21332</f>
        <v>0</v>
      </c>
      <c r="O1035" s="31">
        <f>[1]consoCURRENT!R21332</f>
        <v>0</v>
      </c>
      <c r="P1035" s="31">
        <f>[1]consoCURRENT!S21332</f>
        <v>0</v>
      </c>
      <c r="Q1035" s="31">
        <f>[1]consoCURRENT!T21332</f>
        <v>0</v>
      </c>
      <c r="R1035" s="31">
        <f>[1]consoCURRENT!U21332</f>
        <v>0</v>
      </c>
      <c r="S1035" s="31">
        <f>[1]consoCURRENT!V21332</f>
        <v>0</v>
      </c>
      <c r="T1035" s="31">
        <f>[1]consoCURRENT!W21332</f>
        <v>0</v>
      </c>
      <c r="U1035" s="31">
        <f>[1]consoCURRENT!X21332</f>
        <v>0</v>
      </c>
      <c r="V1035" s="31">
        <f>[1]consoCURRENT!Y21332</f>
        <v>0</v>
      </c>
      <c r="W1035" s="31">
        <f>[1]consoCURRENT!Z21332</f>
        <v>0</v>
      </c>
      <c r="X1035" s="31">
        <f>[1]consoCURRENT!AA21332</f>
        <v>0</v>
      </c>
      <c r="Y1035" s="31">
        <f>[1]consoCURRENT!AB21332</f>
        <v>0</v>
      </c>
      <c r="Z1035" s="31">
        <f t="shared" ref="Z1035" si="482">SUM(M1035:Y1035)</f>
        <v>0</v>
      </c>
      <c r="AA1035" s="31">
        <f>D1035-Z1035</f>
        <v>0</v>
      </c>
      <c r="AB1035" s="37"/>
      <c r="AC1035" s="32"/>
    </row>
    <row r="1036" spans="1:29" s="33" customFormat="1" ht="18" customHeight="1" x14ac:dyDescent="0.25">
      <c r="A1036" s="38" t="s">
        <v>39</v>
      </c>
      <c r="B1036" s="39">
        <f t="shared" ref="B1036:AA1036" si="483">B1035+B1034</f>
        <v>211505000</v>
      </c>
      <c r="C1036" s="39">
        <f t="shared" si="483"/>
        <v>2.9103830456733704E-11</v>
      </c>
      <c r="D1036" s="39">
        <f t="shared" si="483"/>
        <v>211505000</v>
      </c>
      <c r="E1036" s="39">
        <f t="shared" si="483"/>
        <v>528965.48</v>
      </c>
      <c r="F1036" s="39">
        <f t="shared" si="483"/>
        <v>685618</v>
      </c>
      <c r="G1036" s="39">
        <f t="shared" si="483"/>
        <v>30183277.900000002</v>
      </c>
      <c r="H1036" s="39">
        <f t="shared" si="483"/>
        <v>3610105.38</v>
      </c>
      <c r="I1036" s="39">
        <f t="shared" si="483"/>
        <v>0</v>
      </c>
      <c r="J1036" s="39">
        <f t="shared" si="483"/>
        <v>0</v>
      </c>
      <c r="K1036" s="39">
        <f t="shared" si="483"/>
        <v>0</v>
      </c>
      <c r="L1036" s="39">
        <f t="shared" si="483"/>
        <v>0</v>
      </c>
      <c r="M1036" s="39">
        <f t="shared" si="483"/>
        <v>0</v>
      </c>
      <c r="N1036" s="39">
        <f t="shared" si="483"/>
        <v>9930</v>
      </c>
      <c r="O1036" s="39">
        <f t="shared" si="483"/>
        <v>250724.97</v>
      </c>
      <c r="P1036" s="39">
        <f t="shared" si="483"/>
        <v>268310.51</v>
      </c>
      <c r="Q1036" s="39">
        <f t="shared" si="483"/>
        <v>199600.35</v>
      </c>
      <c r="R1036" s="39">
        <f t="shared" si="483"/>
        <v>163679.5</v>
      </c>
      <c r="S1036" s="39">
        <f t="shared" si="483"/>
        <v>322338.15000000002</v>
      </c>
      <c r="T1036" s="39">
        <f t="shared" si="483"/>
        <v>702206.97</v>
      </c>
      <c r="U1036" s="39">
        <f t="shared" si="483"/>
        <v>568255.17999999993</v>
      </c>
      <c r="V1036" s="39">
        <f t="shared" si="483"/>
        <v>28912815.75</v>
      </c>
      <c r="W1036" s="39">
        <f t="shared" si="483"/>
        <v>3610105.38</v>
      </c>
      <c r="X1036" s="39">
        <f t="shared" si="483"/>
        <v>0</v>
      </c>
      <c r="Y1036" s="39">
        <f t="shared" si="483"/>
        <v>0</v>
      </c>
      <c r="Z1036" s="39">
        <f t="shared" si="483"/>
        <v>35007966.759999998</v>
      </c>
      <c r="AA1036" s="39">
        <f t="shared" si="483"/>
        <v>176497033.24000001</v>
      </c>
      <c r="AB1036" s="40">
        <f>Z1036/D1036</f>
        <v>0.16551838850145387</v>
      </c>
      <c r="AC1036" s="42"/>
    </row>
    <row r="1037" spans="1:29" s="33" customFormat="1" ht="15" customHeight="1" x14ac:dyDescent="0.25">
      <c r="A1037" s="34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1"/>
      <c r="X1037" s="31"/>
      <c r="Y1037" s="31"/>
      <c r="Z1037" s="31"/>
      <c r="AA1037" s="31"/>
      <c r="AB1037" s="31"/>
      <c r="AC1037" s="32"/>
    </row>
    <row r="1038" spans="1:29" s="33" customFormat="1" ht="15" customHeight="1" x14ac:dyDescent="0.25">
      <c r="A1038" s="34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1"/>
      <c r="X1038" s="31"/>
      <c r="Y1038" s="31"/>
      <c r="Z1038" s="31"/>
      <c r="AA1038" s="31"/>
      <c r="AB1038" s="31"/>
      <c r="AC1038" s="32"/>
    </row>
    <row r="1039" spans="1:29" s="33" customFormat="1" ht="15" customHeight="1" x14ac:dyDescent="0.25">
      <c r="A1039" s="46" t="s">
        <v>53</v>
      </c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1"/>
      <c r="X1039" s="31"/>
      <c r="Y1039" s="31"/>
      <c r="Z1039" s="31"/>
      <c r="AA1039" s="31"/>
      <c r="AB1039" s="31"/>
      <c r="AC1039" s="32"/>
    </row>
    <row r="1040" spans="1:29" s="33" customFormat="1" ht="18" customHeight="1" x14ac:dyDescent="0.2">
      <c r="A1040" s="36" t="s">
        <v>33</v>
      </c>
      <c r="B1040" s="31">
        <f>[1]consoCURRENT!E21393</f>
        <v>0</v>
      </c>
      <c r="C1040" s="31">
        <f>[1]consoCURRENT!F21393</f>
        <v>0</v>
      </c>
      <c r="D1040" s="31">
        <f>[1]consoCURRENT!G21393</f>
        <v>0</v>
      </c>
      <c r="E1040" s="31">
        <f>[1]consoCURRENT!H21393</f>
        <v>0</v>
      </c>
      <c r="F1040" s="31">
        <f>[1]consoCURRENT!I21393</f>
        <v>0</v>
      </c>
      <c r="G1040" s="31">
        <f>[1]consoCURRENT!J21393</f>
        <v>0</v>
      </c>
      <c r="H1040" s="31">
        <f>[1]consoCURRENT!K21393</f>
        <v>0</v>
      </c>
      <c r="I1040" s="31">
        <f>[1]consoCURRENT!L21393</f>
        <v>0</v>
      </c>
      <c r="J1040" s="31">
        <f>[1]consoCURRENT!M21393</f>
        <v>0</v>
      </c>
      <c r="K1040" s="31">
        <f>[1]consoCURRENT!N21393</f>
        <v>0</v>
      </c>
      <c r="L1040" s="31">
        <f>[1]consoCURRENT!O21393</f>
        <v>0</v>
      </c>
      <c r="M1040" s="31">
        <f>[1]consoCURRENT!P21393</f>
        <v>0</v>
      </c>
      <c r="N1040" s="31">
        <f>[1]consoCURRENT!Q21393</f>
        <v>0</v>
      </c>
      <c r="O1040" s="31">
        <f>[1]consoCURRENT!R21393</f>
        <v>0</v>
      </c>
      <c r="P1040" s="31">
        <f>[1]consoCURRENT!S21393</f>
        <v>0</v>
      </c>
      <c r="Q1040" s="31">
        <f>[1]consoCURRENT!T21393</f>
        <v>0</v>
      </c>
      <c r="R1040" s="31">
        <f>[1]consoCURRENT!U21393</f>
        <v>0</v>
      </c>
      <c r="S1040" s="31">
        <f>[1]consoCURRENT!V21393</f>
        <v>0</v>
      </c>
      <c r="T1040" s="31">
        <f>[1]consoCURRENT!W21393</f>
        <v>0</v>
      </c>
      <c r="U1040" s="31">
        <f>[1]consoCURRENT!X21393</f>
        <v>0</v>
      </c>
      <c r="V1040" s="31">
        <f>[1]consoCURRENT!Y21393</f>
        <v>0</v>
      </c>
      <c r="W1040" s="31">
        <f>[1]consoCURRENT!Z21393</f>
        <v>0</v>
      </c>
      <c r="X1040" s="31">
        <f>[1]consoCURRENT!AA21393</f>
        <v>0</v>
      </c>
      <c r="Y1040" s="31">
        <f>[1]consoCURRENT!AB21393</f>
        <v>0</v>
      </c>
      <c r="Z1040" s="31">
        <f>SUM(M1040:Y1040)</f>
        <v>0</v>
      </c>
      <c r="AA1040" s="31">
        <f>D1040-Z1040</f>
        <v>0</v>
      </c>
      <c r="AB1040" s="37"/>
      <c r="AC1040" s="32"/>
    </row>
    <row r="1041" spans="1:29" s="33" customFormat="1" ht="18" customHeight="1" x14ac:dyDescent="0.2">
      <c r="A1041" s="36" t="s">
        <v>34</v>
      </c>
      <c r="B1041" s="31">
        <f>[1]consoCURRENT!E21506</f>
        <v>295571000</v>
      </c>
      <c r="C1041" s="31">
        <f>[1]consoCURRENT!F21506</f>
        <v>0</v>
      </c>
      <c r="D1041" s="31">
        <f>[1]consoCURRENT!G21506</f>
        <v>295571000</v>
      </c>
      <c r="E1041" s="31">
        <f>[1]consoCURRENT!H21506</f>
        <v>259443186.09999999</v>
      </c>
      <c r="F1041" s="31">
        <f>[1]consoCURRENT!I21506</f>
        <v>2427446.5</v>
      </c>
      <c r="G1041" s="31">
        <f>[1]consoCURRENT!J21506</f>
        <v>18536640.160000004</v>
      </c>
      <c r="H1041" s="31">
        <f>[1]consoCURRENT!K21506</f>
        <v>-20134054.969999999</v>
      </c>
      <c r="I1041" s="31">
        <f>[1]consoCURRENT!L21506</f>
        <v>0</v>
      </c>
      <c r="J1041" s="31">
        <f>[1]consoCURRENT!M21506</f>
        <v>0</v>
      </c>
      <c r="K1041" s="31">
        <f>[1]consoCURRENT!N21506</f>
        <v>0</v>
      </c>
      <c r="L1041" s="31">
        <f>[1]consoCURRENT!O21506</f>
        <v>0</v>
      </c>
      <c r="M1041" s="31">
        <f>[1]consoCURRENT!P21506</f>
        <v>0</v>
      </c>
      <c r="N1041" s="31">
        <f>[1]consoCURRENT!Q21506</f>
        <v>9140</v>
      </c>
      <c r="O1041" s="31">
        <f>[1]consoCURRENT!R21506</f>
        <v>707723.48</v>
      </c>
      <c r="P1041" s="31">
        <f>[1]consoCURRENT!S21506</f>
        <v>258726322.62</v>
      </c>
      <c r="Q1041" s="31">
        <f>[1]consoCURRENT!T21506</f>
        <v>712204.45</v>
      </c>
      <c r="R1041" s="31">
        <f>[1]consoCURRENT!U21506</f>
        <v>1073503.6600000001</v>
      </c>
      <c r="S1041" s="31">
        <f>[1]consoCURRENT!V21506</f>
        <v>641738.3899999999</v>
      </c>
      <c r="T1041" s="31">
        <f>[1]consoCURRENT!W21506</f>
        <v>783047.11999999988</v>
      </c>
      <c r="U1041" s="31">
        <f>[1]consoCURRENT!X21506</f>
        <v>11480732.960000001</v>
      </c>
      <c r="V1041" s="31">
        <f>[1]consoCURRENT!Y21506</f>
        <v>6272860.0800000001</v>
      </c>
      <c r="W1041" s="31">
        <f>[1]consoCURRENT!Z21506</f>
        <v>-20134054.969999999</v>
      </c>
      <c r="X1041" s="31">
        <f>[1]consoCURRENT!AA21506</f>
        <v>0</v>
      </c>
      <c r="Y1041" s="31">
        <f>[1]consoCURRENT!AB21506</f>
        <v>0</v>
      </c>
      <c r="Z1041" s="31">
        <f t="shared" ref="Z1041:Z1043" si="484">SUM(M1041:Y1041)</f>
        <v>260273217.78999993</v>
      </c>
      <c r="AA1041" s="31">
        <f>D1041-Z1041</f>
        <v>35297782.210000068</v>
      </c>
      <c r="AB1041" s="37">
        <f>Z1041/D1041</f>
        <v>0.88057765406619704</v>
      </c>
      <c r="AC1041" s="32"/>
    </row>
    <row r="1042" spans="1:29" s="33" customFormat="1" ht="18" customHeight="1" x14ac:dyDescent="0.2">
      <c r="A1042" s="36" t="s">
        <v>35</v>
      </c>
      <c r="B1042" s="31">
        <f>[1]consoCURRENT!E21512</f>
        <v>0</v>
      </c>
      <c r="C1042" s="31">
        <f>[1]consoCURRENT!F21512</f>
        <v>0</v>
      </c>
      <c r="D1042" s="31">
        <f>[1]consoCURRENT!G21512</f>
        <v>0</v>
      </c>
      <c r="E1042" s="31">
        <f>[1]consoCURRENT!H21512</f>
        <v>0</v>
      </c>
      <c r="F1042" s="31">
        <f>[1]consoCURRENT!I21512</f>
        <v>0</v>
      </c>
      <c r="G1042" s="31">
        <f>[1]consoCURRENT!J21512</f>
        <v>0</v>
      </c>
      <c r="H1042" s="31">
        <f>[1]consoCURRENT!K21512</f>
        <v>0</v>
      </c>
      <c r="I1042" s="31">
        <f>[1]consoCURRENT!L21512</f>
        <v>0</v>
      </c>
      <c r="J1042" s="31">
        <f>[1]consoCURRENT!M21512</f>
        <v>0</v>
      </c>
      <c r="K1042" s="31">
        <f>[1]consoCURRENT!N21512</f>
        <v>0</v>
      </c>
      <c r="L1042" s="31">
        <f>[1]consoCURRENT!O21512</f>
        <v>0</v>
      </c>
      <c r="M1042" s="31">
        <f>[1]consoCURRENT!P21512</f>
        <v>0</v>
      </c>
      <c r="N1042" s="31">
        <f>[1]consoCURRENT!Q21512</f>
        <v>0</v>
      </c>
      <c r="O1042" s="31">
        <f>[1]consoCURRENT!R21512</f>
        <v>0</v>
      </c>
      <c r="P1042" s="31">
        <f>[1]consoCURRENT!S21512</f>
        <v>0</v>
      </c>
      <c r="Q1042" s="31">
        <f>[1]consoCURRENT!T21512</f>
        <v>0</v>
      </c>
      <c r="R1042" s="31">
        <f>[1]consoCURRENT!U21512</f>
        <v>0</v>
      </c>
      <c r="S1042" s="31">
        <f>[1]consoCURRENT!V21512</f>
        <v>0</v>
      </c>
      <c r="T1042" s="31">
        <f>[1]consoCURRENT!W21512</f>
        <v>0</v>
      </c>
      <c r="U1042" s="31">
        <f>[1]consoCURRENT!X21512</f>
        <v>0</v>
      </c>
      <c r="V1042" s="31">
        <f>[1]consoCURRENT!Y21512</f>
        <v>0</v>
      </c>
      <c r="W1042" s="31">
        <f>[1]consoCURRENT!Z21512</f>
        <v>0</v>
      </c>
      <c r="X1042" s="31">
        <f>[1]consoCURRENT!AA21512</f>
        <v>0</v>
      </c>
      <c r="Y1042" s="31">
        <f>[1]consoCURRENT!AB21512</f>
        <v>0</v>
      </c>
      <c r="Z1042" s="31">
        <f t="shared" si="484"/>
        <v>0</v>
      </c>
      <c r="AA1042" s="31">
        <f>D1042-Z1042</f>
        <v>0</v>
      </c>
      <c r="AB1042" s="37"/>
      <c r="AC1042" s="32"/>
    </row>
    <row r="1043" spans="1:29" s="33" customFormat="1" ht="18" customHeight="1" x14ac:dyDescent="0.2">
      <c r="A1043" s="36" t="s">
        <v>36</v>
      </c>
      <c r="B1043" s="31">
        <f>[1]consoCURRENT!E21541</f>
        <v>0</v>
      </c>
      <c r="C1043" s="31">
        <f>[1]consoCURRENT!F21541</f>
        <v>0</v>
      </c>
      <c r="D1043" s="31">
        <f>[1]consoCURRENT!G21541</f>
        <v>0</v>
      </c>
      <c r="E1043" s="31">
        <f>[1]consoCURRENT!H21541</f>
        <v>0</v>
      </c>
      <c r="F1043" s="31">
        <f>[1]consoCURRENT!I21541</f>
        <v>0</v>
      </c>
      <c r="G1043" s="31">
        <f>[1]consoCURRENT!J21541</f>
        <v>0</v>
      </c>
      <c r="H1043" s="31">
        <f>[1]consoCURRENT!K21541</f>
        <v>0</v>
      </c>
      <c r="I1043" s="31">
        <f>[1]consoCURRENT!L21541</f>
        <v>0</v>
      </c>
      <c r="J1043" s="31">
        <f>[1]consoCURRENT!M21541</f>
        <v>0</v>
      </c>
      <c r="K1043" s="31">
        <f>[1]consoCURRENT!N21541</f>
        <v>0</v>
      </c>
      <c r="L1043" s="31">
        <f>[1]consoCURRENT!O21541</f>
        <v>0</v>
      </c>
      <c r="M1043" s="31">
        <f>[1]consoCURRENT!P21541</f>
        <v>0</v>
      </c>
      <c r="N1043" s="31">
        <f>[1]consoCURRENT!Q21541</f>
        <v>0</v>
      </c>
      <c r="O1043" s="31">
        <f>[1]consoCURRENT!R21541</f>
        <v>0</v>
      </c>
      <c r="P1043" s="31">
        <f>[1]consoCURRENT!S21541</f>
        <v>0</v>
      </c>
      <c r="Q1043" s="31">
        <f>[1]consoCURRENT!T21541</f>
        <v>0</v>
      </c>
      <c r="R1043" s="31">
        <f>[1]consoCURRENT!U21541</f>
        <v>0</v>
      </c>
      <c r="S1043" s="31">
        <f>[1]consoCURRENT!V21541</f>
        <v>0</v>
      </c>
      <c r="T1043" s="31">
        <f>[1]consoCURRENT!W21541</f>
        <v>0</v>
      </c>
      <c r="U1043" s="31">
        <f>[1]consoCURRENT!X21541</f>
        <v>0</v>
      </c>
      <c r="V1043" s="31">
        <f>[1]consoCURRENT!Y21541</f>
        <v>0</v>
      </c>
      <c r="W1043" s="31">
        <f>[1]consoCURRENT!Z21541</f>
        <v>0</v>
      </c>
      <c r="X1043" s="31">
        <f>[1]consoCURRENT!AA21541</f>
        <v>0</v>
      </c>
      <c r="Y1043" s="31">
        <f>[1]consoCURRENT!AB21541</f>
        <v>0</v>
      </c>
      <c r="Z1043" s="31">
        <f t="shared" si="484"/>
        <v>0</v>
      </c>
      <c r="AA1043" s="31">
        <f>D1043-Z1043</f>
        <v>0</v>
      </c>
      <c r="AB1043" s="37"/>
      <c r="AC1043" s="32"/>
    </row>
    <row r="1044" spans="1:29" s="33" customFormat="1" ht="18" customHeight="1" x14ac:dyDescent="0.25">
      <c r="A1044" s="38" t="s">
        <v>37</v>
      </c>
      <c r="B1044" s="39">
        <f t="shared" ref="B1044:AA1044" si="485">SUM(B1040:B1043)</f>
        <v>295571000</v>
      </c>
      <c r="C1044" s="39">
        <f t="shared" si="485"/>
        <v>0</v>
      </c>
      <c r="D1044" s="39">
        <f t="shared" si="485"/>
        <v>295571000</v>
      </c>
      <c r="E1044" s="39">
        <f t="shared" si="485"/>
        <v>259443186.09999999</v>
      </c>
      <c r="F1044" s="39">
        <f t="shared" si="485"/>
        <v>2427446.5</v>
      </c>
      <c r="G1044" s="39">
        <f t="shared" si="485"/>
        <v>18536640.160000004</v>
      </c>
      <c r="H1044" s="39">
        <f t="shared" si="485"/>
        <v>-20134054.969999999</v>
      </c>
      <c r="I1044" s="39">
        <f t="shared" si="485"/>
        <v>0</v>
      </c>
      <c r="J1044" s="39">
        <f t="shared" si="485"/>
        <v>0</v>
      </c>
      <c r="K1044" s="39">
        <f t="shared" si="485"/>
        <v>0</v>
      </c>
      <c r="L1044" s="39">
        <f t="shared" si="485"/>
        <v>0</v>
      </c>
      <c r="M1044" s="39">
        <f t="shared" si="485"/>
        <v>0</v>
      </c>
      <c r="N1044" s="39">
        <f t="shared" si="485"/>
        <v>9140</v>
      </c>
      <c r="O1044" s="39">
        <f t="shared" si="485"/>
        <v>707723.48</v>
      </c>
      <c r="P1044" s="39">
        <f t="shared" si="485"/>
        <v>258726322.62</v>
      </c>
      <c r="Q1044" s="39">
        <f t="shared" si="485"/>
        <v>712204.45</v>
      </c>
      <c r="R1044" s="39">
        <f t="shared" si="485"/>
        <v>1073503.6600000001</v>
      </c>
      <c r="S1044" s="39">
        <f t="shared" si="485"/>
        <v>641738.3899999999</v>
      </c>
      <c r="T1044" s="39">
        <f t="shared" si="485"/>
        <v>783047.11999999988</v>
      </c>
      <c r="U1044" s="39">
        <f t="shared" si="485"/>
        <v>11480732.960000001</v>
      </c>
      <c r="V1044" s="39">
        <f t="shared" si="485"/>
        <v>6272860.0800000001</v>
      </c>
      <c r="W1044" s="39">
        <f t="shared" si="485"/>
        <v>-20134054.969999999</v>
      </c>
      <c r="X1044" s="39">
        <f t="shared" si="485"/>
        <v>0</v>
      </c>
      <c r="Y1044" s="39">
        <f t="shared" si="485"/>
        <v>0</v>
      </c>
      <c r="Z1044" s="39">
        <f t="shared" si="485"/>
        <v>260273217.78999993</v>
      </c>
      <c r="AA1044" s="39">
        <f t="shared" si="485"/>
        <v>35297782.210000068</v>
      </c>
      <c r="AB1044" s="40">
        <f>Z1044/D1044</f>
        <v>0.88057765406619704</v>
      </c>
      <c r="AC1044" s="32"/>
    </row>
    <row r="1045" spans="1:29" s="33" customFormat="1" ht="18" customHeight="1" x14ac:dyDescent="0.25">
      <c r="A1045" s="41" t="s">
        <v>38</v>
      </c>
      <c r="B1045" s="31">
        <f>[1]consoCURRENT!E21545</f>
        <v>0</v>
      </c>
      <c r="C1045" s="31">
        <f>[1]consoCURRENT!F21545</f>
        <v>0</v>
      </c>
      <c r="D1045" s="31">
        <f>[1]consoCURRENT!G21545</f>
        <v>0</v>
      </c>
      <c r="E1045" s="31">
        <f>[1]consoCURRENT!H21545</f>
        <v>0</v>
      </c>
      <c r="F1045" s="31">
        <f>[1]consoCURRENT!I21545</f>
        <v>0</v>
      </c>
      <c r="G1045" s="31">
        <f>[1]consoCURRENT!J21545</f>
        <v>0</v>
      </c>
      <c r="H1045" s="31">
        <f>[1]consoCURRENT!K21545</f>
        <v>0</v>
      </c>
      <c r="I1045" s="31">
        <f>[1]consoCURRENT!L21545</f>
        <v>0</v>
      </c>
      <c r="J1045" s="31">
        <f>[1]consoCURRENT!M21545</f>
        <v>0</v>
      </c>
      <c r="K1045" s="31">
        <f>[1]consoCURRENT!N21545</f>
        <v>0</v>
      </c>
      <c r="L1045" s="31">
        <f>[1]consoCURRENT!O21545</f>
        <v>0</v>
      </c>
      <c r="M1045" s="31">
        <f>[1]consoCURRENT!P21545</f>
        <v>0</v>
      </c>
      <c r="N1045" s="31">
        <f>[1]consoCURRENT!Q21545</f>
        <v>0</v>
      </c>
      <c r="O1045" s="31">
        <f>[1]consoCURRENT!R21545</f>
        <v>0</v>
      </c>
      <c r="P1045" s="31">
        <f>[1]consoCURRENT!S21545</f>
        <v>0</v>
      </c>
      <c r="Q1045" s="31">
        <f>[1]consoCURRENT!T21545</f>
        <v>0</v>
      </c>
      <c r="R1045" s="31">
        <f>[1]consoCURRENT!U21545</f>
        <v>0</v>
      </c>
      <c r="S1045" s="31">
        <f>[1]consoCURRENT!V21545</f>
        <v>0</v>
      </c>
      <c r="T1045" s="31">
        <f>[1]consoCURRENT!W21545</f>
        <v>0</v>
      </c>
      <c r="U1045" s="31">
        <f>[1]consoCURRENT!X21545</f>
        <v>0</v>
      </c>
      <c r="V1045" s="31">
        <f>[1]consoCURRENT!Y21545</f>
        <v>0</v>
      </c>
      <c r="W1045" s="31">
        <f>[1]consoCURRENT!Z21545</f>
        <v>0</v>
      </c>
      <c r="X1045" s="31">
        <f>[1]consoCURRENT!AA21545</f>
        <v>0</v>
      </c>
      <c r="Y1045" s="31">
        <f>[1]consoCURRENT!AB21545</f>
        <v>0</v>
      </c>
      <c r="Z1045" s="31">
        <f t="shared" ref="Z1045" si="486">SUM(M1045:Y1045)</f>
        <v>0</v>
      </c>
      <c r="AA1045" s="31">
        <f>D1045-Z1045</f>
        <v>0</v>
      </c>
      <c r="AB1045" s="37"/>
      <c r="AC1045" s="32"/>
    </row>
    <row r="1046" spans="1:29" s="33" customFormat="1" ht="18" customHeight="1" x14ac:dyDescent="0.25">
      <c r="A1046" s="38" t="s">
        <v>39</v>
      </c>
      <c r="B1046" s="39">
        <f t="shared" ref="B1046:AA1046" si="487">B1045+B1044</f>
        <v>295571000</v>
      </c>
      <c r="C1046" s="39">
        <f t="shared" si="487"/>
        <v>0</v>
      </c>
      <c r="D1046" s="39">
        <f t="shared" si="487"/>
        <v>295571000</v>
      </c>
      <c r="E1046" s="39">
        <f t="shared" si="487"/>
        <v>259443186.09999999</v>
      </c>
      <c r="F1046" s="39">
        <f t="shared" si="487"/>
        <v>2427446.5</v>
      </c>
      <c r="G1046" s="39">
        <f t="shared" si="487"/>
        <v>18536640.160000004</v>
      </c>
      <c r="H1046" s="39">
        <f t="shared" si="487"/>
        <v>-20134054.969999999</v>
      </c>
      <c r="I1046" s="39">
        <f t="shared" si="487"/>
        <v>0</v>
      </c>
      <c r="J1046" s="39">
        <f t="shared" si="487"/>
        <v>0</v>
      </c>
      <c r="K1046" s="39">
        <f t="shared" si="487"/>
        <v>0</v>
      </c>
      <c r="L1046" s="39">
        <f t="shared" si="487"/>
        <v>0</v>
      </c>
      <c r="M1046" s="39">
        <f t="shared" si="487"/>
        <v>0</v>
      </c>
      <c r="N1046" s="39">
        <f t="shared" si="487"/>
        <v>9140</v>
      </c>
      <c r="O1046" s="39">
        <f t="shared" si="487"/>
        <v>707723.48</v>
      </c>
      <c r="P1046" s="39">
        <f t="shared" si="487"/>
        <v>258726322.62</v>
      </c>
      <c r="Q1046" s="39">
        <f t="shared" si="487"/>
        <v>712204.45</v>
      </c>
      <c r="R1046" s="39">
        <f t="shared" si="487"/>
        <v>1073503.6600000001</v>
      </c>
      <c r="S1046" s="39">
        <f t="shared" si="487"/>
        <v>641738.3899999999</v>
      </c>
      <c r="T1046" s="39">
        <f t="shared" si="487"/>
        <v>783047.11999999988</v>
      </c>
      <c r="U1046" s="39">
        <f t="shared" si="487"/>
        <v>11480732.960000001</v>
      </c>
      <c r="V1046" s="39">
        <f t="shared" si="487"/>
        <v>6272860.0800000001</v>
      </c>
      <c r="W1046" s="39">
        <f t="shared" si="487"/>
        <v>-20134054.969999999</v>
      </c>
      <c r="X1046" s="39">
        <f t="shared" si="487"/>
        <v>0</v>
      </c>
      <c r="Y1046" s="39">
        <f t="shared" si="487"/>
        <v>0</v>
      </c>
      <c r="Z1046" s="39">
        <f t="shared" si="487"/>
        <v>260273217.78999993</v>
      </c>
      <c r="AA1046" s="39">
        <f t="shared" si="487"/>
        <v>35297782.210000068</v>
      </c>
      <c r="AB1046" s="40">
        <f>Z1046/D1046</f>
        <v>0.88057765406619704</v>
      </c>
      <c r="AC1046" s="42"/>
    </row>
    <row r="1047" spans="1:29" s="33" customFormat="1" ht="15" customHeight="1" x14ac:dyDescent="0.25">
      <c r="A1047" s="34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1"/>
      <c r="X1047" s="31"/>
      <c r="Y1047" s="31"/>
      <c r="Z1047" s="31"/>
      <c r="AA1047" s="31"/>
      <c r="AB1047" s="31"/>
      <c r="AC1047" s="32"/>
    </row>
    <row r="1048" spans="1:29" s="33" customFormat="1" ht="15" customHeight="1" x14ac:dyDescent="0.25">
      <c r="A1048" s="34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1"/>
      <c r="X1048" s="31"/>
      <c r="Y1048" s="31"/>
      <c r="Z1048" s="31"/>
      <c r="AA1048" s="31"/>
      <c r="AB1048" s="31"/>
      <c r="AC1048" s="32"/>
    </row>
    <row r="1049" spans="1:29" s="33" customFormat="1" ht="15" customHeight="1" x14ac:dyDescent="0.25">
      <c r="A1049" s="46" t="s">
        <v>54</v>
      </c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  <c r="Z1049" s="31"/>
      <c r="AA1049" s="31"/>
      <c r="AB1049" s="31"/>
      <c r="AC1049" s="32"/>
    </row>
    <row r="1050" spans="1:29" s="33" customFormat="1" ht="18" customHeight="1" x14ac:dyDescent="0.2">
      <c r="A1050" s="36" t="s">
        <v>33</v>
      </c>
      <c r="B1050" s="31">
        <f>[1]consoCURRENT!E21606</f>
        <v>0</v>
      </c>
      <c r="C1050" s="31">
        <f>[1]consoCURRENT!F21606</f>
        <v>0</v>
      </c>
      <c r="D1050" s="31">
        <f>[1]consoCURRENT!G21606</f>
        <v>0</v>
      </c>
      <c r="E1050" s="31">
        <f>[1]consoCURRENT!H21606</f>
        <v>0</v>
      </c>
      <c r="F1050" s="31">
        <f>[1]consoCURRENT!I21606</f>
        <v>0</v>
      </c>
      <c r="G1050" s="31">
        <f>[1]consoCURRENT!J21606</f>
        <v>0</v>
      </c>
      <c r="H1050" s="31">
        <f>[1]consoCURRENT!K21606</f>
        <v>0</v>
      </c>
      <c r="I1050" s="31">
        <f>[1]consoCURRENT!L21606</f>
        <v>0</v>
      </c>
      <c r="J1050" s="31">
        <f>[1]consoCURRENT!M21606</f>
        <v>0</v>
      </c>
      <c r="K1050" s="31">
        <f>[1]consoCURRENT!N21606</f>
        <v>0</v>
      </c>
      <c r="L1050" s="31">
        <f>[1]consoCURRENT!O21606</f>
        <v>0</v>
      </c>
      <c r="M1050" s="31">
        <f>[1]consoCURRENT!P21606</f>
        <v>0</v>
      </c>
      <c r="N1050" s="31">
        <f>[1]consoCURRENT!Q21606</f>
        <v>0</v>
      </c>
      <c r="O1050" s="31">
        <f>[1]consoCURRENT!R21606</f>
        <v>0</v>
      </c>
      <c r="P1050" s="31">
        <f>[1]consoCURRENT!S21606</f>
        <v>0</v>
      </c>
      <c r="Q1050" s="31">
        <f>[1]consoCURRENT!T21606</f>
        <v>0</v>
      </c>
      <c r="R1050" s="31">
        <f>[1]consoCURRENT!U21606</f>
        <v>0</v>
      </c>
      <c r="S1050" s="31">
        <f>[1]consoCURRENT!V21606</f>
        <v>0</v>
      </c>
      <c r="T1050" s="31">
        <f>[1]consoCURRENT!W21606</f>
        <v>0</v>
      </c>
      <c r="U1050" s="31">
        <f>[1]consoCURRENT!X21606</f>
        <v>0</v>
      </c>
      <c r="V1050" s="31">
        <f>[1]consoCURRENT!Y21606</f>
        <v>0</v>
      </c>
      <c r="W1050" s="31">
        <f>[1]consoCURRENT!Z21606</f>
        <v>0</v>
      </c>
      <c r="X1050" s="31">
        <f>[1]consoCURRENT!AA21606</f>
        <v>0</v>
      </c>
      <c r="Y1050" s="31">
        <f>[1]consoCURRENT!AB21606</f>
        <v>0</v>
      </c>
      <c r="Z1050" s="31">
        <f>SUM(M1050:Y1050)</f>
        <v>0</v>
      </c>
      <c r="AA1050" s="31">
        <f>D1050-Z1050</f>
        <v>0</v>
      </c>
      <c r="AB1050" s="37"/>
      <c r="AC1050" s="32"/>
    </row>
    <row r="1051" spans="1:29" s="33" customFormat="1" ht="18" customHeight="1" x14ac:dyDescent="0.2">
      <c r="A1051" s="36" t="s">
        <v>34</v>
      </c>
      <c r="B1051" s="31">
        <f>[1]consoCURRENT!E21719</f>
        <v>239619000</v>
      </c>
      <c r="C1051" s="31">
        <f>[1]consoCURRENT!F21719</f>
        <v>0</v>
      </c>
      <c r="D1051" s="31">
        <f>[1]consoCURRENT!G21719</f>
        <v>239619000</v>
      </c>
      <c r="E1051" s="31">
        <f>[1]consoCURRENT!H21719</f>
        <v>222077521.07999998</v>
      </c>
      <c r="F1051" s="31">
        <f>[1]consoCURRENT!I21719</f>
        <v>1145585.8500000001</v>
      </c>
      <c r="G1051" s="31">
        <f>[1]consoCURRENT!J21719</f>
        <v>1782561.48</v>
      </c>
      <c r="H1051" s="31">
        <f>[1]consoCURRENT!K21719</f>
        <v>13462321.98</v>
      </c>
      <c r="I1051" s="31">
        <f>[1]consoCURRENT!L21719</f>
        <v>0</v>
      </c>
      <c r="J1051" s="31">
        <f>[1]consoCURRENT!M21719</f>
        <v>0</v>
      </c>
      <c r="K1051" s="31">
        <f>[1]consoCURRENT!N21719</f>
        <v>0</v>
      </c>
      <c r="L1051" s="31">
        <f>[1]consoCURRENT!O21719</f>
        <v>0</v>
      </c>
      <c r="M1051" s="31">
        <f>[1]consoCURRENT!P21719</f>
        <v>0</v>
      </c>
      <c r="N1051" s="31">
        <f>[1]consoCURRENT!Q21719</f>
        <v>221813880.66</v>
      </c>
      <c r="O1051" s="31">
        <f>[1]consoCURRENT!R21719</f>
        <v>205340</v>
      </c>
      <c r="P1051" s="31">
        <f>[1]consoCURRENT!S21719</f>
        <v>58300.42</v>
      </c>
      <c r="Q1051" s="31">
        <f>[1]consoCURRENT!T21719</f>
        <v>107348</v>
      </c>
      <c r="R1051" s="31">
        <f>[1]consoCURRENT!U21719</f>
        <v>869184.35</v>
      </c>
      <c r="S1051" s="31">
        <f>[1]consoCURRENT!V21719</f>
        <v>169053.5</v>
      </c>
      <c r="T1051" s="31">
        <f>[1]consoCURRENT!W21719</f>
        <v>805051.83</v>
      </c>
      <c r="U1051" s="31">
        <f>[1]consoCURRENT!X21719</f>
        <v>142922.39000000001</v>
      </c>
      <c r="V1051" s="31">
        <f>[1]consoCURRENT!Y21719</f>
        <v>834587.26</v>
      </c>
      <c r="W1051" s="31">
        <f>[1]consoCURRENT!Z21719</f>
        <v>13462321.98</v>
      </c>
      <c r="X1051" s="31">
        <f>[1]consoCURRENT!AA21719</f>
        <v>0</v>
      </c>
      <c r="Y1051" s="31">
        <f>[1]consoCURRENT!AB21719</f>
        <v>0</v>
      </c>
      <c r="Z1051" s="31">
        <f t="shared" ref="Z1051:Z1053" si="488">SUM(M1051:Y1051)</f>
        <v>238467990.38999996</v>
      </c>
      <c r="AA1051" s="31">
        <f>D1051-Z1051</f>
        <v>1151009.6100000441</v>
      </c>
      <c r="AB1051" s="37">
        <f>Z1051/D1051</f>
        <v>0.9951965010704491</v>
      </c>
      <c r="AC1051" s="32"/>
    </row>
    <row r="1052" spans="1:29" s="33" customFormat="1" ht="18" customHeight="1" x14ac:dyDescent="0.2">
      <c r="A1052" s="36" t="s">
        <v>35</v>
      </c>
      <c r="B1052" s="31">
        <f>[1]consoCURRENT!E21725</f>
        <v>0</v>
      </c>
      <c r="C1052" s="31">
        <f>[1]consoCURRENT!F21725</f>
        <v>0</v>
      </c>
      <c r="D1052" s="31">
        <f>[1]consoCURRENT!G21725</f>
        <v>0</v>
      </c>
      <c r="E1052" s="31">
        <f>[1]consoCURRENT!H21725</f>
        <v>0</v>
      </c>
      <c r="F1052" s="31">
        <f>[1]consoCURRENT!I21725</f>
        <v>0</v>
      </c>
      <c r="G1052" s="31">
        <f>[1]consoCURRENT!J21725</f>
        <v>0</v>
      </c>
      <c r="H1052" s="31">
        <f>[1]consoCURRENT!K21725</f>
        <v>0</v>
      </c>
      <c r="I1052" s="31">
        <f>[1]consoCURRENT!L21725</f>
        <v>0</v>
      </c>
      <c r="J1052" s="31">
        <f>[1]consoCURRENT!M21725</f>
        <v>0</v>
      </c>
      <c r="K1052" s="31">
        <f>[1]consoCURRENT!N21725</f>
        <v>0</v>
      </c>
      <c r="L1052" s="31">
        <f>[1]consoCURRENT!O21725</f>
        <v>0</v>
      </c>
      <c r="M1052" s="31">
        <f>[1]consoCURRENT!P21725</f>
        <v>0</v>
      </c>
      <c r="N1052" s="31">
        <f>[1]consoCURRENT!Q21725</f>
        <v>0</v>
      </c>
      <c r="O1052" s="31">
        <f>[1]consoCURRENT!R21725</f>
        <v>0</v>
      </c>
      <c r="P1052" s="31">
        <f>[1]consoCURRENT!S21725</f>
        <v>0</v>
      </c>
      <c r="Q1052" s="31">
        <f>[1]consoCURRENT!T21725</f>
        <v>0</v>
      </c>
      <c r="R1052" s="31">
        <f>[1]consoCURRENT!U21725</f>
        <v>0</v>
      </c>
      <c r="S1052" s="31">
        <f>[1]consoCURRENT!V21725</f>
        <v>0</v>
      </c>
      <c r="T1052" s="31">
        <f>[1]consoCURRENT!W21725</f>
        <v>0</v>
      </c>
      <c r="U1052" s="31">
        <f>[1]consoCURRENT!X21725</f>
        <v>0</v>
      </c>
      <c r="V1052" s="31">
        <f>[1]consoCURRENT!Y21725</f>
        <v>0</v>
      </c>
      <c r="W1052" s="31">
        <f>[1]consoCURRENT!Z21725</f>
        <v>0</v>
      </c>
      <c r="X1052" s="31">
        <f>[1]consoCURRENT!AA21725</f>
        <v>0</v>
      </c>
      <c r="Y1052" s="31">
        <f>[1]consoCURRENT!AB21725</f>
        <v>0</v>
      </c>
      <c r="Z1052" s="31">
        <f t="shared" si="488"/>
        <v>0</v>
      </c>
      <c r="AA1052" s="31">
        <f>D1052-Z1052</f>
        <v>0</v>
      </c>
      <c r="AB1052" s="37"/>
      <c r="AC1052" s="32"/>
    </row>
    <row r="1053" spans="1:29" s="33" customFormat="1" ht="18" customHeight="1" x14ac:dyDescent="0.2">
      <c r="A1053" s="36" t="s">
        <v>36</v>
      </c>
      <c r="B1053" s="31">
        <f>[1]consoCURRENT!E21754</f>
        <v>0</v>
      </c>
      <c r="C1053" s="31">
        <f>[1]consoCURRENT!F21754</f>
        <v>0</v>
      </c>
      <c r="D1053" s="31">
        <f>[1]consoCURRENT!G21754</f>
        <v>0</v>
      </c>
      <c r="E1053" s="31">
        <f>[1]consoCURRENT!H21754</f>
        <v>0</v>
      </c>
      <c r="F1053" s="31">
        <f>[1]consoCURRENT!I21754</f>
        <v>0</v>
      </c>
      <c r="G1053" s="31">
        <f>[1]consoCURRENT!J21754</f>
        <v>0</v>
      </c>
      <c r="H1053" s="31">
        <f>[1]consoCURRENT!K21754</f>
        <v>0</v>
      </c>
      <c r="I1053" s="31">
        <f>[1]consoCURRENT!L21754</f>
        <v>0</v>
      </c>
      <c r="J1053" s="31">
        <f>[1]consoCURRENT!M21754</f>
        <v>0</v>
      </c>
      <c r="K1053" s="31">
        <f>[1]consoCURRENT!N21754</f>
        <v>0</v>
      </c>
      <c r="L1053" s="31">
        <f>[1]consoCURRENT!O21754</f>
        <v>0</v>
      </c>
      <c r="M1053" s="31">
        <f>[1]consoCURRENT!P21754</f>
        <v>0</v>
      </c>
      <c r="N1053" s="31">
        <f>[1]consoCURRENT!Q21754</f>
        <v>0</v>
      </c>
      <c r="O1053" s="31">
        <f>[1]consoCURRENT!R21754</f>
        <v>0</v>
      </c>
      <c r="P1053" s="31">
        <f>[1]consoCURRENT!S21754</f>
        <v>0</v>
      </c>
      <c r="Q1053" s="31">
        <f>[1]consoCURRENT!T21754</f>
        <v>0</v>
      </c>
      <c r="R1053" s="31">
        <f>[1]consoCURRENT!U21754</f>
        <v>0</v>
      </c>
      <c r="S1053" s="31">
        <f>[1]consoCURRENT!V21754</f>
        <v>0</v>
      </c>
      <c r="T1053" s="31">
        <f>[1]consoCURRENT!W21754</f>
        <v>0</v>
      </c>
      <c r="U1053" s="31">
        <f>[1]consoCURRENT!X21754</f>
        <v>0</v>
      </c>
      <c r="V1053" s="31">
        <f>[1]consoCURRENT!Y21754</f>
        <v>0</v>
      </c>
      <c r="W1053" s="31">
        <f>[1]consoCURRENT!Z21754</f>
        <v>0</v>
      </c>
      <c r="X1053" s="31">
        <f>[1]consoCURRENT!AA21754</f>
        <v>0</v>
      </c>
      <c r="Y1053" s="31">
        <f>[1]consoCURRENT!AB21754</f>
        <v>0</v>
      </c>
      <c r="Z1053" s="31">
        <f t="shared" si="488"/>
        <v>0</v>
      </c>
      <c r="AA1053" s="31">
        <f>D1053-Z1053</f>
        <v>0</v>
      </c>
      <c r="AB1053" s="37"/>
      <c r="AC1053" s="32"/>
    </row>
    <row r="1054" spans="1:29" s="33" customFormat="1" ht="18" customHeight="1" x14ac:dyDescent="0.25">
      <c r="A1054" s="38" t="s">
        <v>37</v>
      </c>
      <c r="B1054" s="39">
        <f t="shared" ref="B1054:AA1054" si="489">SUM(B1050:B1053)</f>
        <v>239619000</v>
      </c>
      <c r="C1054" s="39">
        <f t="shared" si="489"/>
        <v>0</v>
      </c>
      <c r="D1054" s="39">
        <f t="shared" si="489"/>
        <v>239619000</v>
      </c>
      <c r="E1054" s="39">
        <f t="shared" si="489"/>
        <v>222077521.07999998</v>
      </c>
      <c r="F1054" s="39">
        <f t="shared" si="489"/>
        <v>1145585.8500000001</v>
      </c>
      <c r="G1054" s="39">
        <f t="shared" si="489"/>
        <v>1782561.48</v>
      </c>
      <c r="H1054" s="39">
        <f t="shared" si="489"/>
        <v>13462321.98</v>
      </c>
      <c r="I1054" s="39">
        <f t="shared" si="489"/>
        <v>0</v>
      </c>
      <c r="J1054" s="39">
        <f t="shared" si="489"/>
        <v>0</v>
      </c>
      <c r="K1054" s="39">
        <f t="shared" si="489"/>
        <v>0</v>
      </c>
      <c r="L1054" s="39">
        <f t="shared" si="489"/>
        <v>0</v>
      </c>
      <c r="M1054" s="39">
        <f t="shared" si="489"/>
        <v>0</v>
      </c>
      <c r="N1054" s="39">
        <f t="shared" si="489"/>
        <v>221813880.66</v>
      </c>
      <c r="O1054" s="39">
        <f t="shared" si="489"/>
        <v>205340</v>
      </c>
      <c r="P1054" s="39">
        <f t="shared" si="489"/>
        <v>58300.42</v>
      </c>
      <c r="Q1054" s="39">
        <f t="shared" si="489"/>
        <v>107348</v>
      </c>
      <c r="R1054" s="39">
        <f t="shared" si="489"/>
        <v>869184.35</v>
      </c>
      <c r="S1054" s="39">
        <f t="shared" si="489"/>
        <v>169053.5</v>
      </c>
      <c r="T1054" s="39">
        <f t="shared" si="489"/>
        <v>805051.83</v>
      </c>
      <c r="U1054" s="39">
        <f t="shared" si="489"/>
        <v>142922.39000000001</v>
      </c>
      <c r="V1054" s="39">
        <f t="shared" si="489"/>
        <v>834587.26</v>
      </c>
      <c r="W1054" s="39">
        <f t="shared" si="489"/>
        <v>13462321.98</v>
      </c>
      <c r="X1054" s="39">
        <f t="shared" si="489"/>
        <v>0</v>
      </c>
      <c r="Y1054" s="39">
        <f t="shared" si="489"/>
        <v>0</v>
      </c>
      <c r="Z1054" s="39">
        <f t="shared" si="489"/>
        <v>238467990.38999996</v>
      </c>
      <c r="AA1054" s="39">
        <f t="shared" si="489"/>
        <v>1151009.6100000441</v>
      </c>
      <c r="AB1054" s="40">
        <f>Z1054/D1054</f>
        <v>0.9951965010704491</v>
      </c>
      <c r="AC1054" s="32"/>
    </row>
    <row r="1055" spans="1:29" s="33" customFormat="1" ht="18" customHeight="1" x14ac:dyDescent="0.25">
      <c r="A1055" s="41" t="s">
        <v>38</v>
      </c>
      <c r="B1055" s="31">
        <f>[1]consoCURRENT!E21758</f>
        <v>0</v>
      </c>
      <c r="C1055" s="31">
        <f>[1]consoCURRENT!F21758</f>
        <v>0</v>
      </c>
      <c r="D1055" s="31">
        <f>[1]consoCURRENT!G21758</f>
        <v>0</v>
      </c>
      <c r="E1055" s="31">
        <f>[1]consoCURRENT!H21758</f>
        <v>0</v>
      </c>
      <c r="F1055" s="31">
        <f>[1]consoCURRENT!I21758</f>
        <v>0</v>
      </c>
      <c r="G1055" s="31">
        <f>[1]consoCURRENT!J21758</f>
        <v>0</v>
      </c>
      <c r="H1055" s="31">
        <f>[1]consoCURRENT!K21758</f>
        <v>0</v>
      </c>
      <c r="I1055" s="31">
        <f>[1]consoCURRENT!L21758</f>
        <v>0</v>
      </c>
      <c r="J1055" s="31">
        <f>[1]consoCURRENT!M21758</f>
        <v>0</v>
      </c>
      <c r="K1055" s="31">
        <f>[1]consoCURRENT!N21758</f>
        <v>0</v>
      </c>
      <c r="L1055" s="31">
        <f>[1]consoCURRENT!O21758</f>
        <v>0</v>
      </c>
      <c r="M1055" s="31">
        <f>[1]consoCURRENT!P21758</f>
        <v>0</v>
      </c>
      <c r="N1055" s="31">
        <f>[1]consoCURRENT!Q21758</f>
        <v>0</v>
      </c>
      <c r="O1055" s="31">
        <f>[1]consoCURRENT!R21758</f>
        <v>0</v>
      </c>
      <c r="P1055" s="31">
        <f>[1]consoCURRENT!S21758</f>
        <v>0</v>
      </c>
      <c r="Q1055" s="31">
        <f>[1]consoCURRENT!T21758</f>
        <v>0</v>
      </c>
      <c r="R1055" s="31">
        <f>[1]consoCURRENT!U21758</f>
        <v>0</v>
      </c>
      <c r="S1055" s="31">
        <f>[1]consoCURRENT!V21758</f>
        <v>0</v>
      </c>
      <c r="T1055" s="31">
        <f>[1]consoCURRENT!W21758</f>
        <v>0</v>
      </c>
      <c r="U1055" s="31">
        <f>[1]consoCURRENT!X21758</f>
        <v>0</v>
      </c>
      <c r="V1055" s="31">
        <f>[1]consoCURRENT!Y21758</f>
        <v>0</v>
      </c>
      <c r="W1055" s="31">
        <f>[1]consoCURRENT!Z21758</f>
        <v>0</v>
      </c>
      <c r="X1055" s="31">
        <f>[1]consoCURRENT!AA21758</f>
        <v>0</v>
      </c>
      <c r="Y1055" s="31">
        <f>[1]consoCURRENT!AB21758</f>
        <v>0</v>
      </c>
      <c r="Z1055" s="31">
        <f t="shared" ref="Z1055" si="490">SUM(M1055:Y1055)</f>
        <v>0</v>
      </c>
      <c r="AA1055" s="31">
        <f>D1055-Z1055</f>
        <v>0</v>
      </c>
      <c r="AB1055" s="37"/>
      <c r="AC1055" s="32"/>
    </row>
    <row r="1056" spans="1:29" s="33" customFormat="1" ht="18" customHeight="1" x14ac:dyDescent="0.25">
      <c r="A1056" s="38" t="s">
        <v>39</v>
      </c>
      <c r="B1056" s="39">
        <f t="shared" ref="B1056:AA1056" si="491">B1055+B1054</f>
        <v>239619000</v>
      </c>
      <c r="C1056" s="39">
        <f t="shared" si="491"/>
        <v>0</v>
      </c>
      <c r="D1056" s="39">
        <f t="shared" si="491"/>
        <v>239619000</v>
      </c>
      <c r="E1056" s="39">
        <f t="shared" si="491"/>
        <v>222077521.07999998</v>
      </c>
      <c r="F1056" s="39">
        <f t="shared" si="491"/>
        <v>1145585.8500000001</v>
      </c>
      <c r="G1056" s="39">
        <f t="shared" si="491"/>
        <v>1782561.48</v>
      </c>
      <c r="H1056" s="39">
        <f t="shared" si="491"/>
        <v>13462321.98</v>
      </c>
      <c r="I1056" s="39">
        <f t="shared" si="491"/>
        <v>0</v>
      </c>
      <c r="J1056" s="39">
        <f t="shared" si="491"/>
        <v>0</v>
      </c>
      <c r="K1056" s="39">
        <f t="shared" si="491"/>
        <v>0</v>
      </c>
      <c r="L1056" s="39">
        <f t="shared" si="491"/>
        <v>0</v>
      </c>
      <c r="M1056" s="39">
        <f t="shared" si="491"/>
        <v>0</v>
      </c>
      <c r="N1056" s="39">
        <f t="shared" si="491"/>
        <v>221813880.66</v>
      </c>
      <c r="O1056" s="39">
        <f t="shared" si="491"/>
        <v>205340</v>
      </c>
      <c r="P1056" s="39">
        <f t="shared" si="491"/>
        <v>58300.42</v>
      </c>
      <c r="Q1056" s="39">
        <f t="shared" si="491"/>
        <v>107348</v>
      </c>
      <c r="R1056" s="39">
        <f t="shared" si="491"/>
        <v>869184.35</v>
      </c>
      <c r="S1056" s="39">
        <f t="shared" si="491"/>
        <v>169053.5</v>
      </c>
      <c r="T1056" s="39">
        <f t="shared" si="491"/>
        <v>805051.83</v>
      </c>
      <c r="U1056" s="39">
        <f t="shared" si="491"/>
        <v>142922.39000000001</v>
      </c>
      <c r="V1056" s="39">
        <f t="shared" si="491"/>
        <v>834587.26</v>
      </c>
      <c r="W1056" s="39">
        <f t="shared" si="491"/>
        <v>13462321.98</v>
      </c>
      <c r="X1056" s="39">
        <f t="shared" si="491"/>
        <v>0</v>
      </c>
      <c r="Y1056" s="39">
        <f t="shared" si="491"/>
        <v>0</v>
      </c>
      <c r="Z1056" s="39">
        <f t="shared" si="491"/>
        <v>238467990.38999996</v>
      </c>
      <c r="AA1056" s="39">
        <f t="shared" si="491"/>
        <v>1151009.6100000441</v>
      </c>
      <c r="AB1056" s="40">
        <f>Z1056/D1056</f>
        <v>0.9951965010704491</v>
      </c>
      <c r="AC1056" s="42"/>
    </row>
    <row r="1057" spans="1:29" s="33" customFormat="1" ht="15" customHeight="1" x14ac:dyDescent="0.25">
      <c r="A1057" s="34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1"/>
      <c r="X1057" s="31"/>
      <c r="Y1057" s="31"/>
      <c r="Z1057" s="31"/>
      <c r="AA1057" s="31"/>
      <c r="AB1057" s="31"/>
      <c r="AC1057" s="32"/>
    </row>
    <row r="1058" spans="1:29" s="33" customFormat="1" ht="15" customHeight="1" x14ac:dyDescent="0.25">
      <c r="A1058" s="34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1"/>
      <c r="X1058" s="31"/>
      <c r="Y1058" s="31"/>
      <c r="Z1058" s="31"/>
      <c r="AA1058" s="31"/>
      <c r="AB1058" s="31"/>
      <c r="AC1058" s="32"/>
    </row>
    <row r="1059" spans="1:29" s="33" customFormat="1" ht="15" customHeight="1" x14ac:dyDescent="0.25">
      <c r="A1059" s="46" t="s">
        <v>55</v>
      </c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1"/>
      <c r="X1059" s="31"/>
      <c r="Y1059" s="31"/>
      <c r="Z1059" s="31"/>
      <c r="AA1059" s="31"/>
      <c r="AB1059" s="31"/>
      <c r="AC1059" s="32"/>
    </row>
    <row r="1060" spans="1:29" s="33" customFormat="1" ht="15.6" customHeight="1" x14ac:dyDescent="0.2">
      <c r="A1060" s="36" t="s">
        <v>33</v>
      </c>
      <c r="B1060" s="31">
        <f>[1]consoCURRENT!E21819</f>
        <v>0</v>
      </c>
      <c r="C1060" s="31">
        <f>[1]consoCURRENT!F21819</f>
        <v>0</v>
      </c>
      <c r="D1060" s="31">
        <f>[1]consoCURRENT!G21819</f>
        <v>0</v>
      </c>
      <c r="E1060" s="31">
        <f>[1]consoCURRENT!H21819</f>
        <v>0</v>
      </c>
      <c r="F1060" s="31">
        <f>[1]consoCURRENT!I21819</f>
        <v>0</v>
      </c>
      <c r="G1060" s="31">
        <f>[1]consoCURRENT!J21819</f>
        <v>0</v>
      </c>
      <c r="H1060" s="31">
        <f>[1]consoCURRENT!K21819</f>
        <v>0</v>
      </c>
      <c r="I1060" s="31">
        <f>[1]consoCURRENT!L21819</f>
        <v>0</v>
      </c>
      <c r="J1060" s="31">
        <f>[1]consoCURRENT!M21819</f>
        <v>0</v>
      </c>
      <c r="K1060" s="31">
        <f>[1]consoCURRENT!N21819</f>
        <v>0</v>
      </c>
      <c r="L1060" s="31">
        <f>[1]consoCURRENT!O21819</f>
        <v>0</v>
      </c>
      <c r="M1060" s="31">
        <f>[1]consoCURRENT!P21819</f>
        <v>0</v>
      </c>
      <c r="N1060" s="31">
        <f>[1]consoCURRENT!Q21819</f>
        <v>0</v>
      </c>
      <c r="O1060" s="31">
        <f>[1]consoCURRENT!R21819</f>
        <v>0</v>
      </c>
      <c r="P1060" s="31">
        <f>[1]consoCURRENT!S21819</f>
        <v>0</v>
      </c>
      <c r="Q1060" s="31">
        <f>[1]consoCURRENT!T21819</f>
        <v>0</v>
      </c>
      <c r="R1060" s="31">
        <f>[1]consoCURRENT!U21819</f>
        <v>0</v>
      </c>
      <c r="S1060" s="31">
        <f>[1]consoCURRENT!V21819</f>
        <v>0</v>
      </c>
      <c r="T1060" s="31">
        <f>[1]consoCURRENT!W21819</f>
        <v>0</v>
      </c>
      <c r="U1060" s="31">
        <f>[1]consoCURRENT!X21819</f>
        <v>0</v>
      </c>
      <c r="V1060" s="31">
        <f>[1]consoCURRENT!Y21819</f>
        <v>0</v>
      </c>
      <c r="W1060" s="31">
        <f>[1]consoCURRENT!Z21819</f>
        <v>0</v>
      </c>
      <c r="X1060" s="31">
        <f>[1]consoCURRENT!AA21819</f>
        <v>0</v>
      </c>
      <c r="Y1060" s="31">
        <f>[1]consoCURRENT!AB21819</f>
        <v>0</v>
      </c>
      <c r="Z1060" s="31">
        <f>SUM(M1060:Y1060)</f>
        <v>0</v>
      </c>
      <c r="AA1060" s="31">
        <f>D1060-Z1060</f>
        <v>0</v>
      </c>
      <c r="AB1060" s="37"/>
      <c r="AC1060" s="32"/>
    </row>
    <row r="1061" spans="1:29" s="33" customFormat="1" ht="15.6" customHeight="1" x14ac:dyDescent="0.2">
      <c r="A1061" s="36" t="s">
        <v>34</v>
      </c>
      <c r="B1061" s="31">
        <f>[1]consoCURRENT!E21932</f>
        <v>186447000</v>
      </c>
      <c r="C1061" s="31">
        <f>[1]consoCURRENT!F21932</f>
        <v>0</v>
      </c>
      <c r="D1061" s="31">
        <f>[1]consoCURRENT!G21932</f>
        <v>186447000</v>
      </c>
      <c r="E1061" s="31">
        <f>[1]consoCURRENT!H21932</f>
        <v>71751175.469999999</v>
      </c>
      <c r="F1061" s="31">
        <f>[1]consoCURRENT!I21932</f>
        <v>17187790.050000001</v>
      </c>
      <c r="G1061" s="31">
        <f>[1]consoCURRENT!J21932</f>
        <v>95744693.170000002</v>
      </c>
      <c r="H1061" s="31">
        <f>[1]consoCURRENT!K21932</f>
        <v>301090.29000000004</v>
      </c>
      <c r="I1061" s="31">
        <f>[1]consoCURRENT!L21932</f>
        <v>0</v>
      </c>
      <c r="J1061" s="31">
        <f>[1]consoCURRENT!M21932</f>
        <v>0</v>
      </c>
      <c r="K1061" s="31">
        <f>[1]consoCURRENT!N21932</f>
        <v>0</v>
      </c>
      <c r="L1061" s="31">
        <f>[1]consoCURRENT!O21932</f>
        <v>0</v>
      </c>
      <c r="M1061" s="31">
        <f>[1]consoCURRENT!P21932</f>
        <v>0</v>
      </c>
      <c r="N1061" s="31">
        <f>[1]consoCURRENT!Q21932</f>
        <v>71101205.060000002</v>
      </c>
      <c r="O1061" s="31">
        <f>[1]consoCURRENT!R21932</f>
        <v>299145.66000000003</v>
      </c>
      <c r="P1061" s="31">
        <f>[1]consoCURRENT!S21932</f>
        <v>350824.74999999994</v>
      </c>
      <c r="Q1061" s="31">
        <f>[1]consoCURRENT!T21932</f>
        <v>110716.21999999997</v>
      </c>
      <c r="R1061" s="31">
        <f>[1]consoCURRENT!U21932</f>
        <v>16824405.25</v>
      </c>
      <c r="S1061" s="31">
        <f>[1]consoCURRENT!V21932</f>
        <v>252668.57999999996</v>
      </c>
      <c r="T1061" s="31">
        <f>[1]consoCURRENT!W21932</f>
        <v>376776.44000000006</v>
      </c>
      <c r="U1061" s="31">
        <f>[1]consoCURRENT!X21932</f>
        <v>89407146.25</v>
      </c>
      <c r="V1061" s="31">
        <f>[1]consoCURRENT!Y21932</f>
        <v>5960770.4800000004</v>
      </c>
      <c r="W1061" s="31">
        <f>[1]consoCURRENT!Z21932</f>
        <v>301090.29000000004</v>
      </c>
      <c r="X1061" s="31">
        <f>[1]consoCURRENT!AA21932</f>
        <v>0</v>
      </c>
      <c r="Y1061" s="31">
        <f>[1]consoCURRENT!AB21932</f>
        <v>0</v>
      </c>
      <c r="Z1061" s="31">
        <f t="shared" ref="Z1061:Z1063" si="492">SUM(M1061:Y1061)</f>
        <v>184984748.97999996</v>
      </c>
      <c r="AA1061" s="31">
        <f>D1061-Z1061</f>
        <v>1462251.0200000405</v>
      </c>
      <c r="AB1061" s="37">
        <f>Z1061/D1061</f>
        <v>0.99215728319576046</v>
      </c>
      <c r="AC1061" s="32"/>
    </row>
    <row r="1062" spans="1:29" s="33" customFormat="1" ht="15.6" customHeight="1" x14ac:dyDescent="0.2">
      <c r="A1062" s="36" t="s">
        <v>35</v>
      </c>
      <c r="B1062" s="31">
        <f>[1]consoCURRENT!E21938</f>
        <v>0</v>
      </c>
      <c r="C1062" s="31">
        <f>[1]consoCURRENT!F21938</f>
        <v>0</v>
      </c>
      <c r="D1062" s="31">
        <f>[1]consoCURRENT!G21938</f>
        <v>0</v>
      </c>
      <c r="E1062" s="31">
        <f>[1]consoCURRENT!H21938</f>
        <v>0</v>
      </c>
      <c r="F1062" s="31">
        <f>[1]consoCURRENT!I21938</f>
        <v>0</v>
      </c>
      <c r="G1062" s="31">
        <f>[1]consoCURRENT!J21938</f>
        <v>0</v>
      </c>
      <c r="H1062" s="31">
        <f>[1]consoCURRENT!K21938</f>
        <v>0</v>
      </c>
      <c r="I1062" s="31">
        <f>[1]consoCURRENT!L21938</f>
        <v>0</v>
      </c>
      <c r="J1062" s="31">
        <f>[1]consoCURRENT!M21938</f>
        <v>0</v>
      </c>
      <c r="K1062" s="31">
        <f>[1]consoCURRENT!N21938</f>
        <v>0</v>
      </c>
      <c r="L1062" s="31">
        <f>[1]consoCURRENT!O21938</f>
        <v>0</v>
      </c>
      <c r="M1062" s="31">
        <f>[1]consoCURRENT!P21938</f>
        <v>0</v>
      </c>
      <c r="N1062" s="31">
        <f>[1]consoCURRENT!Q21938</f>
        <v>0</v>
      </c>
      <c r="O1062" s="31">
        <f>[1]consoCURRENT!R21938</f>
        <v>0</v>
      </c>
      <c r="P1062" s="31">
        <f>[1]consoCURRENT!S21938</f>
        <v>0</v>
      </c>
      <c r="Q1062" s="31">
        <f>[1]consoCURRENT!T21938</f>
        <v>0</v>
      </c>
      <c r="R1062" s="31">
        <f>[1]consoCURRENT!U21938</f>
        <v>0</v>
      </c>
      <c r="S1062" s="31">
        <f>[1]consoCURRENT!V21938</f>
        <v>0</v>
      </c>
      <c r="T1062" s="31">
        <f>[1]consoCURRENT!W21938</f>
        <v>0</v>
      </c>
      <c r="U1062" s="31">
        <f>[1]consoCURRENT!X21938</f>
        <v>0</v>
      </c>
      <c r="V1062" s="31">
        <f>[1]consoCURRENT!Y21938</f>
        <v>0</v>
      </c>
      <c r="W1062" s="31">
        <f>[1]consoCURRENT!Z21938</f>
        <v>0</v>
      </c>
      <c r="X1062" s="31">
        <f>[1]consoCURRENT!AA21938</f>
        <v>0</v>
      </c>
      <c r="Y1062" s="31">
        <f>[1]consoCURRENT!AB21938</f>
        <v>0</v>
      </c>
      <c r="Z1062" s="31">
        <f t="shared" si="492"/>
        <v>0</v>
      </c>
      <c r="AA1062" s="31">
        <f>D1062-Z1062</f>
        <v>0</v>
      </c>
      <c r="AB1062" s="37"/>
      <c r="AC1062" s="32"/>
    </row>
    <row r="1063" spans="1:29" s="33" customFormat="1" ht="15.6" customHeight="1" x14ac:dyDescent="0.2">
      <c r="A1063" s="36" t="s">
        <v>36</v>
      </c>
      <c r="B1063" s="31">
        <f>[1]consoCURRENT!E21967</f>
        <v>0</v>
      </c>
      <c r="C1063" s="31">
        <f>[1]consoCURRENT!F21967</f>
        <v>0</v>
      </c>
      <c r="D1063" s="31">
        <f>[1]consoCURRENT!G21967</f>
        <v>0</v>
      </c>
      <c r="E1063" s="31">
        <f>[1]consoCURRENT!H21967</f>
        <v>0</v>
      </c>
      <c r="F1063" s="31">
        <f>[1]consoCURRENT!I21967</f>
        <v>0</v>
      </c>
      <c r="G1063" s="31">
        <f>[1]consoCURRENT!J21967</f>
        <v>0</v>
      </c>
      <c r="H1063" s="31">
        <f>[1]consoCURRENT!K21967</f>
        <v>0</v>
      </c>
      <c r="I1063" s="31">
        <f>[1]consoCURRENT!L21967</f>
        <v>0</v>
      </c>
      <c r="J1063" s="31">
        <f>[1]consoCURRENT!M21967</f>
        <v>0</v>
      </c>
      <c r="K1063" s="31">
        <f>[1]consoCURRENT!N21967</f>
        <v>0</v>
      </c>
      <c r="L1063" s="31">
        <f>[1]consoCURRENT!O21967</f>
        <v>0</v>
      </c>
      <c r="M1063" s="31">
        <f>[1]consoCURRENT!P21967</f>
        <v>0</v>
      </c>
      <c r="N1063" s="31">
        <f>[1]consoCURRENT!Q21967</f>
        <v>0</v>
      </c>
      <c r="O1063" s="31">
        <f>[1]consoCURRENT!R21967</f>
        <v>0</v>
      </c>
      <c r="P1063" s="31">
        <f>[1]consoCURRENT!S21967</f>
        <v>0</v>
      </c>
      <c r="Q1063" s="31">
        <f>[1]consoCURRENT!T21967</f>
        <v>0</v>
      </c>
      <c r="R1063" s="31">
        <f>[1]consoCURRENT!U21967</f>
        <v>0</v>
      </c>
      <c r="S1063" s="31">
        <f>[1]consoCURRENT!V21967</f>
        <v>0</v>
      </c>
      <c r="T1063" s="31">
        <f>[1]consoCURRENT!W21967</f>
        <v>0</v>
      </c>
      <c r="U1063" s="31">
        <f>[1]consoCURRENT!X21967</f>
        <v>0</v>
      </c>
      <c r="V1063" s="31">
        <f>[1]consoCURRENT!Y21967</f>
        <v>0</v>
      </c>
      <c r="W1063" s="31">
        <f>[1]consoCURRENT!Z21967</f>
        <v>0</v>
      </c>
      <c r="X1063" s="31">
        <f>[1]consoCURRENT!AA21967</f>
        <v>0</v>
      </c>
      <c r="Y1063" s="31">
        <f>[1]consoCURRENT!AB21967</f>
        <v>0</v>
      </c>
      <c r="Z1063" s="31">
        <f t="shared" si="492"/>
        <v>0</v>
      </c>
      <c r="AA1063" s="31">
        <f>D1063-Z1063</f>
        <v>0</v>
      </c>
      <c r="AB1063" s="37"/>
      <c r="AC1063" s="32"/>
    </row>
    <row r="1064" spans="1:29" s="33" customFormat="1" ht="18" customHeight="1" x14ac:dyDescent="0.25">
      <c r="A1064" s="38" t="s">
        <v>37</v>
      </c>
      <c r="B1064" s="39">
        <f t="shared" ref="B1064:AA1064" si="493">SUM(B1060:B1063)</f>
        <v>186447000</v>
      </c>
      <c r="C1064" s="39">
        <f t="shared" si="493"/>
        <v>0</v>
      </c>
      <c r="D1064" s="39">
        <f t="shared" si="493"/>
        <v>186447000</v>
      </c>
      <c r="E1064" s="39">
        <f t="shared" si="493"/>
        <v>71751175.469999999</v>
      </c>
      <c r="F1064" s="39">
        <f t="shared" si="493"/>
        <v>17187790.050000001</v>
      </c>
      <c r="G1064" s="39">
        <f t="shared" si="493"/>
        <v>95744693.170000002</v>
      </c>
      <c r="H1064" s="39">
        <f t="shared" si="493"/>
        <v>301090.29000000004</v>
      </c>
      <c r="I1064" s="39">
        <f t="shared" si="493"/>
        <v>0</v>
      </c>
      <c r="J1064" s="39">
        <f t="shared" si="493"/>
        <v>0</v>
      </c>
      <c r="K1064" s="39">
        <f t="shared" si="493"/>
        <v>0</v>
      </c>
      <c r="L1064" s="39">
        <f t="shared" si="493"/>
        <v>0</v>
      </c>
      <c r="M1064" s="39">
        <f t="shared" si="493"/>
        <v>0</v>
      </c>
      <c r="N1064" s="39">
        <f t="shared" si="493"/>
        <v>71101205.060000002</v>
      </c>
      <c r="O1064" s="39">
        <f t="shared" si="493"/>
        <v>299145.66000000003</v>
      </c>
      <c r="P1064" s="39">
        <f t="shared" si="493"/>
        <v>350824.74999999994</v>
      </c>
      <c r="Q1064" s="39">
        <f t="shared" si="493"/>
        <v>110716.21999999997</v>
      </c>
      <c r="R1064" s="39">
        <f t="shared" si="493"/>
        <v>16824405.25</v>
      </c>
      <c r="S1064" s="39">
        <f t="shared" si="493"/>
        <v>252668.57999999996</v>
      </c>
      <c r="T1064" s="39">
        <f t="shared" si="493"/>
        <v>376776.44000000006</v>
      </c>
      <c r="U1064" s="39">
        <f t="shared" si="493"/>
        <v>89407146.25</v>
      </c>
      <c r="V1064" s="39">
        <f t="shared" si="493"/>
        <v>5960770.4800000004</v>
      </c>
      <c r="W1064" s="39">
        <f t="shared" si="493"/>
        <v>301090.29000000004</v>
      </c>
      <c r="X1064" s="39">
        <f t="shared" si="493"/>
        <v>0</v>
      </c>
      <c r="Y1064" s="39">
        <f t="shared" si="493"/>
        <v>0</v>
      </c>
      <c r="Z1064" s="39">
        <f t="shared" si="493"/>
        <v>184984748.97999996</v>
      </c>
      <c r="AA1064" s="39">
        <f t="shared" si="493"/>
        <v>1462251.0200000405</v>
      </c>
      <c r="AB1064" s="40">
        <f>Z1064/D1064</f>
        <v>0.99215728319576046</v>
      </c>
      <c r="AC1064" s="32"/>
    </row>
    <row r="1065" spans="1:29" s="33" customFormat="1" ht="18" customHeight="1" x14ac:dyDescent="0.25">
      <c r="A1065" s="41" t="s">
        <v>38</v>
      </c>
      <c r="B1065" s="31">
        <f>[1]consoCURRENT!E21971</f>
        <v>0</v>
      </c>
      <c r="C1065" s="31">
        <f>[1]consoCURRENT!F21971</f>
        <v>0</v>
      </c>
      <c r="D1065" s="31">
        <f>[1]consoCURRENT!G21971</f>
        <v>0</v>
      </c>
      <c r="E1065" s="31">
        <f>[1]consoCURRENT!H21971</f>
        <v>0</v>
      </c>
      <c r="F1065" s="31">
        <f>[1]consoCURRENT!I21971</f>
        <v>0</v>
      </c>
      <c r="G1065" s="31">
        <f>[1]consoCURRENT!J21971</f>
        <v>0</v>
      </c>
      <c r="H1065" s="31">
        <f>[1]consoCURRENT!K21971</f>
        <v>0</v>
      </c>
      <c r="I1065" s="31">
        <f>[1]consoCURRENT!L21971</f>
        <v>0</v>
      </c>
      <c r="J1065" s="31">
        <f>[1]consoCURRENT!M21971</f>
        <v>0</v>
      </c>
      <c r="K1065" s="31">
        <f>[1]consoCURRENT!N21971</f>
        <v>0</v>
      </c>
      <c r="L1065" s="31">
        <f>[1]consoCURRENT!O21971</f>
        <v>0</v>
      </c>
      <c r="M1065" s="31">
        <f>[1]consoCURRENT!P21971</f>
        <v>0</v>
      </c>
      <c r="N1065" s="31">
        <f>[1]consoCURRENT!Q21971</f>
        <v>0</v>
      </c>
      <c r="O1065" s="31">
        <f>[1]consoCURRENT!R21971</f>
        <v>0</v>
      </c>
      <c r="P1065" s="31">
        <f>[1]consoCURRENT!S21971</f>
        <v>0</v>
      </c>
      <c r="Q1065" s="31">
        <f>[1]consoCURRENT!T21971</f>
        <v>0</v>
      </c>
      <c r="R1065" s="31">
        <f>[1]consoCURRENT!U21971</f>
        <v>0</v>
      </c>
      <c r="S1065" s="31">
        <f>[1]consoCURRENT!V21971</f>
        <v>0</v>
      </c>
      <c r="T1065" s="31">
        <f>[1]consoCURRENT!W21971</f>
        <v>0</v>
      </c>
      <c r="U1065" s="31">
        <f>[1]consoCURRENT!X21971</f>
        <v>0</v>
      </c>
      <c r="V1065" s="31">
        <f>[1]consoCURRENT!Y21971</f>
        <v>0</v>
      </c>
      <c r="W1065" s="31">
        <f>[1]consoCURRENT!Z21971</f>
        <v>0</v>
      </c>
      <c r="X1065" s="31">
        <f>[1]consoCURRENT!AA21971</f>
        <v>0</v>
      </c>
      <c r="Y1065" s="31">
        <f>[1]consoCURRENT!AB21971</f>
        <v>0</v>
      </c>
      <c r="Z1065" s="31">
        <f t="shared" ref="Z1065" si="494">SUM(M1065:Y1065)</f>
        <v>0</v>
      </c>
      <c r="AA1065" s="31">
        <f>D1065-Z1065</f>
        <v>0</v>
      </c>
      <c r="AB1065" s="37"/>
      <c r="AC1065" s="32"/>
    </row>
    <row r="1066" spans="1:29" s="33" customFormat="1" ht="18" customHeight="1" x14ac:dyDescent="0.25">
      <c r="A1066" s="38" t="s">
        <v>39</v>
      </c>
      <c r="B1066" s="39">
        <f t="shared" ref="B1066:AA1066" si="495">B1065+B1064</f>
        <v>186447000</v>
      </c>
      <c r="C1066" s="39">
        <f t="shared" si="495"/>
        <v>0</v>
      </c>
      <c r="D1066" s="39">
        <f t="shared" si="495"/>
        <v>186447000</v>
      </c>
      <c r="E1066" s="39">
        <f t="shared" si="495"/>
        <v>71751175.469999999</v>
      </c>
      <c r="F1066" s="39">
        <f t="shared" si="495"/>
        <v>17187790.050000001</v>
      </c>
      <c r="G1066" s="39">
        <f t="shared" si="495"/>
        <v>95744693.170000002</v>
      </c>
      <c r="H1066" s="39">
        <f t="shared" si="495"/>
        <v>301090.29000000004</v>
      </c>
      <c r="I1066" s="39">
        <f t="shared" si="495"/>
        <v>0</v>
      </c>
      <c r="J1066" s="39">
        <f t="shared" si="495"/>
        <v>0</v>
      </c>
      <c r="K1066" s="39">
        <f t="shared" si="495"/>
        <v>0</v>
      </c>
      <c r="L1066" s="39">
        <f t="shared" si="495"/>
        <v>0</v>
      </c>
      <c r="M1066" s="39">
        <f t="shared" si="495"/>
        <v>0</v>
      </c>
      <c r="N1066" s="39">
        <f t="shared" si="495"/>
        <v>71101205.060000002</v>
      </c>
      <c r="O1066" s="39">
        <f t="shared" si="495"/>
        <v>299145.66000000003</v>
      </c>
      <c r="P1066" s="39">
        <f t="shared" si="495"/>
        <v>350824.74999999994</v>
      </c>
      <c r="Q1066" s="39">
        <f t="shared" si="495"/>
        <v>110716.21999999997</v>
      </c>
      <c r="R1066" s="39">
        <f t="shared" si="495"/>
        <v>16824405.25</v>
      </c>
      <c r="S1066" s="39">
        <f t="shared" si="495"/>
        <v>252668.57999999996</v>
      </c>
      <c r="T1066" s="39">
        <f t="shared" si="495"/>
        <v>376776.44000000006</v>
      </c>
      <c r="U1066" s="39">
        <f t="shared" si="495"/>
        <v>89407146.25</v>
      </c>
      <c r="V1066" s="39">
        <f t="shared" si="495"/>
        <v>5960770.4800000004</v>
      </c>
      <c r="W1066" s="39">
        <f t="shared" si="495"/>
        <v>301090.29000000004</v>
      </c>
      <c r="X1066" s="39">
        <f t="shared" si="495"/>
        <v>0</v>
      </c>
      <c r="Y1066" s="39">
        <f t="shared" si="495"/>
        <v>0</v>
      </c>
      <c r="Z1066" s="39">
        <f t="shared" si="495"/>
        <v>184984748.97999996</v>
      </c>
      <c r="AA1066" s="39">
        <f t="shared" si="495"/>
        <v>1462251.0200000405</v>
      </c>
      <c r="AB1066" s="40">
        <f>Z1066/D1066</f>
        <v>0.99215728319576046</v>
      </c>
      <c r="AC1066" s="42"/>
    </row>
    <row r="1067" spans="1:29" s="33" customFormat="1" ht="15" customHeight="1" x14ac:dyDescent="0.25">
      <c r="A1067" s="34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  <c r="T1067" s="31"/>
      <c r="U1067" s="31"/>
      <c r="V1067" s="31"/>
      <c r="W1067" s="31"/>
      <c r="X1067" s="31"/>
      <c r="Y1067" s="31"/>
      <c r="Z1067" s="31"/>
      <c r="AA1067" s="31"/>
      <c r="AB1067" s="31"/>
      <c r="AC1067" s="32"/>
    </row>
    <row r="1068" spans="1:29" s="33" customFormat="1" ht="15" customHeight="1" x14ac:dyDescent="0.25">
      <c r="A1068" s="34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  <c r="Z1068" s="31"/>
      <c r="AA1068" s="31"/>
      <c r="AB1068" s="31"/>
      <c r="AC1068" s="32"/>
    </row>
    <row r="1069" spans="1:29" s="33" customFormat="1" ht="15" customHeight="1" x14ac:dyDescent="0.25">
      <c r="A1069" s="46" t="s">
        <v>56</v>
      </c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1"/>
      <c r="S1069" s="31"/>
      <c r="T1069" s="31"/>
      <c r="U1069" s="31"/>
      <c r="V1069" s="31"/>
      <c r="W1069" s="31"/>
      <c r="X1069" s="31"/>
      <c r="Y1069" s="31"/>
      <c r="Z1069" s="31"/>
      <c r="AA1069" s="31"/>
      <c r="AB1069" s="31"/>
      <c r="AC1069" s="32"/>
    </row>
    <row r="1070" spans="1:29" s="33" customFormat="1" ht="18" customHeight="1" x14ac:dyDescent="0.2">
      <c r="A1070" s="36" t="s">
        <v>33</v>
      </c>
      <c r="B1070" s="31">
        <f>[1]consoCURRENT!E22032</f>
        <v>0</v>
      </c>
      <c r="C1070" s="31">
        <f>[1]consoCURRENT!F22032</f>
        <v>0</v>
      </c>
      <c r="D1070" s="31">
        <f>[1]consoCURRENT!G22032</f>
        <v>0</v>
      </c>
      <c r="E1070" s="31">
        <f>[1]consoCURRENT!H22032</f>
        <v>0</v>
      </c>
      <c r="F1070" s="31">
        <f>[1]consoCURRENT!I22032</f>
        <v>0</v>
      </c>
      <c r="G1070" s="31">
        <f>[1]consoCURRENT!J22032</f>
        <v>0</v>
      </c>
      <c r="H1070" s="31">
        <f>[1]consoCURRENT!K22032</f>
        <v>0</v>
      </c>
      <c r="I1070" s="31">
        <f>[1]consoCURRENT!L22032</f>
        <v>0</v>
      </c>
      <c r="J1070" s="31">
        <f>[1]consoCURRENT!M22032</f>
        <v>0</v>
      </c>
      <c r="K1070" s="31">
        <f>[1]consoCURRENT!N22032</f>
        <v>0</v>
      </c>
      <c r="L1070" s="31">
        <f>[1]consoCURRENT!O22032</f>
        <v>0</v>
      </c>
      <c r="M1070" s="31">
        <f>[1]consoCURRENT!P22032</f>
        <v>0</v>
      </c>
      <c r="N1070" s="31">
        <f>[1]consoCURRENT!Q22032</f>
        <v>0</v>
      </c>
      <c r="O1070" s="31">
        <f>[1]consoCURRENT!R22032</f>
        <v>0</v>
      </c>
      <c r="P1070" s="31">
        <f>[1]consoCURRENT!S22032</f>
        <v>0</v>
      </c>
      <c r="Q1070" s="31">
        <f>[1]consoCURRENT!T22032</f>
        <v>0</v>
      </c>
      <c r="R1070" s="31">
        <f>[1]consoCURRENT!U22032</f>
        <v>0</v>
      </c>
      <c r="S1070" s="31">
        <f>[1]consoCURRENT!V22032</f>
        <v>0</v>
      </c>
      <c r="T1070" s="31">
        <f>[1]consoCURRENT!W22032</f>
        <v>0</v>
      </c>
      <c r="U1070" s="31">
        <f>[1]consoCURRENT!X22032</f>
        <v>0</v>
      </c>
      <c r="V1070" s="31">
        <f>[1]consoCURRENT!Y22032</f>
        <v>0</v>
      </c>
      <c r="W1070" s="31">
        <f>[1]consoCURRENT!Z22032</f>
        <v>0</v>
      </c>
      <c r="X1070" s="31">
        <f>[1]consoCURRENT!AA22032</f>
        <v>0</v>
      </c>
      <c r="Y1070" s="31">
        <f>[1]consoCURRENT!AB22032</f>
        <v>0</v>
      </c>
      <c r="Z1070" s="31">
        <f>SUM(M1070:Y1070)</f>
        <v>0</v>
      </c>
      <c r="AA1070" s="31">
        <f>D1070-Z1070</f>
        <v>0</v>
      </c>
      <c r="AB1070" s="37"/>
      <c r="AC1070" s="32"/>
    </row>
    <row r="1071" spans="1:29" s="33" customFormat="1" ht="18" customHeight="1" x14ac:dyDescent="0.2">
      <c r="A1071" s="36" t="s">
        <v>34</v>
      </c>
      <c r="B1071" s="31">
        <f>[1]consoCURRENT!E22145</f>
        <v>142499000</v>
      </c>
      <c r="C1071" s="31">
        <f>[1]consoCURRENT!F22145</f>
        <v>0</v>
      </c>
      <c r="D1071" s="31">
        <f>[1]consoCURRENT!G22145</f>
        <v>142499000</v>
      </c>
      <c r="E1071" s="31">
        <f>[1]consoCURRENT!H22145</f>
        <v>132852280.55</v>
      </c>
      <c r="F1071" s="31">
        <f>[1]consoCURRENT!I22145</f>
        <v>5385479.0600000005</v>
      </c>
      <c r="G1071" s="31">
        <f>[1]consoCURRENT!J22145</f>
        <v>2030500</v>
      </c>
      <c r="H1071" s="31">
        <f>[1]consoCURRENT!K22145</f>
        <v>1276572</v>
      </c>
      <c r="I1071" s="31">
        <f>[1]consoCURRENT!L22145</f>
        <v>0</v>
      </c>
      <c r="J1071" s="31">
        <f>[1]consoCURRENT!M22145</f>
        <v>0</v>
      </c>
      <c r="K1071" s="31">
        <f>[1]consoCURRENT!N22145</f>
        <v>0</v>
      </c>
      <c r="L1071" s="31">
        <f>[1]consoCURRENT!O22145</f>
        <v>0</v>
      </c>
      <c r="M1071" s="31">
        <f>[1]consoCURRENT!P22145</f>
        <v>0</v>
      </c>
      <c r="N1071" s="31">
        <f>[1]consoCURRENT!Q22145</f>
        <v>110052782.34999999</v>
      </c>
      <c r="O1071" s="31">
        <f>[1]consoCURRENT!R22145</f>
        <v>700149.2</v>
      </c>
      <c r="P1071" s="31">
        <f>[1]consoCURRENT!S22145</f>
        <v>22099349</v>
      </c>
      <c r="Q1071" s="31">
        <f>[1]consoCURRENT!T22145</f>
        <v>3940407.21</v>
      </c>
      <c r="R1071" s="31">
        <f>[1]consoCURRENT!U22145</f>
        <v>324238</v>
      </c>
      <c r="S1071" s="31">
        <f>[1]consoCURRENT!V22145</f>
        <v>1120833.8500000001</v>
      </c>
      <c r="T1071" s="31">
        <f>[1]consoCURRENT!W22145</f>
        <v>1300</v>
      </c>
      <c r="U1071" s="31">
        <f>[1]consoCURRENT!X22145</f>
        <v>207695</v>
      </c>
      <c r="V1071" s="31">
        <f>[1]consoCURRENT!Y22145</f>
        <v>1821505</v>
      </c>
      <c r="W1071" s="31">
        <f>[1]consoCURRENT!Z22145</f>
        <v>1276572</v>
      </c>
      <c r="X1071" s="31">
        <f>[1]consoCURRENT!AA22145</f>
        <v>0</v>
      </c>
      <c r="Y1071" s="31">
        <f>[1]consoCURRENT!AB22145</f>
        <v>0</v>
      </c>
      <c r="Z1071" s="31">
        <f t="shared" ref="Z1071:Z1073" si="496">SUM(M1071:Y1071)</f>
        <v>141544831.60999998</v>
      </c>
      <c r="AA1071" s="31">
        <f>D1071-Z1071</f>
        <v>954168.3900000155</v>
      </c>
      <c r="AB1071" s="37">
        <f>Z1071/D1071</f>
        <v>0.99330403448445237</v>
      </c>
      <c r="AC1071" s="32"/>
    </row>
    <row r="1072" spans="1:29" s="33" customFormat="1" ht="18" customHeight="1" x14ac:dyDescent="0.2">
      <c r="A1072" s="36" t="s">
        <v>35</v>
      </c>
      <c r="B1072" s="31">
        <f>[1]consoCURRENT!E22151</f>
        <v>0</v>
      </c>
      <c r="C1072" s="31">
        <f>[1]consoCURRENT!F22151</f>
        <v>0</v>
      </c>
      <c r="D1072" s="31">
        <f>[1]consoCURRENT!G22151</f>
        <v>0</v>
      </c>
      <c r="E1072" s="31">
        <f>[1]consoCURRENT!H22151</f>
        <v>0</v>
      </c>
      <c r="F1072" s="31">
        <f>[1]consoCURRENT!I22151</f>
        <v>0</v>
      </c>
      <c r="G1072" s="31">
        <f>[1]consoCURRENT!J22151</f>
        <v>0</v>
      </c>
      <c r="H1072" s="31">
        <f>[1]consoCURRENT!K22151</f>
        <v>0</v>
      </c>
      <c r="I1072" s="31">
        <f>[1]consoCURRENT!L22151</f>
        <v>0</v>
      </c>
      <c r="J1072" s="31">
        <f>[1]consoCURRENT!M22151</f>
        <v>0</v>
      </c>
      <c r="K1072" s="31">
        <f>[1]consoCURRENT!N22151</f>
        <v>0</v>
      </c>
      <c r="L1072" s="31">
        <f>[1]consoCURRENT!O22151</f>
        <v>0</v>
      </c>
      <c r="M1072" s="31">
        <f>[1]consoCURRENT!P22151</f>
        <v>0</v>
      </c>
      <c r="N1072" s="31">
        <f>[1]consoCURRENT!Q22151</f>
        <v>0</v>
      </c>
      <c r="O1072" s="31">
        <f>[1]consoCURRENT!R22151</f>
        <v>0</v>
      </c>
      <c r="P1072" s="31">
        <f>[1]consoCURRENT!S22151</f>
        <v>0</v>
      </c>
      <c r="Q1072" s="31">
        <f>[1]consoCURRENT!T22151</f>
        <v>0</v>
      </c>
      <c r="R1072" s="31">
        <f>[1]consoCURRENT!U22151</f>
        <v>0</v>
      </c>
      <c r="S1072" s="31">
        <f>[1]consoCURRENT!V22151</f>
        <v>0</v>
      </c>
      <c r="T1072" s="31">
        <f>[1]consoCURRENT!W22151</f>
        <v>0</v>
      </c>
      <c r="U1072" s="31">
        <f>[1]consoCURRENT!X22151</f>
        <v>0</v>
      </c>
      <c r="V1072" s="31">
        <f>[1]consoCURRENT!Y22151</f>
        <v>0</v>
      </c>
      <c r="W1072" s="31">
        <f>[1]consoCURRENT!Z22151</f>
        <v>0</v>
      </c>
      <c r="X1072" s="31">
        <f>[1]consoCURRENT!AA22151</f>
        <v>0</v>
      </c>
      <c r="Y1072" s="31">
        <f>[1]consoCURRENT!AB22151</f>
        <v>0</v>
      </c>
      <c r="Z1072" s="31">
        <f t="shared" si="496"/>
        <v>0</v>
      </c>
      <c r="AA1072" s="31">
        <f>D1072-Z1072</f>
        <v>0</v>
      </c>
      <c r="AB1072" s="37"/>
      <c r="AC1072" s="32"/>
    </row>
    <row r="1073" spans="1:29" s="33" customFormat="1" ht="18" customHeight="1" x14ac:dyDescent="0.2">
      <c r="A1073" s="36" t="s">
        <v>36</v>
      </c>
      <c r="B1073" s="31">
        <f>[1]consoCURRENT!E22180</f>
        <v>0</v>
      </c>
      <c r="C1073" s="31">
        <f>[1]consoCURRENT!F22180</f>
        <v>0</v>
      </c>
      <c r="D1073" s="31">
        <f>[1]consoCURRENT!G22180</f>
        <v>0</v>
      </c>
      <c r="E1073" s="31">
        <f>[1]consoCURRENT!H22180</f>
        <v>0</v>
      </c>
      <c r="F1073" s="31">
        <f>[1]consoCURRENT!I22180</f>
        <v>0</v>
      </c>
      <c r="G1073" s="31">
        <f>[1]consoCURRENT!J22180</f>
        <v>0</v>
      </c>
      <c r="H1073" s="31">
        <f>[1]consoCURRENT!K22180</f>
        <v>0</v>
      </c>
      <c r="I1073" s="31">
        <f>[1]consoCURRENT!L22180</f>
        <v>0</v>
      </c>
      <c r="J1073" s="31">
        <f>[1]consoCURRENT!M22180</f>
        <v>0</v>
      </c>
      <c r="K1073" s="31">
        <f>[1]consoCURRENT!N22180</f>
        <v>0</v>
      </c>
      <c r="L1073" s="31">
        <f>[1]consoCURRENT!O22180</f>
        <v>0</v>
      </c>
      <c r="M1073" s="31">
        <f>[1]consoCURRENT!P22180</f>
        <v>0</v>
      </c>
      <c r="N1073" s="31">
        <f>[1]consoCURRENT!Q22180</f>
        <v>0</v>
      </c>
      <c r="O1073" s="31">
        <f>[1]consoCURRENT!R22180</f>
        <v>0</v>
      </c>
      <c r="P1073" s="31">
        <f>[1]consoCURRENT!S22180</f>
        <v>0</v>
      </c>
      <c r="Q1073" s="31">
        <f>[1]consoCURRENT!T22180</f>
        <v>0</v>
      </c>
      <c r="R1073" s="31">
        <f>[1]consoCURRENT!U22180</f>
        <v>0</v>
      </c>
      <c r="S1073" s="31">
        <f>[1]consoCURRENT!V22180</f>
        <v>0</v>
      </c>
      <c r="T1073" s="31">
        <f>[1]consoCURRENT!W22180</f>
        <v>0</v>
      </c>
      <c r="U1073" s="31">
        <f>[1]consoCURRENT!X22180</f>
        <v>0</v>
      </c>
      <c r="V1073" s="31">
        <f>[1]consoCURRENT!Y22180</f>
        <v>0</v>
      </c>
      <c r="W1073" s="31">
        <f>[1]consoCURRENT!Z22180</f>
        <v>0</v>
      </c>
      <c r="X1073" s="31">
        <f>[1]consoCURRENT!AA22180</f>
        <v>0</v>
      </c>
      <c r="Y1073" s="31">
        <f>[1]consoCURRENT!AB22180</f>
        <v>0</v>
      </c>
      <c r="Z1073" s="31">
        <f t="shared" si="496"/>
        <v>0</v>
      </c>
      <c r="AA1073" s="31">
        <f>D1073-Z1073</f>
        <v>0</v>
      </c>
      <c r="AB1073" s="37"/>
      <c r="AC1073" s="32"/>
    </row>
    <row r="1074" spans="1:29" s="33" customFormat="1" ht="18" customHeight="1" x14ac:dyDescent="0.25">
      <c r="A1074" s="38" t="s">
        <v>37</v>
      </c>
      <c r="B1074" s="39">
        <f t="shared" ref="B1074:AA1074" si="497">SUM(B1070:B1073)</f>
        <v>142499000</v>
      </c>
      <c r="C1074" s="39">
        <f t="shared" si="497"/>
        <v>0</v>
      </c>
      <c r="D1074" s="39">
        <f t="shared" si="497"/>
        <v>142499000</v>
      </c>
      <c r="E1074" s="39">
        <f t="shared" si="497"/>
        <v>132852280.55</v>
      </c>
      <c r="F1074" s="39">
        <f t="shared" si="497"/>
        <v>5385479.0600000005</v>
      </c>
      <c r="G1074" s="39">
        <f t="shared" si="497"/>
        <v>2030500</v>
      </c>
      <c r="H1074" s="39">
        <f t="shared" si="497"/>
        <v>1276572</v>
      </c>
      <c r="I1074" s="39">
        <f t="shared" si="497"/>
        <v>0</v>
      </c>
      <c r="J1074" s="39">
        <f t="shared" si="497"/>
        <v>0</v>
      </c>
      <c r="K1074" s="39">
        <f t="shared" si="497"/>
        <v>0</v>
      </c>
      <c r="L1074" s="39">
        <f t="shared" si="497"/>
        <v>0</v>
      </c>
      <c r="M1074" s="39">
        <f t="shared" si="497"/>
        <v>0</v>
      </c>
      <c r="N1074" s="39">
        <f t="shared" si="497"/>
        <v>110052782.34999999</v>
      </c>
      <c r="O1074" s="39">
        <f t="shared" si="497"/>
        <v>700149.2</v>
      </c>
      <c r="P1074" s="39">
        <f t="shared" si="497"/>
        <v>22099349</v>
      </c>
      <c r="Q1074" s="39">
        <f t="shared" si="497"/>
        <v>3940407.21</v>
      </c>
      <c r="R1074" s="39">
        <f t="shared" si="497"/>
        <v>324238</v>
      </c>
      <c r="S1074" s="39">
        <f t="shared" si="497"/>
        <v>1120833.8500000001</v>
      </c>
      <c r="T1074" s="39">
        <f t="shared" si="497"/>
        <v>1300</v>
      </c>
      <c r="U1074" s="39">
        <f t="shared" si="497"/>
        <v>207695</v>
      </c>
      <c r="V1074" s="39">
        <f t="shared" si="497"/>
        <v>1821505</v>
      </c>
      <c r="W1074" s="39">
        <f t="shared" si="497"/>
        <v>1276572</v>
      </c>
      <c r="X1074" s="39">
        <f t="shared" si="497"/>
        <v>0</v>
      </c>
      <c r="Y1074" s="39">
        <f t="shared" si="497"/>
        <v>0</v>
      </c>
      <c r="Z1074" s="39">
        <f t="shared" si="497"/>
        <v>141544831.60999998</v>
      </c>
      <c r="AA1074" s="39">
        <f t="shared" si="497"/>
        <v>954168.3900000155</v>
      </c>
      <c r="AB1074" s="40">
        <f>Z1074/D1074</f>
        <v>0.99330403448445237</v>
      </c>
      <c r="AC1074" s="32"/>
    </row>
    <row r="1075" spans="1:29" s="33" customFormat="1" ht="18" customHeight="1" x14ac:dyDescent="0.25">
      <c r="A1075" s="41" t="s">
        <v>38</v>
      </c>
      <c r="B1075" s="31">
        <f>[1]consoCURRENT!E22184</f>
        <v>0</v>
      </c>
      <c r="C1075" s="31">
        <f>[1]consoCURRENT!F22184</f>
        <v>0</v>
      </c>
      <c r="D1075" s="31">
        <f>[1]consoCURRENT!G22184</f>
        <v>0</v>
      </c>
      <c r="E1075" s="31">
        <f>[1]consoCURRENT!H22184</f>
        <v>0</v>
      </c>
      <c r="F1075" s="31">
        <f>[1]consoCURRENT!I22184</f>
        <v>0</v>
      </c>
      <c r="G1075" s="31">
        <f>[1]consoCURRENT!J22184</f>
        <v>0</v>
      </c>
      <c r="H1075" s="31">
        <f>[1]consoCURRENT!K22184</f>
        <v>0</v>
      </c>
      <c r="I1075" s="31">
        <f>[1]consoCURRENT!L22184</f>
        <v>0</v>
      </c>
      <c r="J1075" s="31">
        <f>[1]consoCURRENT!M22184</f>
        <v>0</v>
      </c>
      <c r="K1075" s="31">
        <f>[1]consoCURRENT!N22184</f>
        <v>0</v>
      </c>
      <c r="L1075" s="31">
        <f>[1]consoCURRENT!O22184</f>
        <v>0</v>
      </c>
      <c r="M1075" s="31">
        <f>[1]consoCURRENT!P22184</f>
        <v>0</v>
      </c>
      <c r="N1075" s="31">
        <f>[1]consoCURRENT!Q22184</f>
        <v>0</v>
      </c>
      <c r="O1075" s="31">
        <f>[1]consoCURRENT!R22184</f>
        <v>0</v>
      </c>
      <c r="P1075" s="31">
        <f>[1]consoCURRENT!S22184</f>
        <v>0</v>
      </c>
      <c r="Q1075" s="31">
        <f>[1]consoCURRENT!T22184</f>
        <v>0</v>
      </c>
      <c r="R1075" s="31">
        <f>[1]consoCURRENT!U22184</f>
        <v>0</v>
      </c>
      <c r="S1075" s="31">
        <f>[1]consoCURRENT!V22184</f>
        <v>0</v>
      </c>
      <c r="T1075" s="31">
        <f>[1]consoCURRENT!W22184</f>
        <v>0</v>
      </c>
      <c r="U1075" s="31">
        <f>[1]consoCURRENT!X22184</f>
        <v>0</v>
      </c>
      <c r="V1075" s="31">
        <f>[1]consoCURRENT!Y22184</f>
        <v>0</v>
      </c>
      <c r="W1075" s="31">
        <f>[1]consoCURRENT!Z22184</f>
        <v>0</v>
      </c>
      <c r="X1075" s="31">
        <f>[1]consoCURRENT!AA22184</f>
        <v>0</v>
      </c>
      <c r="Y1075" s="31">
        <f>[1]consoCURRENT!AB22184</f>
        <v>0</v>
      </c>
      <c r="Z1075" s="31">
        <f t="shared" ref="Z1075" si="498">SUM(M1075:Y1075)</f>
        <v>0</v>
      </c>
      <c r="AA1075" s="31">
        <f>D1075-Z1075</f>
        <v>0</v>
      </c>
      <c r="AB1075" s="37"/>
      <c r="AC1075" s="32"/>
    </row>
    <row r="1076" spans="1:29" s="33" customFormat="1" ht="18" customHeight="1" x14ac:dyDescent="0.25">
      <c r="A1076" s="38" t="s">
        <v>39</v>
      </c>
      <c r="B1076" s="39">
        <f t="shared" ref="B1076:AA1076" si="499">B1075+B1074</f>
        <v>142499000</v>
      </c>
      <c r="C1076" s="39">
        <f t="shared" si="499"/>
        <v>0</v>
      </c>
      <c r="D1076" s="39">
        <f t="shared" si="499"/>
        <v>142499000</v>
      </c>
      <c r="E1076" s="39">
        <f t="shared" si="499"/>
        <v>132852280.55</v>
      </c>
      <c r="F1076" s="39">
        <f t="shared" si="499"/>
        <v>5385479.0600000005</v>
      </c>
      <c r="G1076" s="39">
        <f t="shared" si="499"/>
        <v>2030500</v>
      </c>
      <c r="H1076" s="39">
        <f t="shared" si="499"/>
        <v>1276572</v>
      </c>
      <c r="I1076" s="39">
        <f t="shared" si="499"/>
        <v>0</v>
      </c>
      <c r="J1076" s="39">
        <f t="shared" si="499"/>
        <v>0</v>
      </c>
      <c r="K1076" s="39">
        <f t="shared" si="499"/>
        <v>0</v>
      </c>
      <c r="L1076" s="39">
        <f t="shared" si="499"/>
        <v>0</v>
      </c>
      <c r="M1076" s="39">
        <f t="shared" si="499"/>
        <v>0</v>
      </c>
      <c r="N1076" s="39">
        <f t="shared" si="499"/>
        <v>110052782.34999999</v>
      </c>
      <c r="O1076" s="39">
        <f t="shared" si="499"/>
        <v>700149.2</v>
      </c>
      <c r="P1076" s="39">
        <f t="shared" si="499"/>
        <v>22099349</v>
      </c>
      <c r="Q1076" s="39">
        <f t="shared" si="499"/>
        <v>3940407.21</v>
      </c>
      <c r="R1076" s="39">
        <f t="shared" si="499"/>
        <v>324238</v>
      </c>
      <c r="S1076" s="39">
        <f t="shared" si="499"/>
        <v>1120833.8500000001</v>
      </c>
      <c r="T1076" s="39">
        <f t="shared" si="499"/>
        <v>1300</v>
      </c>
      <c r="U1076" s="39">
        <f t="shared" si="499"/>
        <v>207695</v>
      </c>
      <c r="V1076" s="39">
        <f t="shared" si="499"/>
        <v>1821505</v>
      </c>
      <c r="W1076" s="39">
        <f t="shared" si="499"/>
        <v>1276572</v>
      </c>
      <c r="X1076" s="39">
        <f t="shared" si="499"/>
        <v>0</v>
      </c>
      <c r="Y1076" s="39">
        <f t="shared" si="499"/>
        <v>0</v>
      </c>
      <c r="Z1076" s="39">
        <f t="shared" si="499"/>
        <v>141544831.60999998</v>
      </c>
      <c r="AA1076" s="39">
        <f t="shared" si="499"/>
        <v>954168.3900000155</v>
      </c>
      <c r="AB1076" s="40">
        <f>Z1076/D1076</f>
        <v>0.99330403448445237</v>
      </c>
      <c r="AC1076" s="42"/>
    </row>
    <row r="1077" spans="1:29" s="33" customFormat="1" ht="15" customHeight="1" x14ac:dyDescent="0.25">
      <c r="A1077" s="34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1"/>
      <c r="S1077" s="31"/>
      <c r="T1077" s="31"/>
      <c r="U1077" s="31"/>
      <c r="V1077" s="31"/>
      <c r="W1077" s="31"/>
      <c r="X1077" s="31"/>
      <c r="Y1077" s="31"/>
      <c r="Z1077" s="31"/>
      <c r="AA1077" s="31"/>
      <c r="AB1077" s="31"/>
      <c r="AC1077" s="32"/>
    </row>
    <row r="1078" spans="1:29" s="33" customFormat="1" ht="15" customHeight="1" x14ac:dyDescent="0.25">
      <c r="A1078" s="34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31"/>
      <c r="V1078" s="31"/>
      <c r="W1078" s="31"/>
      <c r="X1078" s="31"/>
      <c r="Y1078" s="31"/>
      <c r="Z1078" s="31"/>
      <c r="AA1078" s="31"/>
      <c r="AB1078" s="31"/>
      <c r="AC1078" s="32"/>
    </row>
    <row r="1079" spans="1:29" s="33" customFormat="1" ht="15" customHeight="1" x14ac:dyDescent="0.25">
      <c r="A1079" s="46" t="s">
        <v>83</v>
      </c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1"/>
      <c r="S1079" s="31"/>
      <c r="T1079" s="31"/>
      <c r="U1079" s="31"/>
      <c r="V1079" s="31"/>
      <c r="W1079" s="31"/>
      <c r="X1079" s="31"/>
      <c r="Y1079" s="31"/>
      <c r="Z1079" s="31"/>
      <c r="AA1079" s="31"/>
      <c r="AB1079" s="31"/>
      <c r="AC1079" s="32"/>
    </row>
    <row r="1080" spans="1:29" s="33" customFormat="1" ht="18" customHeight="1" x14ac:dyDescent="0.2">
      <c r="A1080" s="36" t="s">
        <v>33</v>
      </c>
      <c r="B1080" s="31">
        <f>B1090+B1270</f>
        <v>29579000</v>
      </c>
      <c r="C1080" s="31">
        <f t="shared" ref="C1080:Y1085" si="500">C1090+C1270</f>
        <v>0</v>
      </c>
      <c r="D1080" s="31">
        <f t="shared" si="500"/>
        <v>29579000</v>
      </c>
      <c r="E1080" s="31">
        <f t="shared" si="500"/>
        <v>6177208.2799999975</v>
      </c>
      <c r="F1080" s="31">
        <f t="shared" si="500"/>
        <v>6608133.46</v>
      </c>
      <c r="G1080" s="31">
        <f t="shared" si="500"/>
        <v>5884518.3099999996</v>
      </c>
      <c r="H1080" s="31">
        <f t="shared" si="500"/>
        <v>1991618.87</v>
      </c>
      <c r="I1080" s="31">
        <f t="shared" si="500"/>
        <v>0</v>
      </c>
      <c r="J1080" s="31">
        <f t="shared" si="500"/>
        <v>0</v>
      </c>
      <c r="K1080" s="31">
        <f t="shared" si="500"/>
        <v>0</v>
      </c>
      <c r="L1080" s="31">
        <f t="shared" si="500"/>
        <v>0</v>
      </c>
      <c r="M1080" s="31">
        <f t="shared" si="500"/>
        <v>0</v>
      </c>
      <c r="N1080" s="31">
        <f t="shared" si="500"/>
        <v>2261900.83</v>
      </c>
      <c r="O1080" s="31">
        <f t="shared" si="500"/>
        <v>1719022.5700000005</v>
      </c>
      <c r="P1080" s="31">
        <f t="shared" si="500"/>
        <v>2196284.8800000004</v>
      </c>
      <c r="Q1080" s="31">
        <f t="shared" si="500"/>
        <v>1474318.3399999999</v>
      </c>
      <c r="R1080" s="31">
        <f t="shared" si="500"/>
        <v>2821164.9599999995</v>
      </c>
      <c r="S1080" s="31">
        <f t="shared" si="500"/>
        <v>2312650.1599999997</v>
      </c>
      <c r="T1080" s="31">
        <f t="shared" si="500"/>
        <v>1877992.8699999996</v>
      </c>
      <c r="U1080" s="31">
        <f t="shared" si="500"/>
        <v>2000686.4999999998</v>
      </c>
      <c r="V1080" s="31">
        <f t="shared" si="500"/>
        <v>2005838.9400000002</v>
      </c>
      <c r="W1080" s="31">
        <f t="shared" si="500"/>
        <v>1991618.87</v>
      </c>
      <c r="X1080" s="31">
        <f t="shared" si="500"/>
        <v>0</v>
      </c>
      <c r="Y1080" s="31">
        <f t="shared" si="500"/>
        <v>0</v>
      </c>
      <c r="Z1080" s="31">
        <f>SUM(M1080:Y1080)</f>
        <v>20661478.920000002</v>
      </c>
      <c r="AA1080" s="31">
        <f>D1080-Z1080</f>
        <v>8917521.0799999982</v>
      </c>
      <c r="AB1080" s="37">
        <f>Z1080/D1080</f>
        <v>0.69851850704891993</v>
      </c>
      <c r="AC1080" s="32"/>
    </row>
    <row r="1081" spans="1:29" s="33" customFormat="1" ht="18" customHeight="1" x14ac:dyDescent="0.2">
      <c r="A1081" s="36" t="s">
        <v>34</v>
      </c>
      <c r="B1081" s="31">
        <f t="shared" ref="B1081:Q1085" si="501">B1091+B1271</f>
        <v>23564545000</v>
      </c>
      <c r="C1081" s="31">
        <f t="shared" si="501"/>
        <v>-5.8207660913467407E-10</v>
      </c>
      <c r="D1081" s="31">
        <f t="shared" si="501"/>
        <v>23564545000</v>
      </c>
      <c r="E1081" s="31">
        <f t="shared" si="501"/>
        <v>4616316762.8199997</v>
      </c>
      <c r="F1081" s="31">
        <f t="shared" si="501"/>
        <v>6093501132.4700003</v>
      </c>
      <c r="G1081" s="31">
        <f t="shared" si="501"/>
        <v>7696818743.3600006</v>
      </c>
      <c r="H1081" s="31">
        <f t="shared" si="501"/>
        <v>1295878132.7599998</v>
      </c>
      <c r="I1081" s="31">
        <f t="shared" si="501"/>
        <v>73374755.989999995</v>
      </c>
      <c r="J1081" s="31">
        <f t="shared" si="501"/>
        <v>128561684.27</v>
      </c>
      <c r="K1081" s="31">
        <f t="shared" si="501"/>
        <v>90622287.920000002</v>
      </c>
      <c r="L1081" s="31">
        <f t="shared" si="501"/>
        <v>0</v>
      </c>
      <c r="M1081" s="31">
        <f t="shared" si="501"/>
        <v>378176740.56999999</v>
      </c>
      <c r="N1081" s="31">
        <f t="shared" si="501"/>
        <v>704470684.03000009</v>
      </c>
      <c r="O1081" s="31">
        <f t="shared" si="501"/>
        <v>1311730980.4199998</v>
      </c>
      <c r="P1081" s="31">
        <f t="shared" si="501"/>
        <v>2526740342.3800001</v>
      </c>
      <c r="Q1081" s="31">
        <f t="shared" si="501"/>
        <v>2330180456.6300001</v>
      </c>
      <c r="R1081" s="31">
        <f t="shared" si="500"/>
        <v>1718293932.4099998</v>
      </c>
      <c r="S1081" s="31">
        <f t="shared" si="500"/>
        <v>1916465059.1600001</v>
      </c>
      <c r="T1081" s="31">
        <f t="shared" si="500"/>
        <v>856475666.39999998</v>
      </c>
      <c r="U1081" s="31">
        <f t="shared" si="500"/>
        <v>2849143341.5900002</v>
      </c>
      <c r="V1081" s="31">
        <f t="shared" si="500"/>
        <v>3900577447.4500008</v>
      </c>
      <c r="W1081" s="31">
        <f t="shared" si="500"/>
        <v>1295878132.7599998</v>
      </c>
      <c r="X1081" s="31">
        <f t="shared" si="500"/>
        <v>0</v>
      </c>
      <c r="Y1081" s="31">
        <f t="shared" si="500"/>
        <v>0</v>
      </c>
      <c r="Z1081" s="31">
        <f t="shared" ref="Z1081:Z1083" si="502">SUM(M1081:Y1081)</f>
        <v>19788132783.799999</v>
      </c>
      <c r="AA1081" s="31">
        <f>D1081-Z1081</f>
        <v>3776412216.2000008</v>
      </c>
      <c r="AB1081" s="37">
        <f>Z1081/D1081</f>
        <v>0.83974177238728775</v>
      </c>
      <c r="AC1081" s="32"/>
    </row>
    <row r="1082" spans="1:29" s="33" customFormat="1" ht="15.6" customHeight="1" x14ac:dyDescent="0.2">
      <c r="A1082" s="36" t="s">
        <v>35</v>
      </c>
      <c r="B1082" s="31">
        <f t="shared" si="501"/>
        <v>0</v>
      </c>
      <c r="C1082" s="31">
        <f t="shared" si="500"/>
        <v>0</v>
      </c>
      <c r="D1082" s="31">
        <f t="shared" si="500"/>
        <v>0</v>
      </c>
      <c r="E1082" s="31">
        <f t="shared" si="500"/>
        <v>0</v>
      </c>
      <c r="F1082" s="31">
        <f t="shared" si="500"/>
        <v>0</v>
      </c>
      <c r="G1082" s="31">
        <f t="shared" si="500"/>
        <v>0</v>
      </c>
      <c r="H1082" s="31">
        <f t="shared" si="500"/>
        <v>0</v>
      </c>
      <c r="I1082" s="31">
        <f t="shared" si="500"/>
        <v>0</v>
      </c>
      <c r="J1082" s="31">
        <f t="shared" si="500"/>
        <v>0</v>
      </c>
      <c r="K1082" s="31">
        <f t="shared" si="500"/>
        <v>0</v>
      </c>
      <c r="L1082" s="31">
        <f t="shared" si="500"/>
        <v>0</v>
      </c>
      <c r="M1082" s="31">
        <f t="shared" si="500"/>
        <v>0</v>
      </c>
      <c r="N1082" s="31">
        <f t="shared" si="500"/>
        <v>0</v>
      </c>
      <c r="O1082" s="31">
        <f t="shared" si="500"/>
        <v>0</v>
      </c>
      <c r="P1082" s="31">
        <f t="shared" si="500"/>
        <v>0</v>
      </c>
      <c r="Q1082" s="31">
        <f t="shared" si="500"/>
        <v>0</v>
      </c>
      <c r="R1082" s="31">
        <f t="shared" si="500"/>
        <v>0</v>
      </c>
      <c r="S1082" s="31">
        <f t="shared" si="500"/>
        <v>0</v>
      </c>
      <c r="T1082" s="31">
        <f t="shared" si="500"/>
        <v>0</v>
      </c>
      <c r="U1082" s="31">
        <f t="shared" si="500"/>
        <v>0</v>
      </c>
      <c r="V1082" s="31">
        <f t="shared" si="500"/>
        <v>0</v>
      </c>
      <c r="W1082" s="31">
        <f t="shared" si="500"/>
        <v>0</v>
      </c>
      <c r="X1082" s="31">
        <f t="shared" si="500"/>
        <v>0</v>
      </c>
      <c r="Y1082" s="31">
        <f t="shared" si="500"/>
        <v>0</v>
      </c>
      <c r="Z1082" s="31">
        <f t="shared" si="502"/>
        <v>0</v>
      </c>
      <c r="AA1082" s="31">
        <f>D1082-Z1082</f>
        <v>0</v>
      </c>
      <c r="AB1082" s="37"/>
      <c r="AC1082" s="32"/>
    </row>
    <row r="1083" spans="1:29" s="33" customFormat="1" ht="15.6" customHeight="1" x14ac:dyDescent="0.2">
      <c r="A1083" s="36" t="s">
        <v>36</v>
      </c>
      <c r="B1083" s="31">
        <f t="shared" si="501"/>
        <v>0</v>
      </c>
      <c r="C1083" s="31">
        <f t="shared" si="500"/>
        <v>0</v>
      </c>
      <c r="D1083" s="31">
        <f t="shared" si="500"/>
        <v>0</v>
      </c>
      <c r="E1083" s="31">
        <f t="shared" si="500"/>
        <v>0</v>
      </c>
      <c r="F1083" s="31">
        <f t="shared" si="500"/>
        <v>0</v>
      </c>
      <c r="G1083" s="31">
        <f t="shared" si="500"/>
        <v>0</v>
      </c>
      <c r="H1083" s="31">
        <f t="shared" si="500"/>
        <v>0</v>
      </c>
      <c r="I1083" s="31">
        <f t="shared" si="500"/>
        <v>0</v>
      </c>
      <c r="J1083" s="31">
        <f t="shared" si="500"/>
        <v>0</v>
      </c>
      <c r="K1083" s="31">
        <f t="shared" si="500"/>
        <v>0</v>
      </c>
      <c r="L1083" s="31">
        <f t="shared" si="500"/>
        <v>0</v>
      </c>
      <c r="M1083" s="31">
        <f t="shared" si="500"/>
        <v>0</v>
      </c>
      <c r="N1083" s="31">
        <f t="shared" si="500"/>
        <v>0</v>
      </c>
      <c r="O1083" s="31">
        <f t="shared" si="500"/>
        <v>0</v>
      </c>
      <c r="P1083" s="31">
        <f t="shared" si="500"/>
        <v>0</v>
      </c>
      <c r="Q1083" s="31">
        <f t="shared" si="500"/>
        <v>0</v>
      </c>
      <c r="R1083" s="31">
        <f t="shared" si="500"/>
        <v>0</v>
      </c>
      <c r="S1083" s="31">
        <f t="shared" si="500"/>
        <v>0</v>
      </c>
      <c r="T1083" s="31">
        <f t="shared" si="500"/>
        <v>0</v>
      </c>
      <c r="U1083" s="31">
        <f t="shared" si="500"/>
        <v>0</v>
      </c>
      <c r="V1083" s="31">
        <f t="shared" si="500"/>
        <v>0</v>
      </c>
      <c r="W1083" s="31">
        <f t="shared" si="500"/>
        <v>0</v>
      </c>
      <c r="X1083" s="31">
        <f t="shared" si="500"/>
        <v>0</v>
      </c>
      <c r="Y1083" s="31">
        <f t="shared" si="500"/>
        <v>0</v>
      </c>
      <c r="Z1083" s="31">
        <f t="shared" si="502"/>
        <v>0</v>
      </c>
      <c r="AA1083" s="31">
        <f>D1083-Z1083</f>
        <v>0</v>
      </c>
      <c r="AB1083" s="37"/>
      <c r="AC1083" s="32"/>
    </row>
    <row r="1084" spans="1:29" s="33" customFormat="1" ht="18" customHeight="1" x14ac:dyDescent="0.25">
      <c r="A1084" s="38" t="s">
        <v>37</v>
      </c>
      <c r="B1084" s="39">
        <f t="shared" ref="B1084:AA1084" si="503">SUM(B1080:B1083)</f>
        <v>23594124000</v>
      </c>
      <c r="C1084" s="39">
        <f t="shared" si="503"/>
        <v>-5.8207660913467407E-10</v>
      </c>
      <c r="D1084" s="39">
        <f t="shared" si="503"/>
        <v>23594124000</v>
      </c>
      <c r="E1084" s="39">
        <f t="shared" si="503"/>
        <v>4622493971.0999994</v>
      </c>
      <c r="F1084" s="39">
        <f t="shared" si="503"/>
        <v>6100109265.9300003</v>
      </c>
      <c r="G1084" s="39">
        <f t="shared" si="503"/>
        <v>7702703261.670001</v>
      </c>
      <c r="H1084" s="39">
        <f t="shared" si="503"/>
        <v>1297869751.6299996</v>
      </c>
      <c r="I1084" s="39">
        <f t="shared" si="503"/>
        <v>73374755.989999995</v>
      </c>
      <c r="J1084" s="39">
        <f t="shared" si="503"/>
        <v>128561684.27</v>
      </c>
      <c r="K1084" s="39">
        <f t="shared" si="503"/>
        <v>90622287.920000002</v>
      </c>
      <c r="L1084" s="39">
        <f t="shared" si="503"/>
        <v>0</v>
      </c>
      <c r="M1084" s="39">
        <f t="shared" si="503"/>
        <v>378176740.56999999</v>
      </c>
      <c r="N1084" s="39">
        <f t="shared" si="503"/>
        <v>706732584.86000013</v>
      </c>
      <c r="O1084" s="39">
        <f t="shared" si="503"/>
        <v>1313450002.9899998</v>
      </c>
      <c r="P1084" s="39">
        <f t="shared" si="503"/>
        <v>2528936627.2600002</v>
      </c>
      <c r="Q1084" s="39">
        <f t="shared" si="503"/>
        <v>2331654774.9700003</v>
      </c>
      <c r="R1084" s="39">
        <f t="shared" si="503"/>
        <v>1721115097.3699999</v>
      </c>
      <c r="S1084" s="39">
        <f t="shared" si="503"/>
        <v>1918777709.3200002</v>
      </c>
      <c r="T1084" s="39">
        <f t="shared" si="503"/>
        <v>858353659.26999998</v>
      </c>
      <c r="U1084" s="39">
        <f t="shared" si="503"/>
        <v>2851144028.0900002</v>
      </c>
      <c r="V1084" s="39">
        <f t="shared" si="503"/>
        <v>3902583286.3900008</v>
      </c>
      <c r="W1084" s="39">
        <f t="shared" si="503"/>
        <v>1297869751.6299996</v>
      </c>
      <c r="X1084" s="39">
        <f t="shared" si="503"/>
        <v>0</v>
      </c>
      <c r="Y1084" s="39">
        <f t="shared" si="503"/>
        <v>0</v>
      </c>
      <c r="Z1084" s="39">
        <f t="shared" si="503"/>
        <v>19808794262.719997</v>
      </c>
      <c r="AA1084" s="39">
        <f t="shared" si="503"/>
        <v>3785329737.2800007</v>
      </c>
      <c r="AB1084" s="40">
        <f>Z1084/D1084</f>
        <v>0.83956472648528924</v>
      </c>
      <c r="AC1084" s="32"/>
    </row>
    <row r="1085" spans="1:29" s="33" customFormat="1" ht="18" customHeight="1" x14ac:dyDescent="0.25">
      <c r="A1085" s="41" t="s">
        <v>38</v>
      </c>
      <c r="B1085" s="31">
        <f t="shared" si="501"/>
        <v>0</v>
      </c>
      <c r="C1085" s="31">
        <f t="shared" si="500"/>
        <v>0</v>
      </c>
      <c r="D1085" s="31">
        <f t="shared" si="500"/>
        <v>0</v>
      </c>
      <c r="E1085" s="31">
        <f t="shared" si="500"/>
        <v>0</v>
      </c>
      <c r="F1085" s="31">
        <f t="shared" si="500"/>
        <v>0</v>
      </c>
      <c r="G1085" s="31">
        <f t="shared" si="500"/>
        <v>0</v>
      </c>
      <c r="H1085" s="31">
        <f t="shared" si="500"/>
        <v>0</v>
      </c>
      <c r="I1085" s="31">
        <f t="shared" si="500"/>
        <v>0</v>
      </c>
      <c r="J1085" s="31">
        <f t="shared" si="500"/>
        <v>0</v>
      </c>
      <c r="K1085" s="31">
        <f t="shared" si="500"/>
        <v>0</v>
      </c>
      <c r="L1085" s="31">
        <f t="shared" si="500"/>
        <v>0</v>
      </c>
      <c r="M1085" s="31">
        <f t="shared" si="500"/>
        <v>0</v>
      </c>
      <c r="N1085" s="31">
        <f t="shared" si="500"/>
        <v>0</v>
      </c>
      <c r="O1085" s="31">
        <f t="shared" si="500"/>
        <v>0</v>
      </c>
      <c r="P1085" s="31">
        <f t="shared" si="500"/>
        <v>0</v>
      </c>
      <c r="Q1085" s="31">
        <f t="shared" si="500"/>
        <v>0</v>
      </c>
      <c r="R1085" s="31">
        <f t="shared" si="500"/>
        <v>0</v>
      </c>
      <c r="S1085" s="31">
        <f t="shared" si="500"/>
        <v>0</v>
      </c>
      <c r="T1085" s="31">
        <f t="shared" si="500"/>
        <v>0</v>
      </c>
      <c r="U1085" s="31">
        <f t="shared" si="500"/>
        <v>0</v>
      </c>
      <c r="V1085" s="31">
        <f t="shared" si="500"/>
        <v>0</v>
      </c>
      <c r="W1085" s="31">
        <f t="shared" si="500"/>
        <v>0</v>
      </c>
      <c r="X1085" s="31">
        <f t="shared" si="500"/>
        <v>0</v>
      </c>
      <c r="Y1085" s="31">
        <f t="shared" si="500"/>
        <v>0</v>
      </c>
      <c r="Z1085" s="31">
        <f t="shared" ref="Z1085" si="504">SUM(M1085:Y1085)</f>
        <v>0</v>
      </c>
      <c r="AA1085" s="31">
        <f>D1085-Z1085</f>
        <v>0</v>
      </c>
      <c r="AB1085" s="37"/>
      <c r="AC1085" s="32"/>
    </row>
    <row r="1086" spans="1:29" s="33" customFormat="1" ht="18" customHeight="1" x14ac:dyDescent="0.25">
      <c r="A1086" s="38" t="s">
        <v>39</v>
      </c>
      <c r="B1086" s="39">
        <f t="shared" ref="B1086:AA1086" si="505">B1085+B1084</f>
        <v>23594124000</v>
      </c>
      <c r="C1086" s="39">
        <f t="shared" si="505"/>
        <v>-5.8207660913467407E-10</v>
      </c>
      <c r="D1086" s="39">
        <f t="shared" si="505"/>
        <v>23594124000</v>
      </c>
      <c r="E1086" s="39">
        <f t="shared" si="505"/>
        <v>4622493971.0999994</v>
      </c>
      <c r="F1086" s="39">
        <f t="shared" si="505"/>
        <v>6100109265.9300003</v>
      </c>
      <c r="G1086" s="39">
        <f t="shared" si="505"/>
        <v>7702703261.670001</v>
      </c>
      <c r="H1086" s="39">
        <f t="shared" si="505"/>
        <v>1297869751.6299996</v>
      </c>
      <c r="I1086" s="39">
        <f t="shared" si="505"/>
        <v>73374755.989999995</v>
      </c>
      <c r="J1086" s="39">
        <f t="shared" si="505"/>
        <v>128561684.27</v>
      </c>
      <c r="K1086" s="39">
        <f t="shared" si="505"/>
        <v>90622287.920000002</v>
      </c>
      <c r="L1086" s="39">
        <f t="shared" si="505"/>
        <v>0</v>
      </c>
      <c r="M1086" s="39">
        <f t="shared" si="505"/>
        <v>378176740.56999999</v>
      </c>
      <c r="N1086" s="39">
        <f t="shared" si="505"/>
        <v>706732584.86000013</v>
      </c>
      <c r="O1086" s="39">
        <f t="shared" si="505"/>
        <v>1313450002.9899998</v>
      </c>
      <c r="P1086" s="39">
        <f t="shared" si="505"/>
        <v>2528936627.2600002</v>
      </c>
      <c r="Q1086" s="39">
        <f t="shared" si="505"/>
        <v>2331654774.9700003</v>
      </c>
      <c r="R1086" s="39">
        <f t="shared" si="505"/>
        <v>1721115097.3699999</v>
      </c>
      <c r="S1086" s="39">
        <f t="shared" si="505"/>
        <v>1918777709.3200002</v>
      </c>
      <c r="T1086" s="39">
        <f t="shared" si="505"/>
        <v>858353659.26999998</v>
      </c>
      <c r="U1086" s="39">
        <f t="shared" si="505"/>
        <v>2851144028.0900002</v>
      </c>
      <c r="V1086" s="39">
        <f t="shared" si="505"/>
        <v>3902583286.3900008</v>
      </c>
      <c r="W1086" s="39">
        <f t="shared" si="505"/>
        <v>1297869751.6299996</v>
      </c>
      <c r="X1086" s="39">
        <f t="shared" si="505"/>
        <v>0</v>
      </c>
      <c r="Y1086" s="39">
        <f t="shared" si="505"/>
        <v>0</v>
      </c>
      <c r="Z1086" s="39">
        <f t="shared" si="505"/>
        <v>19808794262.719997</v>
      </c>
      <c r="AA1086" s="39">
        <f t="shared" si="505"/>
        <v>3785329737.2800007</v>
      </c>
      <c r="AB1086" s="40">
        <f>Z1086/D1086</f>
        <v>0.83956472648528924</v>
      </c>
      <c r="AC1086" s="42"/>
    </row>
    <row r="1087" spans="1:29" s="33" customFormat="1" ht="15" customHeight="1" x14ac:dyDescent="0.25">
      <c r="A1087" s="34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31"/>
      <c r="V1087" s="31"/>
      <c r="W1087" s="31"/>
      <c r="X1087" s="31"/>
      <c r="Y1087" s="31"/>
      <c r="Z1087" s="31"/>
      <c r="AA1087" s="31"/>
      <c r="AB1087" s="31"/>
      <c r="AC1087" s="32"/>
    </row>
    <row r="1088" spans="1:29" s="33" customFormat="1" ht="15" customHeight="1" x14ac:dyDescent="0.25">
      <c r="A1088" s="34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31"/>
      <c r="T1088" s="31"/>
      <c r="U1088" s="31"/>
      <c r="V1088" s="31"/>
      <c r="W1088" s="31"/>
      <c r="X1088" s="31"/>
      <c r="Y1088" s="31"/>
      <c r="Z1088" s="31"/>
      <c r="AA1088" s="31"/>
      <c r="AB1088" s="31"/>
      <c r="AC1088" s="32"/>
    </row>
    <row r="1089" spans="1:29" s="33" customFormat="1" ht="15" customHeight="1" x14ac:dyDescent="0.25">
      <c r="A1089" s="35" t="s">
        <v>84</v>
      </c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  <c r="Z1089" s="31"/>
      <c r="AA1089" s="31"/>
      <c r="AB1089" s="31"/>
      <c r="AC1089" s="32"/>
    </row>
    <row r="1090" spans="1:29" s="33" customFormat="1" ht="18" customHeight="1" x14ac:dyDescent="0.2">
      <c r="A1090" s="36" t="s">
        <v>33</v>
      </c>
      <c r="B1090" s="31">
        <f t="shared" ref="B1090:Q1093" si="506">B1100+B1110+B1120+B1130+B1140+B1150+B1160+B1170+B1180+B1190+B1200+B1210+B1220+B1230+B1240+B1250+B1260</f>
        <v>29579000</v>
      </c>
      <c r="C1090" s="31">
        <f t="shared" si="506"/>
        <v>0</v>
      </c>
      <c r="D1090" s="31">
        <f>D1100+D1110+D1120+D1130+D1140+D1150+D1160+D1170+D1180+D1190+D1200+D1210+D1220+D1230+D1240+D1250+D1260</f>
        <v>29579000</v>
      </c>
      <c r="E1090" s="31">
        <f t="shared" ref="E1090:Y1093" si="507">E1100+E1110+E1120+E1130+E1140+E1150+E1160+E1170+E1180+E1190+E1200+E1210+E1220+E1230+E1240+E1250+E1260</f>
        <v>6177208.2799999975</v>
      </c>
      <c r="F1090" s="31">
        <f t="shared" si="507"/>
        <v>6608133.46</v>
      </c>
      <c r="G1090" s="31">
        <f t="shared" si="507"/>
        <v>5884518.3099999996</v>
      </c>
      <c r="H1090" s="31">
        <f t="shared" si="507"/>
        <v>1991618.87</v>
      </c>
      <c r="I1090" s="31">
        <f t="shared" si="507"/>
        <v>0</v>
      </c>
      <c r="J1090" s="31">
        <f t="shared" si="507"/>
        <v>0</v>
      </c>
      <c r="K1090" s="31">
        <f t="shared" si="507"/>
        <v>0</v>
      </c>
      <c r="L1090" s="31">
        <f t="shared" si="507"/>
        <v>0</v>
      </c>
      <c r="M1090" s="31">
        <f t="shared" si="507"/>
        <v>0</v>
      </c>
      <c r="N1090" s="31">
        <f t="shared" si="507"/>
        <v>2261900.83</v>
      </c>
      <c r="O1090" s="31">
        <f t="shared" si="507"/>
        <v>1719022.5700000005</v>
      </c>
      <c r="P1090" s="31">
        <f t="shared" si="507"/>
        <v>2196284.8800000004</v>
      </c>
      <c r="Q1090" s="31">
        <f t="shared" si="507"/>
        <v>1474318.3399999999</v>
      </c>
      <c r="R1090" s="31">
        <f t="shared" si="507"/>
        <v>2821164.9599999995</v>
      </c>
      <c r="S1090" s="31">
        <f t="shared" si="507"/>
        <v>2312650.1599999997</v>
      </c>
      <c r="T1090" s="31">
        <f t="shared" si="507"/>
        <v>1877992.8699999996</v>
      </c>
      <c r="U1090" s="31">
        <f t="shared" si="507"/>
        <v>2000686.4999999998</v>
      </c>
      <c r="V1090" s="31">
        <f t="shared" si="507"/>
        <v>2005838.9400000002</v>
      </c>
      <c r="W1090" s="31">
        <f t="shared" si="507"/>
        <v>1991618.87</v>
      </c>
      <c r="X1090" s="31">
        <f t="shared" si="507"/>
        <v>0</v>
      </c>
      <c r="Y1090" s="31">
        <f t="shared" si="507"/>
        <v>0</v>
      </c>
      <c r="Z1090" s="31">
        <f>SUM(M1090:Y1090)</f>
        <v>20661478.920000002</v>
      </c>
      <c r="AA1090" s="31">
        <f>D1090-Z1090</f>
        <v>8917521.0799999982</v>
      </c>
      <c r="AB1090" s="37">
        <f>Z1090/D1090</f>
        <v>0.69851850704891993</v>
      </c>
      <c r="AC1090" s="32"/>
    </row>
    <row r="1091" spans="1:29" s="33" customFormat="1" ht="18" customHeight="1" x14ac:dyDescent="0.2">
      <c r="A1091" s="36" t="s">
        <v>34</v>
      </c>
      <c r="B1091" s="31">
        <f t="shared" si="506"/>
        <v>23428688000</v>
      </c>
      <c r="C1091" s="31">
        <f t="shared" si="506"/>
        <v>0</v>
      </c>
      <c r="D1091" s="31">
        <f t="shared" si="506"/>
        <v>23428688000</v>
      </c>
      <c r="E1091" s="31">
        <f t="shared" si="506"/>
        <v>4542442006.8299999</v>
      </c>
      <c r="F1091" s="31">
        <f t="shared" si="506"/>
        <v>6061026873.1999998</v>
      </c>
      <c r="G1091" s="31">
        <f t="shared" si="506"/>
        <v>7678126562.4400005</v>
      </c>
      <c r="H1091" s="31">
        <f t="shared" si="506"/>
        <v>1295871132.7599998</v>
      </c>
      <c r="I1091" s="31">
        <f t="shared" si="506"/>
        <v>0</v>
      </c>
      <c r="J1091" s="31">
        <f t="shared" si="506"/>
        <v>96487425</v>
      </c>
      <c r="K1091" s="31">
        <f t="shared" si="506"/>
        <v>72647665</v>
      </c>
      <c r="L1091" s="31">
        <f t="shared" si="506"/>
        <v>0</v>
      </c>
      <c r="M1091" s="31">
        <f t="shared" si="506"/>
        <v>250156225</v>
      </c>
      <c r="N1091" s="31">
        <f t="shared" si="506"/>
        <v>704470684.03000009</v>
      </c>
      <c r="O1091" s="31">
        <f t="shared" si="506"/>
        <v>1311730980.4199998</v>
      </c>
      <c r="P1091" s="31">
        <f t="shared" si="506"/>
        <v>2526240342.3800001</v>
      </c>
      <c r="Q1091" s="31">
        <f t="shared" si="506"/>
        <v>2330180456.6300001</v>
      </c>
      <c r="R1091" s="31">
        <f t="shared" si="507"/>
        <v>1717993932.4099998</v>
      </c>
      <c r="S1091" s="31">
        <f t="shared" si="507"/>
        <v>1916365059.1600001</v>
      </c>
      <c r="T1091" s="31">
        <f t="shared" si="507"/>
        <v>856358108.39999998</v>
      </c>
      <c r="U1091" s="31">
        <f t="shared" si="507"/>
        <v>2848743341.5900002</v>
      </c>
      <c r="V1091" s="31">
        <f t="shared" si="507"/>
        <v>3900377447.4500008</v>
      </c>
      <c r="W1091" s="31">
        <f t="shared" si="507"/>
        <v>1295871132.7599998</v>
      </c>
      <c r="X1091" s="31">
        <f t="shared" si="507"/>
        <v>0</v>
      </c>
      <c r="Y1091" s="31">
        <f t="shared" si="507"/>
        <v>0</v>
      </c>
      <c r="Z1091" s="31">
        <f t="shared" ref="Z1091:Z1093" si="508">SUM(M1091:Y1091)</f>
        <v>19658487710.23</v>
      </c>
      <c r="AA1091" s="31">
        <f>D1091-Z1091</f>
        <v>3770200289.7700005</v>
      </c>
      <c r="AB1091" s="37">
        <f>Z1091/D1091</f>
        <v>0.83907761758703692</v>
      </c>
      <c r="AC1091" s="32"/>
    </row>
    <row r="1092" spans="1:29" s="33" customFormat="1" ht="16.149999999999999" customHeight="1" x14ac:dyDescent="0.2">
      <c r="A1092" s="36" t="s">
        <v>35</v>
      </c>
      <c r="B1092" s="31">
        <f t="shared" si="506"/>
        <v>0</v>
      </c>
      <c r="C1092" s="31">
        <f t="shared" si="506"/>
        <v>0</v>
      </c>
      <c r="D1092" s="31">
        <f t="shared" si="506"/>
        <v>0</v>
      </c>
      <c r="E1092" s="31">
        <f t="shared" si="506"/>
        <v>0</v>
      </c>
      <c r="F1092" s="31">
        <f t="shared" si="506"/>
        <v>0</v>
      </c>
      <c r="G1092" s="31">
        <f t="shared" si="506"/>
        <v>0</v>
      </c>
      <c r="H1092" s="31">
        <f t="shared" si="506"/>
        <v>0</v>
      </c>
      <c r="I1092" s="31">
        <f t="shared" si="506"/>
        <v>0</v>
      </c>
      <c r="J1092" s="31">
        <f t="shared" si="506"/>
        <v>0</v>
      </c>
      <c r="K1092" s="31">
        <f t="shared" si="506"/>
        <v>0</v>
      </c>
      <c r="L1092" s="31">
        <f t="shared" si="506"/>
        <v>0</v>
      </c>
      <c r="M1092" s="31">
        <f t="shared" si="506"/>
        <v>0</v>
      </c>
      <c r="N1092" s="31">
        <f t="shared" si="506"/>
        <v>0</v>
      </c>
      <c r="O1092" s="31">
        <f t="shared" si="506"/>
        <v>0</v>
      </c>
      <c r="P1092" s="31">
        <f t="shared" si="506"/>
        <v>0</v>
      </c>
      <c r="Q1092" s="31">
        <f t="shared" si="506"/>
        <v>0</v>
      </c>
      <c r="R1092" s="31">
        <f t="shared" si="507"/>
        <v>0</v>
      </c>
      <c r="S1092" s="31">
        <f t="shared" si="507"/>
        <v>0</v>
      </c>
      <c r="T1092" s="31">
        <f t="shared" si="507"/>
        <v>0</v>
      </c>
      <c r="U1092" s="31">
        <f t="shared" si="507"/>
        <v>0</v>
      </c>
      <c r="V1092" s="31">
        <f t="shared" si="507"/>
        <v>0</v>
      </c>
      <c r="W1092" s="31">
        <f t="shared" si="507"/>
        <v>0</v>
      </c>
      <c r="X1092" s="31">
        <f t="shared" si="507"/>
        <v>0</v>
      </c>
      <c r="Y1092" s="31">
        <f t="shared" si="507"/>
        <v>0</v>
      </c>
      <c r="Z1092" s="31">
        <f t="shared" si="508"/>
        <v>0</v>
      </c>
      <c r="AA1092" s="31">
        <f>D1092-Z1092</f>
        <v>0</v>
      </c>
      <c r="AB1092" s="37"/>
      <c r="AC1092" s="32"/>
    </row>
    <row r="1093" spans="1:29" s="33" customFormat="1" ht="16.149999999999999" customHeight="1" x14ac:dyDescent="0.2">
      <c r="A1093" s="36" t="s">
        <v>36</v>
      </c>
      <c r="B1093" s="31">
        <f t="shared" si="506"/>
        <v>0</v>
      </c>
      <c r="C1093" s="31">
        <f t="shared" si="506"/>
        <v>0</v>
      </c>
      <c r="D1093" s="31">
        <f t="shared" si="506"/>
        <v>0</v>
      </c>
      <c r="E1093" s="31">
        <f t="shared" si="506"/>
        <v>0</v>
      </c>
      <c r="F1093" s="31">
        <f t="shared" si="506"/>
        <v>0</v>
      </c>
      <c r="G1093" s="31">
        <f t="shared" si="506"/>
        <v>0</v>
      </c>
      <c r="H1093" s="31">
        <f t="shared" si="506"/>
        <v>0</v>
      </c>
      <c r="I1093" s="31">
        <f t="shared" si="506"/>
        <v>0</v>
      </c>
      <c r="J1093" s="31">
        <f t="shared" si="506"/>
        <v>0</v>
      </c>
      <c r="K1093" s="31">
        <f t="shared" si="506"/>
        <v>0</v>
      </c>
      <c r="L1093" s="31">
        <f t="shared" si="506"/>
        <v>0</v>
      </c>
      <c r="M1093" s="31">
        <f t="shared" si="506"/>
        <v>0</v>
      </c>
      <c r="N1093" s="31">
        <f t="shared" si="506"/>
        <v>0</v>
      </c>
      <c r="O1093" s="31">
        <f t="shared" si="506"/>
        <v>0</v>
      </c>
      <c r="P1093" s="31">
        <f t="shared" si="506"/>
        <v>0</v>
      </c>
      <c r="Q1093" s="31">
        <f t="shared" si="506"/>
        <v>0</v>
      </c>
      <c r="R1093" s="31">
        <f t="shared" si="507"/>
        <v>0</v>
      </c>
      <c r="S1093" s="31">
        <f t="shared" si="507"/>
        <v>0</v>
      </c>
      <c r="T1093" s="31">
        <f t="shared" si="507"/>
        <v>0</v>
      </c>
      <c r="U1093" s="31">
        <f t="shared" si="507"/>
        <v>0</v>
      </c>
      <c r="V1093" s="31">
        <f t="shared" si="507"/>
        <v>0</v>
      </c>
      <c r="W1093" s="31">
        <f t="shared" si="507"/>
        <v>0</v>
      </c>
      <c r="X1093" s="31">
        <f t="shared" si="507"/>
        <v>0</v>
      </c>
      <c r="Y1093" s="31">
        <f t="shared" si="507"/>
        <v>0</v>
      </c>
      <c r="Z1093" s="31">
        <f t="shared" si="508"/>
        <v>0</v>
      </c>
      <c r="AA1093" s="31">
        <f>D1093-Z1093</f>
        <v>0</v>
      </c>
      <c r="AB1093" s="37"/>
      <c r="AC1093" s="32"/>
    </row>
    <row r="1094" spans="1:29" s="33" customFormat="1" ht="18" customHeight="1" x14ac:dyDescent="0.25">
      <c r="A1094" s="38" t="s">
        <v>37</v>
      </c>
      <c r="B1094" s="39">
        <f t="shared" ref="B1094:C1094" si="509">SUM(B1090:B1093)</f>
        <v>23458267000</v>
      </c>
      <c r="C1094" s="39">
        <f t="shared" si="509"/>
        <v>0</v>
      </c>
      <c r="D1094" s="39">
        <f>SUM(D1090:D1093)</f>
        <v>23458267000</v>
      </c>
      <c r="E1094" s="39">
        <f t="shared" ref="E1094:AA1094" si="510">SUM(E1090:E1093)</f>
        <v>4548619215.1099997</v>
      </c>
      <c r="F1094" s="39">
        <f t="shared" si="510"/>
        <v>6067635006.6599998</v>
      </c>
      <c r="G1094" s="39">
        <f t="shared" si="510"/>
        <v>7684011080.750001</v>
      </c>
      <c r="H1094" s="39">
        <f t="shared" si="510"/>
        <v>1297862751.6299996</v>
      </c>
      <c r="I1094" s="39">
        <f t="shared" si="510"/>
        <v>0</v>
      </c>
      <c r="J1094" s="39">
        <f t="shared" si="510"/>
        <v>96487425</v>
      </c>
      <c r="K1094" s="39">
        <f t="shared" si="510"/>
        <v>72647665</v>
      </c>
      <c r="L1094" s="39">
        <f t="shared" si="510"/>
        <v>0</v>
      </c>
      <c r="M1094" s="39">
        <f t="shared" si="510"/>
        <v>250156225</v>
      </c>
      <c r="N1094" s="39">
        <f t="shared" si="510"/>
        <v>706732584.86000013</v>
      </c>
      <c r="O1094" s="39">
        <f t="shared" si="510"/>
        <v>1313450002.9899998</v>
      </c>
      <c r="P1094" s="39">
        <f t="shared" si="510"/>
        <v>2528436627.2600002</v>
      </c>
      <c r="Q1094" s="39">
        <f t="shared" si="510"/>
        <v>2331654774.9700003</v>
      </c>
      <c r="R1094" s="39">
        <f t="shared" si="510"/>
        <v>1720815097.3699999</v>
      </c>
      <c r="S1094" s="39">
        <f t="shared" si="510"/>
        <v>1918677709.3200002</v>
      </c>
      <c r="T1094" s="39">
        <f t="shared" si="510"/>
        <v>858236101.26999998</v>
      </c>
      <c r="U1094" s="39">
        <f t="shared" si="510"/>
        <v>2850744028.0900002</v>
      </c>
      <c r="V1094" s="39">
        <f t="shared" si="510"/>
        <v>3902383286.3900008</v>
      </c>
      <c r="W1094" s="39">
        <f t="shared" si="510"/>
        <v>1297862751.6299996</v>
      </c>
      <c r="X1094" s="39">
        <f t="shared" si="510"/>
        <v>0</v>
      </c>
      <c r="Y1094" s="39">
        <f t="shared" si="510"/>
        <v>0</v>
      </c>
      <c r="Z1094" s="39">
        <f t="shared" si="510"/>
        <v>19679149189.149998</v>
      </c>
      <c r="AA1094" s="39">
        <f t="shared" si="510"/>
        <v>3779117810.8500004</v>
      </c>
      <c r="AB1094" s="40">
        <f>Z1094/D1094</f>
        <v>0.83890038378154697</v>
      </c>
      <c r="AC1094" s="32"/>
    </row>
    <row r="1095" spans="1:29" s="33" customFormat="1" ht="18" customHeight="1" x14ac:dyDescent="0.25">
      <c r="A1095" s="41" t="s">
        <v>38</v>
      </c>
      <c r="B1095" s="31">
        <f t="shared" ref="B1095:Y1095" si="511">B1105+B1115+B1125+B1135+B1145+B1155+B1165+B1175+B1185+B1195+B1205+B1215+B1225+B1235+B1245+B1255+B1265</f>
        <v>0</v>
      </c>
      <c r="C1095" s="31">
        <f t="shared" si="511"/>
        <v>0</v>
      </c>
      <c r="D1095" s="31">
        <f t="shared" si="511"/>
        <v>0</v>
      </c>
      <c r="E1095" s="31">
        <f t="shared" si="511"/>
        <v>0</v>
      </c>
      <c r="F1095" s="31">
        <f t="shared" si="511"/>
        <v>0</v>
      </c>
      <c r="G1095" s="31">
        <f t="shared" si="511"/>
        <v>0</v>
      </c>
      <c r="H1095" s="31">
        <f t="shared" si="511"/>
        <v>0</v>
      </c>
      <c r="I1095" s="31">
        <f t="shared" si="511"/>
        <v>0</v>
      </c>
      <c r="J1095" s="31">
        <f t="shared" si="511"/>
        <v>0</v>
      </c>
      <c r="K1095" s="31">
        <f t="shared" si="511"/>
        <v>0</v>
      </c>
      <c r="L1095" s="31">
        <f t="shared" si="511"/>
        <v>0</v>
      </c>
      <c r="M1095" s="31">
        <f t="shared" si="511"/>
        <v>0</v>
      </c>
      <c r="N1095" s="31">
        <f t="shared" si="511"/>
        <v>0</v>
      </c>
      <c r="O1095" s="31">
        <f t="shared" si="511"/>
        <v>0</v>
      </c>
      <c r="P1095" s="31">
        <f t="shared" si="511"/>
        <v>0</v>
      </c>
      <c r="Q1095" s="31">
        <f t="shared" si="511"/>
        <v>0</v>
      </c>
      <c r="R1095" s="31">
        <f t="shared" si="511"/>
        <v>0</v>
      </c>
      <c r="S1095" s="31">
        <f t="shared" si="511"/>
        <v>0</v>
      </c>
      <c r="T1095" s="31">
        <f t="shared" si="511"/>
        <v>0</v>
      </c>
      <c r="U1095" s="31">
        <f t="shared" si="511"/>
        <v>0</v>
      </c>
      <c r="V1095" s="31">
        <f t="shared" si="511"/>
        <v>0</v>
      </c>
      <c r="W1095" s="31">
        <f t="shared" si="511"/>
        <v>0</v>
      </c>
      <c r="X1095" s="31">
        <f t="shared" si="511"/>
        <v>0</v>
      </c>
      <c r="Y1095" s="31">
        <f t="shared" si="511"/>
        <v>0</v>
      </c>
      <c r="Z1095" s="31">
        <f t="shared" ref="Z1095" si="512">SUM(M1095:Y1095)</f>
        <v>0</v>
      </c>
      <c r="AA1095" s="31">
        <f>D1095-Z1095</f>
        <v>0</v>
      </c>
      <c r="AB1095" s="37"/>
      <c r="AC1095" s="32"/>
    </row>
    <row r="1096" spans="1:29" s="33" customFormat="1" ht="18" customHeight="1" x14ac:dyDescent="0.25">
      <c r="A1096" s="38" t="s">
        <v>39</v>
      </c>
      <c r="B1096" s="39">
        <f t="shared" ref="B1096:C1096" si="513">B1095+B1094</f>
        <v>23458267000</v>
      </c>
      <c r="C1096" s="39">
        <f t="shared" si="513"/>
        <v>0</v>
      </c>
      <c r="D1096" s="39">
        <f>D1095+D1094</f>
        <v>23458267000</v>
      </c>
      <c r="E1096" s="39">
        <f t="shared" ref="E1096:AA1096" si="514">E1095+E1094</f>
        <v>4548619215.1099997</v>
      </c>
      <c r="F1096" s="39">
        <f t="shared" si="514"/>
        <v>6067635006.6599998</v>
      </c>
      <c r="G1096" s="39">
        <f t="shared" si="514"/>
        <v>7684011080.750001</v>
      </c>
      <c r="H1096" s="39">
        <f t="shared" si="514"/>
        <v>1297862751.6299996</v>
      </c>
      <c r="I1096" s="39">
        <f t="shared" si="514"/>
        <v>0</v>
      </c>
      <c r="J1096" s="39">
        <f t="shared" si="514"/>
        <v>96487425</v>
      </c>
      <c r="K1096" s="39">
        <f t="shared" si="514"/>
        <v>72647665</v>
      </c>
      <c r="L1096" s="39">
        <f t="shared" si="514"/>
        <v>0</v>
      </c>
      <c r="M1096" s="39">
        <f t="shared" si="514"/>
        <v>250156225</v>
      </c>
      <c r="N1096" s="39">
        <f t="shared" si="514"/>
        <v>706732584.86000013</v>
      </c>
      <c r="O1096" s="39">
        <f t="shared" si="514"/>
        <v>1313450002.9899998</v>
      </c>
      <c r="P1096" s="39">
        <f t="shared" si="514"/>
        <v>2528436627.2600002</v>
      </c>
      <c r="Q1096" s="39">
        <f t="shared" si="514"/>
        <v>2331654774.9700003</v>
      </c>
      <c r="R1096" s="39">
        <f t="shared" si="514"/>
        <v>1720815097.3699999</v>
      </c>
      <c r="S1096" s="39">
        <f t="shared" si="514"/>
        <v>1918677709.3200002</v>
      </c>
      <c r="T1096" s="39">
        <f t="shared" si="514"/>
        <v>858236101.26999998</v>
      </c>
      <c r="U1096" s="39">
        <f t="shared" si="514"/>
        <v>2850744028.0900002</v>
      </c>
      <c r="V1096" s="39">
        <f t="shared" si="514"/>
        <v>3902383286.3900008</v>
      </c>
      <c r="W1096" s="39">
        <f t="shared" si="514"/>
        <v>1297862751.6299996</v>
      </c>
      <c r="X1096" s="39">
        <f t="shared" si="514"/>
        <v>0</v>
      </c>
      <c r="Y1096" s="39">
        <f t="shared" si="514"/>
        <v>0</v>
      </c>
      <c r="Z1096" s="39">
        <f t="shared" si="514"/>
        <v>19679149189.149998</v>
      </c>
      <c r="AA1096" s="39">
        <f t="shared" si="514"/>
        <v>3779117810.8500004</v>
      </c>
      <c r="AB1096" s="40">
        <f>Z1096/D1096</f>
        <v>0.83890038378154697</v>
      </c>
      <c r="AC1096" s="42"/>
    </row>
    <row r="1097" spans="1:29" s="45" customFormat="1" ht="15" customHeight="1" x14ac:dyDescent="0.25">
      <c r="A1097" s="43"/>
      <c r="B1097" s="44"/>
      <c r="C1097" s="44"/>
      <c r="D1097" s="44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  <c r="Z1097" s="31"/>
      <c r="AA1097" s="31"/>
      <c r="AB1097" s="31"/>
      <c r="AC1097" s="32"/>
    </row>
    <row r="1098" spans="1:29" s="33" customFormat="1" ht="15" customHeight="1" x14ac:dyDescent="0.25">
      <c r="A1098" s="34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  <c r="Z1098" s="31"/>
      <c r="AA1098" s="31"/>
      <c r="AB1098" s="31"/>
      <c r="AC1098" s="32"/>
    </row>
    <row r="1099" spans="1:29" s="33" customFormat="1" ht="15" customHeight="1" x14ac:dyDescent="0.25">
      <c r="A1099" s="46" t="s">
        <v>40</v>
      </c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  <c r="Z1099" s="31"/>
      <c r="AA1099" s="31"/>
      <c r="AB1099" s="31"/>
      <c r="AC1099" s="32"/>
    </row>
    <row r="1100" spans="1:29" s="33" customFormat="1" ht="18" customHeight="1" x14ac:dyDescent="0.2">
      <c r="A1100" s="36" t="s">
        <v>33</v>
      </c>
      <c r="B1100" s="31">
        <f>[1]consoCURRENT!E22671</f>
        <v>5675000</v>
      </c>
      <c r="C1100" s="31">
        <f>[1]consoCURRENT!F22671</f>
        <v>0</v>
      </c>
      <c r="D1100" s="31">
        <f>[1]consoCURRENT!G22671</f>
        <v>5675000</v>
      </c>
      <c r="E1100" s="31">
        <f>[1]consoCURRENT!H22671</f>
        <v>1435826.5899999999</v>
      </c>
      <c r="F1100" s="31">
        <f>[1]consoCURRENT!I22671</f>
        <v>1223111.1600000001</v>
      </c>
      <c r="G1100" s="31">
        <f>[1]consoCURRENT!J22671</f>
        <v>938542.43</v>
      </c>
      <c r="H1100" s="31">
        <f>[1]consoCURRENT!K22671</f>
        <v>419532.06</v>
      </c>
      <c r="I1100" s="31">
        <f>[1]consoCURRENT!L22671</f>
        <v>0</v>
      </c>
      <c r="J1100" s="31">
        <f>[1]consoCURRENT!M22671</f>
        <v>0</v>
      </c>
      <c r="K1100" s="31">
        <f>[1]consoCURRENT!N22671</f>
        <v>0</v>
      </c>
      <c r="L1100" s="31">
        <f>[1]consoCURRENT!O22671</f>
        <v>0</v>
      </c>
      <c r="M1100" s="31">
        <f>[1]consoCURRENT!P22671</f>
        <v>0</v>
      </c>
      <c r="N1100" s="31">
        <f>[1]consoCURRENT!Q22671</f>
        <v>631328.5</v>
      </c>
      <c r="O1100" s="31">
        <f>[1]consoCURRENT!R22671</f>
        <v>417338.67</v>
      </c>
      <c r="P1100" s="31">
        <f>[1]consoCURRENT!S22671</f>
        <v>387159.42000000004</v>
      </c>
      <c r="Q1100" s="31">
        <f>[1]consoCURRENT!T22671</f>
        <v>325963.28000000003</v>
      </c>
      <c r="R1100" s="31">
        <f>[1]consoCURRENT!U22671</f>
        <v>500248.8</v>
      </c>
      <c r="S1100" s="31">
        <f>[1]consoCURRENT!V22671</f>
        <v>396899.08</v>
      </c>
      <c r="T1100" s="31">
        <f>[1]consoCURRENT!W22671</f>
        <v>313880.45</v>
      </c>
      <c r="U1100" s="31">
        <f>[1]consoCURRENT!X22671</f>
        <v>346877.33</v>
      </c>
      <c r="V1100" s="31">
        <f>[1]consoCURRENT!Y22671</f>
        <v>277784.65000000002</v>
      </c>
      <c r="W1100" s="31">
        <f>[1]consoCURRENT!Z22671</f>
        <v>419532.06</v>
      </c>
      <c r="X1100" s="31">
        <f>[1]consoCURRENT!AA22671</f>
        <v>0</v>
      </c>
      <c r="Y1100" s="31">
        <f>[1]consoCURRENT!AB22671</f>
        <v>0</v>
      </c>
      <c r="Z1100" s="31">
        <f>SUM(M1100:Y1100)</f>
        <v>4017012.24</v>
      </c>
      <c r="AA1100" s="31">
        <f>D1100-Z1100</f>
        <v>1657987.7599999998</v>
      </c>
      <c r="AB1100" s="37">
        <f>Z1100/D1100</f>
        <v>0.70784356651982383</v>
      </c>
      <c r="AC1100" s="32"/>
    </row>
    <row r="1101" spans="1:29" s="33" customFormat="1" ht="18" customHeight="1" x14ac:dyDescent="0.2">
      <c r="A1101" s="36" t="s">
        <v>34</v>
      </c>
      <c r="B1101" s="31">
        <f>[1]consoCURRENT!E22784</f>
        <v>1273354000</v>
      </c>
      <c r="C1101" s="31">
        <f>[1]consoCURRENT!F22784</f>
        <v>0</v>
      </c>
      <c r="D1101" s="31">
        <f>[1]consoCURRENT!G22784</f>
        <v>1273354000</v>
      </c>
      <c r="E1101" s="31">
        <f>[1]consoCURRENT!H22784</f>
        <v>2616545.27</v>
      </c>
      <c r="F1101" s="31">
        <f>[1]consoCURRENT!I22784</f>
        <v>96745571.379999995</v>
      </c>
      <c r="G1101" s="31">
        <f>[1]consoCURRENT!J22784</f>
        <v>72787924.590000004</v>
      </c>
      <c r="H1101" s="31">
        <f>[1]consoCURRENT!K22784</f>
        <v>9756.4600000000009</v>
      </c>
      <c r="I1101" s="31">
        <f>[1]consoCURRENT!L22784</f>
        <v>0</v>
      </c>
      <c r="J1101" s="31">
        <f>[1]consoCURRENT!M22784</f>
        <v>96487425</v>
      </c>
      <c r="K1101" s="31">
        <f>[1]consoCURRENT!N22784</f>
        <v>72647665</v>
      </c>
      <c r="L1101" s="31">
        <f>[1]consoCURRENT!O22784</f>
        <v>0</v>
      </c>
      <c r="M1101" s="31">
        <f>[1]consoCURRENT!P22784</f>
        <v>250156225</v>
      </c>
      <c r="N1101" s="31">
        <f>[1]consoCURRENT!Q22784</f>
        <v>2584800</v>
      </c>
      <c r="O1101" s="31">
        <f>[1]consoCURRENT!R22784</f>
        <v>12985.439999999999</v>
      </c>
      <c r="P1101" s="31">
        <f>[1]consoCURRENT!S22784</f>
        <v>18759.830000000002</v>
      </c>
      <c r="Q1101" s="31">
        <f>[1]consoCURRENT!T22784</f>
        <v>16270</v>
      </c>
      <c r="R1101" s="31">
        <f>[1]consoCURRENT!U22784</f>
        <v>235501.38</v>
      </c>
      <c r="S1101" s="31">
        <f>[1]consoCURRENT!V22784</f>
        <v>6375</v>
      </c>
      <c r="T1101" s="31">
        <f>[1]consoCURRENT!W22784</f>
        <v>21285.119999999999</v>
      </c>
      <c r="U1101" s="31">
        <f>[1]consoCURRENT!X22784</f>
        <v>18863.97</v>
      </c>
      <c r="V1101" s="31">
        <f>[1]consoCURRENT!Y22784</f>
        <v>100110.5</v>
      </c>
      <c r="W1101" s="31">
        <f>[1]consoCURRENT!Z22784</f>
        <v>9756.4600000000009</v>
      </c>
      <c r="X1101" s="31">
        <f>[1]consoCURRENT!AA22784</f>
        <v>0</v>
      </c>
      <c r="Y1101" s="31">
        <f>[1]consoCURRENT!AB22784</f>
        <v>0</v>
      </c>
      <c r="Z1101" s="31">
        <f t="shared" ref="Z1101:Z1103" si="515">SUM(M1101:Y1101)</f>
        <v>253180932.70000002</v>
      </c>
      <c r="AA1101" s="31">
        <f>D1101-Z1101</f>
        <v>1020173067.3</v>
      </c>
      <c r="AB1101" s="37">
        <f>Z1101/D1101</f>
        <v>0.19882996613667528</v>
      </c>
      <c r="AC1101" s="32"/>
    </row>
    <row r="1102" spans="1:29" s="33" customFormat="1" ht="18" customHeight="1" x14ac:dyDescent="0.2">
      <c r="A1102" s="36" t="s">
        <v>35</v>
      </c>
      <c r="B1102" s="31">
        <f>[1]consoCURRENT!E22790</f>
        <v>0</v>
      </c>
      <c r="C1102" s="31">
        <f>[1]consoCURRENT!F22790</f>
        <v>0</v>
      </c>
      <c r="D1102" s="31">
        <f>[1]consoCURRENT!G22790</f>
        <v>0</v>
      </c>
      <c r="E1102" s="31">
        <f>[1]consoCURRENT!H22790</f>
        <v>0</v>
      </c>
      <c r="F1102" s="31">
        <f>[1]consoCURRENT!I22790</f>
        <v>0</v>
      </c>
      <c r="G1102" s="31">
        <f>[1]consoCURRENT!J22790</f>
        <v>0</v>
      </c>
      <c r="H1102" s="31">
        <f>[1]consoCURRENT!K22790</f>
        <v>0</v>
      </c>
      <c r="I1102" s="31">
        <f>[1]consoCURRENT!L22790</f>
        <v>0</v>
      </c>
      <c r="J1102" s="31">
        <f>[1]consoCURRENT!M22790</f>
        <v>0</v>
      </c>
      <c r="K1102" s="31">
        <f>[1]consoCURRENT!N22790</f>
        <v>0</v>
      </c>
      <c r="L1102" s="31">
        <f>[1]consoCURRENT!O22790</f>
        <v>0</v>
      </c>
      <c r="M1102" s="31">
        <f>[1]consoCURRENT!P22790</f>
        <v>0</v>
      </c>
      <c r="N1102" s="31">
        <f>[1]consoCURRENT!Q22790</f>
        <v>0</v>
      </c>
      <c r="O1102" s="31">
        <f>[1]consoCURRENT!R22790</f>
        <v>0</v>
      </c>
      <c r="P1102" s="31">
        <f>[1]consoCURRENT!S22790</f>
        <v>0</v>
      </c>
      <c r="Q1102" s="31">
        <f>[1]consoCURRENT!T22790</f>
        <v>0</v>
      </c>
      <c r="R1102" s="31">
        <f>[1]consoCURRENT!U22790</f>
        <v>0</v>
      </c>
      <c r="S1102" s="31">
        <f>[1]consoCURRENT!V22790</f>
        <v>0</v>
      </c>
      <c r="T1102" s="31">
        <f>[1]consoCURRENT!W22790</f>
        <v>0</v>
      </c>
      <c r="U1102" s="31">
        <f>[1]consoCURRENT!X22790</f>
        <v>0</v>
      </c>
      <c r="V1102" s="31">
        <f>[1]consoCURRENT!Y22790</f>
        <v>0</v>
      </c>
      <c r="W1102" s="31">
        <f>[1]consoCURRENT!Z22790</f>
        <v>0</v>
      </c>
      <c r="X1102" s="31">
        <f>[1]consoCURRENT!AA22790</f>
        <v>0</v>
      </c>
      <c r="Y1102" s="31">
        <f>[1]consoCURRENT!AB22790</f>
        <v>0</v>
      </c>
      <c r="Z1102" s="31">
        <f t="shared" si="515"/>
        <v>0</v>
      </c>
      <c r="AA1102" s="31">
        <f>D1102-Z1102</f>
        <v>0</v>
      </c>
      <c r="AB1102" s="37"/>
      <c r="AC1102" s="32"/>
    </row>
    <row r="1103" spans="1:29" s="33" customFormat="1" ht="18" customHeight="1" x14ac:dyDescent="0.2">
      <c r="A1103" s="36" t="s">
        <v>36</v>
      </c>
      <c r="B1103" s="31">
        <f>[1]consoCURRENT!E22819</f>
        <v>0</v>
      </c>
      <c r="C1103" s="31">
        <f>[1]consoCURRENT!F22819</f>
        <v>0</v>
      </c>
      <c r="D1103" s="31">
        <f>[1]consoCURRENT!G22819</f>
        <v>0</v>
      </c>
      <c r="E1103" s="31">
        <f>[1]consoCURRENT!H22819</f>
        <v>0</v>
      </c>
      <c r="F1103" s="31">
        <f>[1]consoCURRENT!I22819</f>
        <v>0</v>
      </c>
      <c r="G1103" s="31">
        <f>[1]consoCURRENT!J22819</f>
        <v>0</v>
      </c>
      <c r="H1103" s="31">
        <f>[1]consoCURRENT!K22819</f>
        <v>0</v>
      </c>
      <c r="I1103" s="31">
        <f>[1]consoCURRENT!L22819</f>
        <v>0</v>
      </c>
      <c r="J1103" s="31">
        <f>[1]consoCURRENT!M22819</f>
        <v>0</v>
      </c>
      <c r="K1103" s="31">
        <f>[1]consoCURRENT!N22819</f>
        <v>0</v>
      </c>
      <c r="L1103" s="31">
        <f>[1]consoCURRENT!O22819</f>
        <v>0</v>
      </c>
      <c r="M1103" s="31">
        <f>[1]consoCURRENT!P22819</f>
        <v>0</v>
      </c>
      <c r="N1103" s="31">
        <f>[1]consoCURRENT!Q22819</f>
        <v>0</v>
      </c>
      <c r="O1103" s="31">
        <f>[1]consoCURRENT!R22819</f>
        <v>0</v>
      </c>
      <c r="P1103" s="31">
        <f>[1]consoCURRENT!S22819</f>
        <v>0</v>
      </c>
      <c r="Q1103" s="31">
        <f>[1]consoCURRENT!T22819</f>
        <v>0</v>
      </c>
      <c r="R1103" s="31">
        <f>[1]consoCURRENT!U22819</f>
        <v>0</v>
      </c>
      <c r="S1103" s="31">
        <f>[1]consoCURRENT!V22819</f>
        <v>0</v>
      </c>
      <c r="T1103" s="31">
        <f>[1]consoCURRENT!W22819</f>
        <v>0</v>
      </c>
      <c r="U1103" s="31">
        <f>[1]consoCURRENT!X22819</f>
        <v>0</v>
      </c>
      <c r="V1103" s="31">
        <f>[1]consoCURRENT!Y22819</f>
        <v>0</v>
      </c>
      <c r="W1103" s="31">
        <f>[1]consoCURRENT!Z22819</f>
        <v>0</v>
      </c>
      <c r="X1103" s="31">
        <f>[1]consoCURRENT!AA22819</f>
        <v>0</v>
      </c>
      <c r="Y1103" s="31">
        <f>[1]consoCURRENT!AB22819</f>
        <v>0</v>
      </c>
      <c r="Z1103" s="31">
        <f t="shared" si="515"/>
        <v>0</v>
      </c>
      <c r="AA1103" s="31">
        <f>D1103-Z1103</f>
        <v>0</v>
      </c>
      <c r="AB1103" s="37"/>
      <c r="AC1103" s="32"/>
    </row>
    <row r="1104" spans="1:29" s="33" customFormat="1" ht="18" customHeight="1" x14ac:dyDescent="0.25">
      <c r="A1104" s="38" t="s">
        <v>37</v>
      </c>
      <c r="B1104" s="39">
        <f t="shared" ref="B1104:AA1104" si="516">SUM(B1100:B1103)</f>
        <v>1279029000</v>
      </c>
      <c r="C1104" s="39">
        <f t="shared" si="516"/>
        <v>0</v>
      </c>
      <c r="D1104" s="39">
        <f t="shared" si="516"/>
        <v>1279029000</v>
      </c>
      <c r="E1104" s="39">
        <f t="shared" si="516"/>
        <v>4052371.86</v>
      </c>
      <c r="F1104" s="39">
        <f t="shared" si="516"/>
        <v>97968682.539999992</v>
      </c>
      <c r="G1104" s="39">
        <f t="shared" si="516"/>
        <v>73726467.020000011</v>
      </c>
      <c r="H1104" s="39">
        <f t="shared" si="516"/>
        <v>429288.52</v>
      </c>
      <c r="I1104" s="39">
        <f t="shared" si="516"/>
        <v>0</v>
      </c>
      <c r="J1104" s="39">
        <f t="shared" si="516"/>
        <v>96487425</v>
      </c>
      <c r="K1104" s="39">
        <f t="shared" si="516"/>
        <v>72647665</v>
      </c>
      <c r="L1104" s="39">
        <f t="shared" si="516"/>
        <v>0</v>
      </c>
      <c r="M1104" s="39">
        <f t="shared" si="516"/>
        <v>250156225</v>
      </c>
      <c r="N1104" s="39">
        <f t="shared" si="516"/>
        <v>3216128.5</v>
      </c>
      <c r="O1104" s="39">
        <f t="shared" si="516"/>
        <v>430324.11</v>
      </c>
      <c r="P1104" s="39">
        <f t="shared" si="516"/>
        <v>405919.25000000006</v>
      </c>
      <c r="Q1104" s="39">
        <f t="shared" si="516"/>
        <v>342233.28</v>
      </c>
      <c r="R1104" s="39">
        <f t="shared" si="516"/>
        <v>735750.17999999993</v>
      </c>
      <c r="S1104" s="39">
        <f t="shared" si="516"/>
        <v>403274.08</v>
      </c>
      <c r="T1104" s="39">
        <f t="shared" si="516"/>
        <v>335165.57</v>
      </c>
      <c r="U1104" s="39">
        <f t="shared" si="516"/>
        <v>365741.30000000005</v>
      </c>
      <c r="V1104" s="39">
        <f t="shared" si="516"/>
        <v>377895.15</v>
      </c>
      <c r="W1104" s="39">
        <f t="shared" si="516"/>
        <v>429288.52</v>
      </c>
      <c r="X1104" s="39">
        <f t="shared" si="516"/>
        <v>0</v>
      </c>
      <c r="Y1104" s="39">
        <f t="shared" si="516"/>
        <v>0</v>
      </c>
      <c r="Z1104" s="39">
        <f t="shared" si="516"/>
        <v>257197944.94000003</v>
      </c>
      <c r="AA1104" s="39">
        <f t="shared" si="516"/>
        <v>1021831055.0599999</v>
      </c>
      <c r="AB1104" s="40">
        <f>Z1104/D1104</f>
        <v>0.20108843891733497</v>
      </c>
      <c r="AC1104" s="32"/>
    </row>
    <row r="1105" spans="1:29" s="33" customFormat="1" ht="18" customHeight="1" x14ac:dyDescent="0.25">
      <c r="A1105" s="41" t="s">
        <v>38</v>
      </c>
      <c r="B1105" s="31">
        <f>[1]consoCURRENT!E22823</f>
        <v>0</v>
      </c>
      <c r="C1105" s="31">
        <f>[1]consoCURRENT!F22823</f>
        <v>0</v>
      </c>
      <c r="D1105" s="31">
        <f>[1]consoCURRENT!G22823</f>
        <v>0</v>
      </c>
      <c r="E1105" s="31">
        <f>[1]consoCURRENT!H22823</f>
        <v>0</v>
      </c>
      <c r="F1105" s="31">
        <f>[1]consoCURRENT!I22823</f>
        <v>0</v>
      </c>
      <c r="G1105" s="31">
        <f>[1]consoCURRENT!J22823</f>
        <v>0</v>
      </c>
      <c r="H1105" s="31">
        <f>[1]consoCURRENT!K22823</f>
        <v>0</v>
      </c>
      <c r="I1105" s="31">
        <f>[1]consoCURRENT!L22823</f>
        <v>0</v>
      </c>
      <c r="J1105" s="31">
        <f>[1]consoCURRENT!M22823</f>
        <v>0</v>
      </c>
      <c r="K1105" s="31">
        <f>[1]consoCURRENT!N22823</f>
        <v>0</v>
      </c>
      <c r="L1105" s="31">
        <f>[1]consoCURRENT!O22823</f>
        <v>0</v>
      </c>
      <c r="M1105" s="31">
        <f>[1]consoCURRENT!P22823</f>
        <v>0</v>
      </c>
      <c r="N1105" s="31">
        <f>[1]consoCURRENT!Q22823</f>
        <v>0</v>
      </c>
      <c r="O1105" s="31">
        <f>[1]consoCURRENT!R22823</f>
        <v>0</v>
      </c>
      <c r="P1105" s="31">
        <f>[1]consoCURRENT!S22823</f>
        <v>0</v>
      </c>
      <c r="Q1105" s="31">
        <f>[1]consoCURRENT!T22823</f>
        <v>0</v>
      </c>
      <c r="R1105" s="31">
        <f>[1]consoCURRENT!U22823</f>
        <v>0</v>
      </c>
      <c r="S1105" s="31">
        <f>[1]consoCURRENT!V22823</f>
        <v>0</v>
      </c>
      <c r="T1105" s="31">
        <f>[1]consoCURRENT!W22823</f>
        <v>0</v>
      </c>
      <c r="U1105" s="31">
        <f>[1]consoCURRENT!X22823</f>
        <v>0</v>
      </c>
      <c r="V1105" s="31">
        <f>[1]consoCURRENT!Y22823</f>
        <v>0</v>
      </c>
      <c r="W1105" s="31">
        <f>[1]consoCURRENT!Z22823</f>
        <v>0</v>
      </c>
      <c r="X1105" s="31">
        <f>[1]consoCURRENT!AA22823</f>
        <v>0</v>
      </c>
      <c r="Y1105" s="31">
        <f>[1]consoCURRENT!AB22823</f>
        <v>0</v>
      </c>
      <c r="Z1105" s="31">
        <f t="shared" ref="Z1105" si="517">SUM(M1105:Y1105)</f>
        <v>0</v>
      </c>
      <c r="AA1105" s="31">
        <f>D1105-Z1105</f>
        <v>0</v>
      </c>
      <c r="AB1105" s="37"/>
      <c r="AC1105" s="32"/>
    </row>
    <row r="1106" spans="1:29" s="33" customFormat="1" ht="18" customHeight="1" x14ac:dyDescent="0.25">
      <c r="A1106" s="38" t="s">
        <v>39</v>
      </c>
      <c r="B1106" s="39">
        <f t="shared" ref="B1106:AA1106" si="518">B1105+B1104</f>
        <v>1279029000</v>
      </c>
      <c r="C1106" s="39">
        <f t="shared" si="518"/>
        <v>0</v>
      </c>
      <c r="D1106" s="39">
        <f t="shared" si="518"/>
        <v>1279029000</v>
      </c>
      <c r="E1106" s="39">
        <f t="shared" si="518"/>
        <v>4052371.86</v>
      </c>
      <c r="F1106" s="39">
        <f t="shared" si="518"/>
        <v>97968682.539999992</v>
      </c>
      <c r="G1106" s="39">
        <f t="shared" si="518"/>
        <v>73726467.020000011</v>
      </c>
      <c r="H1106" s="39">
        <f t="shared" si="518"/>
        <v>429288.52</v>
      </c>
      <c r="I1106" s="39">
        <f t="shared" si="518"/>
        <v>0</v>
      </c>
      <c r="J1106" s="39">
        <f t="shared" si="518"/>
        <v>96487425</v>
      </c>
      <c r="K1106" s="39">
        <f t="shared" si="518"/>
        <v>72647665</v>
      </c>
      <c r="L1106" s="39">
        <f t="shared" si="518"/>
        <v>0</v>
      </c>
      <c r="M1106" s="39">
        <f t="shared" si="518"/>
        <v>250156225</v>
      </c>
      <c r="N1106" s="39">
        <f t="shared" si="518"/>
        <v>3216128.5</v>
      </c>
      <c r="O1106" s="39">
        <f t="shared" si="518"/>
        <v>430324.11</v>
      </c>
      <c r="P1106" s="39">
        <f t="shared" si="518"/>
        <v>405919.25000000006</v>
      </c>
      <c r="Q1106" s="39">
        <f t="shared" si="518"/>
        <v>342233.28</v>
      </c>
      <c r="R1106" s="39">
        <f t="shared" si="518"/>
        <v>735750.17999999993</v>
      </c>
      <c r="S1106" s="39">
        <f t="shared" si="518"/>
        <v>403274.08</v>
      </c>
      <c r="T1106" s="39">
        <f t="shared" si="518"/>
        <v>335165.57</v>
      </c>
      <c r="U1106" s="39">
        <f t="shared" si="518"/>
        <v>365741.30000000005</v>
      </c>
      <c r="V1106" s="39">
        <f t="shared" si="518"/>
        <v>377895.15</v>
      </c>
      <c r="W1106" s="39">
        <f t="shared" si="518"/>
        <v>429288.52</v>
      </c>
      <c r="X1106" s="39">
        <f t="shared" si="518"/>
        <v>0</v>
      </c>
      <c r="Y1106" s="39">
        <f t="shared" si="518"/>
        <v>0</v>
      </c>
      <c r="Z1106" s="39">
        <f t="shared" si="518"/>
        <v>257197944.94000003</v>
      </c>
      <c r="AA1106" s="39">
        <f t="shared" si="518"/>
        <v>1021831055.0599999</v>
      </c>
      <c r="AB1106" s="40">
        <f>Z1106/D1106</f>
        <v>0.20108843891733497</v>
      </c>
      <c r="AC1106" s="42"/>
    </row>
    <row r="1107" spans="1:29" s="33" customFormat="1" ht="15" customHeight="1" x14ac:dyDescent="0.25">
      <c r="A1107" s="34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  <c r="Z1107" s="31"/>
      <c r="AA1107" s="31"/>
      <c r="AB1107" s="31"/>
      <c r="AC1107" s="32"/>
    </row>
    <row r="1108" spans="1:29" s="33" customFormat="1" ht="15" customHeight="1" x14ac:dyDescent="0.25">
      <c r="A1108" s="34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  <c r="Z1108" s="31"/>
      <c r="AA1108" s="31"/>
      <c r="AB1108" s="31"/>
      <c r="AC1108" s="32"/>
    </row>
    <row r="1109" spans="1:29" s="33" customFormat="1" ht="15" customHeight="1" x14ac:dyDescent="0.25">
      <c r="A1109" s="46" t="s">
        <v>41</v>
      </c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  <c r="Z1109" s="31"/>
      <c r="AA1109" s="31"/>
      <c r="AB1109" s="31"/>
      <c r="AC1109" s="32"/>
    </row>
    <row r="1110" spans="1:29" s="33" customFormat="1" ht="18" customHeight="1" x14ac:dyDescent="0.2">
      <c r="A1110" s="36" t="s">
        <v>33</v>
      </c>
      <c r="B1110" s="31">
        <f>[1]consoCURRENT!E22884</f>
        <v>1494000</v>
      </c>
      <c r="C1110" s="31">
        <f>[1]consoCURRENT!F22884</f>
        <v>0</v>
      </c>
      <c r="D1110" s="31">
        <f>[1]consoCURRENT!G22884</f>
        <v>1494000</v>
      </c>
      <c r="E1110" s="31">
        <f>[1]consoCURRENT!H22884</f>
        <v>272499.23</v>
      </c>
      <c r="F1110" s="31">
        <f>[1]consoCURRENT!I22884</f>
        <v>313206.18000000005</v>
      </c>
      <c r="G1110" s="31">
        <f>[1]consoCURRENT!J22884</f>
        <v>300532.76</v>
      </c>
      <c r="H1110" s="31">
        <f>[1]consoCURRENT!K22884</f>
        <v>112122.91999999993</v>
      </c>
      <c r="I1110" s="31">
        <f>[1]consoCURRENT!L22884</f>
        <v>0</v>
      </c>
      <c r="J1110" s="31">
        <f>[1]consoCURRENT!M22884</f>
        <v>0</v>
      </c>
      <c r="K1110" s="31">
        <f>[1]consoCURRENT!N22884</f>
        <v>0</v>
      </c>
      <c r="L1110" s="31">
        <f>[1]consoCURRENT!O22884</f>
        <v>0</v>
      </c>
      <c r="M1110" s="31">
        <f>[1]consoCURRENT!P22884</f>
        <v>0</v>
      </c>
      <c r="N1110" s="31">
        <f>[1]consoCURRENT!Q22884</f>
        <v>85252.12</v>
      </c>
      <c r="O1110" s="31">
        <f>[1]consoCURRENT!R22884</f>
        <v>105539.08000000002</v>
      </c>
      <c r="P1110" s="31">
        <f>[1]consoCURRENT!S22884</f>
        <v>81708.02999999997</v>
      </c>
      <c r="Q1110" s="31">
        <f>[1]consoCURRENT!T22884</f>
        <v>69708.030000000028</v>
      </c>
      <c r="R1110" s="31">
        <f>[1]consoCURRENT!U22884</f>
        <v>127160.02999999997</v>
      </c>
      <c r="S1110" s="31">
        <f>[1]consoCURRENT!V22884</f>
        <v>116338.12000000005</v>
      </c>
      <c r="T1110" s="31">
        <f>[1]consoCURRENT!W22884</f>
        <v>111986.91999999993</v>
      </c>
      <c r="U1110" s="31">
        <f>[1]consoCURRENT!X22884</f>
        <v>92622.920000000042</v>
      </c>
      <c r="V1110" s="31">
        <f>[1]consoCURRENT!Y22884</f>
        <v>95922.920000000042</v>
      </c>
      <c r="W1110" s="31">
        <f>[1]consoCURRENT!Z22884</f>
        <v>112122.91999999993</v>
      </c>
      <c r="X1110" s="31">
        <f>[1]consoCURRENT!AA22884</f>
        <v>0</v>
      </c>
      <c r="Y1110" s="31">
        <f>[1]consoCURRENT!AB22884</f>
        <v>0</v>
      </c>
      <c r="Z1110" s="31">
        <f>SUM(M1110:Y1110)</f>
        <v>998361.09</v>
      </c>
      <c r="AA1110" s="31">
        <f>D1110-Z1110</f>
        <v>495638.91000000003</v>
      </c>
      <c r="AB1110" s="37">
        <f>Z1110/D1110</f>
        <v>0.66824704819277103</v>
      </c>
      <c r="AC1110" s="32"/>
    </row>
    <row r="1111" spans="1:29" s="33" customFormat="1" ht="18" customHeight="1" x14ac:dyDescent="0.2">
      <c r="A1111" s="36" t="s">
        <v>34</v>
      </c>
      <c r="B1111" s="31">
        <f>[1]consoCURRENT!E22997</f>
        <v>1271639000</v>
      </c>
      <c r="C1111" s="31">
        <f>[1]consoCURRENT!F22997</f>
        <v>0</v>
      </c>
      <c r="D1111" s="31">
        <f>[1]consoCURRENT!G22997</f>
        <v>1271639000</v>
      </c>
      <c r="E1111" s="31">
        <f>[1]consoCURRENT!H22997</f>
        <v>9657039</v>
      </c>
      <c r="F1111" s="31">
        <f>[1]consoCURRENT!I22997</f>
        <v>359123273.44999999</v>
      </c>
      <c r="G1111" s="31">
        <f>[1]consoCURRENT!J22997</f>
        <v>262287183.06</v>
      </c>
      <c r="H1111" s="31">
        <f>[1]consoCURRENT!K22997</f>
        <v>174269993</v>
      </c>
      <c r="I1111" s="31">
        <f>[1]consoCURRENT!L22997</f>
        <v>0</v>
      </c>
      <c r="J1111" s="31">
        <f>[1]consoCURRENT!M22997</f>
        <v>0</v>
      </c>
      <c r="K1111" s="31">
        <f>[1]consoCURRENT!N22997</f>
        <v>0</v>
      </c>
      <c r="L1111" s="31">
        <f>[1]consoCURRENT!O22997</f>
        <v>0</v>
      </c>
      <c r="M1111" s="31">
        <f>[1]consoCURRENT!P22997</f>
        <v>0</v>
      </c>
      <c r="N1111" s="31">
        <f>[1]consoCURRENT!Q22997</f>
        <v>9562287</v>
      </c>
      <c r="O1111" s="31">
        <f>[1]consoCURRENT!R22997</f>
        <v>94752</v>
      </c>
      <c r="P1111" s="31">
        <f>[1]consoCURRENT!S22997</f>
        <v>0</v>
      </c>
      <c r="Q1111" s="31">
        <f>[1]consoCURRENT!T22997</f>
        <v>0</v>
      </c>
      <c r="R1111" s="31">
        <f>[1]consoCURRENT!U22997</f>
        <v>358110602.5</v>
      </c>
      <c r="S1111" s="31">
        <f>[1]consoCURRENT!V22997</f>
        <v>1012670.9500000001</v>
      </c>
      <c r="T1111" s="31">
        <f>[1]consoCURRENT!W22997</f>
        <v>10921397</v>
      </c>
      <c r="U1111" s="31">
        <f>[1]consoCURRENT!X22997</f>
        <v>137253412.59</v>
      </c>
      <c r="V1111" s="31">
        <f>[1]consoCURRENT!Y22997</f>
        <v>114112373.47</v>
      </c>
      <c r="W1111" s="31">
        <f>[1]consoCURRENT!Z22997</f>
        <v>174269993</v>
      </c>
      <c r="X1111" s="31">
        <f>[1]consoCURRENT!AA22997</f>
        <v>0</v>
      </c>
      <c r="Y1111" s="31">
        <f>[1]consoCURRENT!AB22997</f>
        <v>0</v>
      </c>
      <c r="Z1111" s="31">
        <f t="shared" ref="Z1111:Z1113" si="519">SUM(M1111:Y1111)</f>
        <v>805337488.50999999</v>
      </c>
      <c r="AA1111" s="31">
        <f>D1111-Z1111</f>
        <v>466301511.49000001</v>
      </c>
      <c r="AB1111" s="37">
        <f>Z1111/D1111</f>
        <v>0.63330669200142498</v>
      </c>
      <c r="AC1111" s="32"/>
    </row>
    <row r="1112" spans="1:29" s="33" customFormat="1" ht="18" customHeight="1" x14ac:dyDescent="0.2">
      <c r="A1112" s="36" t="s">
        <v>35</v>
      </c>
      <c r="B1112" s="31">
        <f>[1]consoCURRENT!E23003</f>
        <v>0</v>
      </c>
      <c r="C1112" s="31">
        <f>[1]consoCURRENT!F23003</f>
        <v>0</v>
      </c>
      <c r="D1112" s="31">
        <f>[1]consoCURRENT!G23003</f>
        <v>0</v>
      </c>
      <c r="E1112" s="31">
        <f>[1]consoCURRENT!H23003</f>
        <v>0</v>
      </c>
      <c r="F1112" s="31">
        <f>[1]consoCURRENT!I23003</f>
        <v>0</v>
      </c>
      <c r="G1112" s="31">
        <f>[1]consoCURRENT!J23003</f>
        <v>0</v>
      </c>
      <c r="H1112" s="31">
        <f>[1]consoCURRENT!K23003</f>
        <v>0</v>
      </c>
      <c r="I1112" s="31">
        <f>[1]consoCURRENT!L23003</f>
        <v>0</v>
      </c>
      <c r="J1112" s="31">
        <f>[1]consoCURRENT!M23003</f>
        <v>0</v>
      </c>
      <c r="K1112" s="31">
        <f>[1]consoCURRENT!N23003</f>
        <v>0</v>
      </c>
      <c r="L1112" s="31">
        <f>[1]consoCURRENT!O23003</f>
        <v>0</v>
      </c>
      <c r="M1112" s="31">
        <f>[1]consoCURRENT!P23003</f>
        <v>0</v>
      </c>
      <c r="N1112" s="31">
        <f>[1]consoCURRENT!Q23003</f>
        <v>0</v>
      </c>
      <c r="O1112" s="31">
        <f>[1]consoCURRENT!R23003</f>
        <v>0</v>
      </c>
      <c r="P1112" s="31">
        <f>[1]consoCURRENT!S23003</f>
        <v>0</v>
      </c>
      <c r="Q1112" s="31">
        <f>[1]consoCURRENT!T23003</f>
        <v>0</v>
      </c>
      <c r="R1112" s="31">
        <f>[1]consoCURRENT!U23003</f>
        <v>0</v>
      </c>
      <c r="S1112" s="31">
        <f>[1]consoCURRENT!V23003</f>
        <v>0</v>
      </c>
      <c r="T1112" s="31">
        <f>[1]consoCURRENT!W23003</f>
        <v>0</v>
      </c>
      <c r="U1112" s="31">
        <f>[1]consoCURRENT!X23003</f>
        <v>0</v>
      </c>
      <c r="V1112" s="31">
        <f>[1]consoCURRENT!Y23003</f>
        <v>0</v>
      </c>
      <c r="W1112" s="31">
        <f>[1]consoCURRENT!Z23003</f>
        <v>0</v>
      </c>
      <c r="X1112" s="31">
        <f>[1]consoCURRENT!AA23003</f>
        <v>0</v>
      </c>
      <c r="Y1112" s="31">
        <f>[1]consoCURRENT!AB23003</f>
        <v>0</v>
      </c>
      <c r="Z1112" s="31">
        <f t="shared" si="519"/>
        <v>0</v>
      </c>
      <c r="AA1112" s="31">
        <f>D1112-Z1112</f>
        <v>0</v>
      </c>
      <c r="AB1112" s="37"/>
      <c r="AC1112" s="32"/>
    </row>
    <row r="1113" spans="1:29" s="33" customFormat="1" ht="18" customHeight="1" x14ac:dyDescent="0.2">
      <c r="A1113" s="36" t="s">
        <v>36</v>
      </c>
      <c r="B1113" s="31">
        <f>[1]consoCURRENT!E23032</f>
        <v>0</v>
      </c>
      <c r="C1113" s="31">
        <f>[1]consoCURRENT!F23032</f>
        <v>0</v>
      </c>
      <c r="D1113" s="31">
        <f>[1]consoCURRENT!G23032</f>
        <v>0</v>
      </c>
      <c r="E1113" s="31">
        <f>[1]consoCURRENT!H23032</f>
        <v>0</v>
      </c>
      <c r="F1113" s="31">
        <f>[1]consoCURRENT!I23032</f>
        <v>0</v>
      </c>
      <c r="G1113" s="31">
        <f>[1]consoCURRENT!J23032</f>
        <v>0</v>
      </c>
      <c r="H1113" s="31">
        <f>[1]consoCURRENT!K23032</f>
        <v>0</v>
      </c>
      <c r="I1113" s="31">
        <f>[1]consoCURRENT!L23032</f>
        <v>0</v>
      </c>
      <c r="J1113" s="31">
        <f>[1]consoCURRENT!M23032</f>
        <v>0</v>
      </c>
      <c r="K1113" s="31">
        <f>[1]consoCURRENT!N23032</f>
        <v>0</v>
      </c>
      <c r="L1113" s="31">
        <f>[1]consoCURRENT!O23032</f>
        <v>0</v>
      </c>
      <c r="M1113" s="31">
        <f>[1]consoCURRENT!P23032</f>
        <v>0</v>
      </c>
      <c r="N1113" s="31">
        <f>[1]consoCURRENT!Q23032</f>
        <v>0</v>
      </c>
      <c r="O1113" s="31">
        <f>[1]consoCURRENT!R23032</f>
        <v>0</v>
      </c>
      <c r="P1113" s="31">
        <f>[1]consoCURRENT!S23032</f>
        <v>0</v>
      </c>
      <c r="Q1113" s="31">
        <f>[1]consoCURRENT!T23032</f>
        <v>0</v>
      </c>
      <c r="R1113" s="31">
        <f>[1]consoCURRENT!U23032</f>
        <v>0</v>
      </c>
      <c r="S1113" s="31">
        <f>[1]consoCURRENT!V23032</f>
        <v>0</v>
      </c>
      <c r="T1113" s="31">
        <f>[1]consoCURRENT!W23032</f>
        <v>0</v>
      </c>
      <c r="U1113" s="31">
        <f>[1]consoCURRENT!X23032</f>
        <v>0</v>
      </c>
      <c r="V1113" s="31">
        <f>[1]consoCURRENT!Y23032</f>
        <v>0</v>
      </c>
      <c r="W1113" s="31">
        <f>[1]consoCURRENT!Z23032</f>
        <v>0</v>
      </c>
      <c r="X1113" s="31">
        <f>[1]consoCURRENT!AA23032</f>
        <v>0</v>
      </c>
      <c r="Y1113" s="31">
        <f>[1]consoCURRENT!AB23032</f>
        <v>0</v>
      </c>
      <c r="Z1113" s="31">
        <f t="shared" si="519"/>
        <v>0</v>
      </c>
      <c r="AA1113" s="31">
        <f>D1113-Z1113</f>
        <v>0</v>
      </c>
      <c r="AB1113" s="37"/>
      <c r="AC1113" s="32"/>
    </row>
    <row r="1114" spans="1:29" s="33" customFormat="1" ht="18" customHeight="1" x14ac:dyDescent="0.25">
      <c r="A1114" s="38" t="s">
        <v>37</v>
      </c>
      <c r="B1114" s="39">
        <f t="shared" ref="B1114:AA1114" si="520">SUM(B1110:B1113)</f>
        <v>1273133000</v>
      </c>
      <c r="C1114" s="39">
        <f t="shared" si="520"/>
        <v>0</v>
      </c>
      <c r="D1114" s="39">
        <f t="shared" si="520"/>
        <v>1273133000</v>
      </c>
      <c r="E1114" s="39">
        <f t="shared" si="520"/>
        <v>9929538.2300000004</v>
      </c>
      <c r="F1114" s="39">
        <f t="shared" si="520"/>
        <v>359436479.63</v>
      </c>
      <c r="G1114" s="39">
        <f t="shared" si="520"/>
        <v>262587715.81999999</v>
      </c>
      <c r="H1114" s="39">
        <f t="shared" si="520"/>
        <v>174382115.91999999</v>
      </c>
      <c r="I1114" s="39">
        <f t="shared" si="520"/>
        <v>0</v>
      </c>
      <c r="J1114" s="39">
        <f t="shared" si="520"/>
        <v>0</v>
      </c>
      <c r="K1114" s="39">
        <f t="shared" si="520"/>
        <v>0</v>
      </c>
      <c r="L1114" s="39">
        <f t="shared" si="520"/>
        <v>0</v>
      </c>
      <c r="M1114" s="39">
        <f t="shared" si="520"/>
        <v>0</v>
      </c>
      <c r="N1114" s="39">
        <f t="shared" si="520"/>
        <v>9647539.1199999992</v>
      </c>
      <c r="O1114" s="39">
        <f t="shared" si="520"/>
        <v>200291.08000000002</v>
      </c>
      <c r="P1114" s="39">
        <f t="shared" si="520"/>
        <v>81708.02999999997</v>
      </c>
      <c r="Q1114" s="39">
        <f t="shared" si="520"/>
        <v>69708.030000000028</v>
      </c>
      <c r="R1114" s="39">
        <f t="shared" si="520"/>
        <v>358237762.52999997</v>
      </c>
      <c r="S1114" s="39">
        <f t="shared" si="520"/>
        <v>1129009.07</v>
      </c>
      <c r="T1114" s="39">
        <f t="shared" si="520"/>
        <v>11033383.92</v>
      </c>
      <c r="U1114" s="39">
        <f t="shared" si="520"/>
        <v>137346035.50999999</v>
      </c>
      <c r="V1114" s="39">
        <f t="shared" si="520"/>
        <v>114208296.39</v>
      </c>
      <c r="W1114" s="39">
        <f t="shared" si="520"/>
        <v>174382115.91999999</v>
      </c>
      <c r="X1114" s="39">
        <f t="shared" si="520"/>
        <v>0</v>
      </c>
      <c r="Y1114" s="39">
        <f t="shared" si="520"/>
        <v>0</v>
      </c>
      <c r="Z1114" s="39">
        <f t="shared" si="520"/>
        <v>806335849.60000002</v>
      </c>
      <c r="AA1114" s="39">
        <f t="shared" si="520"/>
        <v>466797150.40000004</v>
      </c>
      <c r="AB1114" s="40">
        <f>Z1114/D1114</f>
        <v>0.63334769391728907</v>
      </c>
      <c r="AC1114" s="32"/>
    </row>
    <row r="1115" spans="1:29" s="33" customFormat="1" ht="18" customHeight="1" x14ac:dyDescent="0.25">
      <c r="A1115" s="41" t="s">
        <v>38</v>
      </c>
      <c r="B1115" s="31">
        <f>[1]consoCURRENT!E23036</f>
        <v>0</v>
      </c>
      <c r="C1115" s="31">
        <f>[1]consoCURRENT!F23036</f>
        <v>0</v>
      </c>
      <c r="D1115" s="31">
        <f>[1]consoCURRENT!G23036</f>
        <v>0</v>
      </c>
      <c r="E1115" s="31">
        <f>[1]consoCURRENT!H23036</f>
        <v>0</v>
      </c>
      <c r="F1115" s="31">
        <f>[1]consoCURRENT!I23036</f>
        <v>0</v>
      </c>
      <c r="G1115" s="31">
        <f>[1]consoCURRENT!J23036</f>
        <v>0</v>
      </c>
      <c r="H1115" s="31">
        <f>[1]consoCURRENT!K23036</f>
        <v>0</v>
      </c>
      <c r="I1115" s="31">
        <f>[1]consoCURRENT!L23036</f>
        <v>0</v>
      </c>
      <c r="J1115" s="31">
        <f>[1]consoCURRENT!M23036</f>
        <v>0</v>
      </c>
      <c r="K1115" s="31">
        <f>[1]consoCURRENT!N23036</f>
        <v>0</v>
      </c>
      <c r="L1115" s="31">
        <f>[1]consoCURRENT!O23036</f>
        <v>0</v>
      </c>
      <c r="M1115" s="31">
        <f>[1]consoCURRENT!P23036</f>
        <v>0</v>
      </c>
      <c r="N1115" s="31">
        <f>[1]consoCURRENT!Q23036</f>
        <v>0</v>
      </c>
      <c r="O1115" s="31">
        <f>[1]consoCURRENT!R23036</f>
        <v>0</v>
      </c>
      <c r="P1115" s="31">
        <f>[1]consoCURRENT!S23036</f>
        <v>0</v>
      </c>
      <c r="Q1115" s="31">
        <f>[1]consoCURRENT!T23036</f>
        <v>0</v>
      </c>
      <c r="R1115" s="31">
        <f>[1]consoCURRENT!U23036</f>
        <v>0</v>
      </c>
      <c r="S1115" s="31">
        <f>[1]consoCURRENT!V23036</f>
        <v>0</v>
      </c>
      <c r="T1115" s="31">
        <f>[1]consoCURRENT!W23036</f>
        <v>0</v>
      </c>
      <c r="U1115" s="31">
        <f>[1]consoCURRENT!X23036</f>
        <v>0</v>
      </c>
      <c r="V1115" s="31">
        <f>[1]consoCURRENT!Y23036</f>
        <v>0</v>
      </c>
      <c r="W1115" s="31">
        <f>[1]consoCURRENT!Z23036</f>
        <v>0</v>
      </c>
      <c r="X1115" s="31">
        <f>[1]consoCURRENT!AA23036</f>
        <v>0</v>
      </c>
      <c r="Y1115" s="31">
        <f>[1]consoCURRENT!AB23036</f>
        <v>0</v>
      </c>
      <c r="Z1115" s="31">
        <f t="shared" ref="Z1115" si="521">SUM(M1115:Y1115)</f>
        <v>0</v>
      </c>
      <c r="AA1115" s="31">
        <f>D1115-Z1115</f>
        <v>0</v>
      </c>
      <c r="AB1115" s="37"/>
      <c r="AC1115" s="32"/>
    </row>
    <row r="1116" spans="1:29" s="33" customFormat="1" ht="18" customHeight="1" x14ac:dyDescent="0.25">
      <c r="A1116" s="38" t="s">
        <v>39</v>
      </c>
      <c r="B1116" s="39">
        <f t="shared" ref="B1116:AA1116" si="522">B1115+B1114</f>
        <v>1273133000</v>
      </c>
      <c r="C1116" s="39">
        <f t="shared" si="522"/>
        <v>0</v>
      </c>
      <c r="D1116" s="39">
        <f t="shared" si="522"/>
        <v>1273133000</v>
      </c>
      <c r="E1116" s="39">
        <f t="shared" si="522"/>
        <v>9929538.2300000004</v>
      </c>
      <c r="F1116" s="39">
        <f t="shared" si="522"/>
        <v>359436479.63</v>
      </c>
      <c r="G1116" s="39">
        <f t="shared" si="522"/>
        <v>262587715.81999999</v>
      </c>
      <c r="H1116" s="39">
        <f t="shared" si="522"/>
        <v>174382115.91999999</v>
      </c>
      <c r="I1116" s="39">
        <f t="shared" si="522"/>
        <v>0</v>
      </c>
      <c r="J1116" s="39">
        <f t="shared" si="522"/>
        <v>0</v>
      </c>
      <c r="K1116" s="39">
        <f t="shared" si="522"/>
        <v>0</v>
      </c>
      <c r="L1116" s="39">
        <f t="shared" si="522"/>
        <v>0</v>
      </c>
      <c r="M1116" s="39">
        <f t="shared" si="522"/>
        <v>0</v>
      </c>
      <c r="N1116" s="39">
        <f t="shared" si="522"/>
        <v>9647539.1199999992</v>
      </c>
      <c r="O1116" s="39">
        <f t="shared" si="522"/>
        <v>200291.08000000002</v>
      </c>
      <c r="P1116" s="39">
        <f t="shared" si="522"/>
        <v>81708.02999999997</v>
      </c>
      <c r="Q1116" s="39">
        <f t="shared" si="522"/>
        <v>69708.030000000028</v>
      </c>
      <c r="R1116" s="39">
        <f t="shared" si="522"/>
        <v>358237762.52999997</v>
      </c>
      <c r="S1116" s="39">
        <f t="shared" si="522"/>
        <v>1129009.07</v>
      </c>
      <c r="T1116" s="39">
        <f t="shared" si="522"/>
        <v>11033383.92</v>
      </c>
      <c r="U1116" s="39">
        <f t="shared" si="522"/>
        <v>137346035.50999999</v>
      </c>
      <c r="V1116" s="39">
        <f t="shared" si="522"/>
        <v>114208296.39</v>
      </c>
      <c r="W1116" s="39">
        <f t="shared" si="522"/>
        <v>174382115.91999999</v>
      </c>
      <c r="X1116" s="39">
        <f t="shared" si="522"/>
        <v>0</v>
      </c>
      <c r="Y1116" s="39">
        <f t="shared" si="522"/>
        <v>0</v>
      </c>
      <c r="Z1116" s="39">
        <f t="shared" si="522"/>
        <v>806335849.60000002</v>
      </c>
      <c r="AA1116" s="39">
        <f t="shared" si="522"/>
        <v>466797150.40000004</v>
      </c>
      <c r="AB1116" s="40">
        <f>Z1116/D1116</f>
        <v>0.63334769391728907</v>
      </c>
      <c r="AC1116" s="42"/>
    </row>
    <row r="1117" spans="1:29" s="33" customFormat="1" ht="15" customHeight="1" x14ac:dyDescent="0.25">
      <c r="A1117" s="34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  <c r="Z1117" s="31"/>
      <c r="AA1117" s="31"/>
      <c r="AB1117" s="31"/>
      <c r="AC1117" s="32"/>
    </row>
    <row r="1118" spans="1:29" s="33" customFormat="1" ht="15" customHeight="1" x14ac:dyDescent="0.25">
      <c r="A1118" s="34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  <c r="Z1118" s="31"/>
      <c r="AA1118" s="31"/>
      <c r="AB1118" s="31"/>
      <c r="AC1118" s="32"/>
    </row>
    <row r="1119" spans="1:29" s="33" customFormat="1" ht="15" customHeight="1" x14ac:dyDescent="0.25">
      <c r="A1119" s="46" t="s">
        <v>42</v>
      </c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  <c r="Z1119" s="31"/>
      <c r="AA1119" s="31"/>
      <c r="AB1119" s="31"/>
      <c r="AC1119" s="32"/>
    </row>
    <row r="1120" spans="1:29" s="33" customFormat="1" ht="18" customHeight="1" x14ac:dyDescent="0.2">
      <c r="A1120" s="36" t="s">
        <v>33</v>
      </c>
      <c r="B1120" s="31">
        <f>[1]consoCURRENT!E23097</f>
        <v>1494000</v>
      </c>
      <c r="C1120" s="31">
        <f>[1]consoCURRENT!F23097</f>
        <v>0</v>
      </c>
      <c r="D1120" s="31">
        <f>[1]consoCURRENT!G23097</f>
        <v>1494000</v>
      </c>
      <c r="E1120" s="31">
        <f>[1]consoCURRENT!H23097</f>
        <v>186028.88</v>
      </c>
      <c r="F1120" s="31">
        <f>[1]consoCURRENT!I23097</f>
        <v>353673.29</v>
      </c>
      <c r="G1120" s="31">
        <f>[1]consoCURRENT!J23097</f>
        <v>288068.76</v>
      </c>
      <c r="H1120" s="31">
        <f>[1]consoCURRENT!K23097</f>
        <v>92522.92</v>
      </c>
      <c r="I1120" s="31">
        <f>[1]consoCURRENT!L23097</f>
        <v>0</v>
      </c>
      <c r="J1120" s="31">
        <f>[1]consoCURRENT!M23097</f>
        <v>0</v>
      </c>
      <c r="K1120" s="31">
        <f>[1]consoCURRENT!N23097</f>
        <v>0</v>
      </c>
      <c r="L1120" s="31">
        <f>[1]consoCURRENT!O23097</f>
        <v>0</v>
      </c>
      <c r="M1120" s="31">
        <f>[1]consoCURRENT!P23097</f>
        <v>0</v>
      </c>
      <c r="N1120" s="31">
        <f>[1]consoCURRENT!Q23097</f>
        <v>55596.84</v>
      </c>
      <c r="O1120" s="31">
        <f>[1]consoCURRENT!R23097</f>
        <v>54314.66</v>
      </c>
      <c r="P1120" s="31">
        <f>[1]consoCURRENT!S23097</f>
        <v>76117.38</v>
      </c>
      <c r="Q1120" s="31">
        <f>[1]consoCURRENT!T23097</f>
        <v>66770.61</v>
      </c>
      <c r="R1120" s="31">
        <f>[1]consoCURRENT!U23097</f>
        <v>184718.56</v>
      </c>
      <c r="S1120" s="31">
        <f>[1]consoCURRENT!V23097</f>
        <v>102184.12</v>
      </c>
      <c r="T1120" s="31">
        <f>[1]consoCURRENT!W23097</f>
        <v>103022.92</v>
      </c>
      <c r="U1120" s="31">
        <f>[1]consoCURRENT!X23097</f>
        <v>92522.92</v>
      </c>
      <c r="V1120" s="31">
        <f>[1]consoCURRENT!Y23097</f>
        <v>92522.92</v>
      </c>
      <c r="W1120" s="31">
        <f>[1]consoCURRENT!Z23097</f>
        <v>92522.92</v>
      </c>
      <c r="X1120" s="31">
        <f>[1]consoCURRENT!AA23097</f>
        <v>0</v>
      </c>
      <c r="Y1120" s="31">
        <f>[1]consoCURRENT!AB23097</f>
        <v>0</v>
      </c>
      <c r="Z1120" s="31">
        <f>SUM(M1120:Y1120)</f>
        <v>920293.85000000009</v>
      </c>
      <c r="AA1120" s="31">
        <f>D1120-Z1120</f>
        <v>573706.14999999991</v>
      </c>
      <c r="AB1120" s="37">
        <f>Z1120/D1120</f>
        <v>0.61599320615796527</v>
      </c>
      <c r="AC1120" s="32"/>
    </row>
    <row r="1121" spans="1:29" s="33" customFormat="1" ht="18" customHeight="1" x14ac:dyDescent="0.2">
      <c r="A1121" s="36" t="s">
        <v>34</v>
      </c>
      <c r="B1121" s="31">
        <f>[1]consoCURRENT!E23210</f>
        <v>1171437000</v>
      </c>
      <c r="C1121" s="31">
        <f>[1]consoCURRENT!F23210</f>
        <v>0</v>
      </c>
      <c r="D1121" s="31">
        <f>[1]consoCURRENT!G23210</f>
        <v>1171437000</v>
      </c>
      <c r="E1121" s="31">
        <f>[1]consoCURRENT!H23210</f>
        <v>29128835.48</v>
      </c>
      <c r="F1121" s="31">
        <f>[1]consoCURRENT!I23210</f>
        <v>553208414.96000004</v>
      </c>
      <c r="G1121" s="31">
        <f>[1]consoCURRENT!J23210</f>
        <v>435645712.94999999</v>
      </c>
      <c r="H1121" s="31">
        <f>[1]consoCURRENT!K23210</f>
        <v>83260376.86999999</v>
      </c>
      <c r="I1121" s="31">
        <f>[1]consoCURRENT!L23210</f>
        <v>0</v>
      </c>
      <c r="J1121" s="31">
        <f>[1]consoCURRENT!M23210</f>
        <v>0</v>
      </c>
      <c r="K1121" s="31">
        <f>[1]consoCURRENT!N23210</f>
        <v>0</v>
      </c>
      <c r="L1121" s="31">
        <f>[1]consoCURRENT!O23210</f>
        <v>0</v>
      </c>
      <c r="M1121" s="31">
        <f>[1]consoCURRENT!P23210</f>
        <v>0</v>
      </c>
      <c r="N1121" s="31">
        <f>[1]consoCURRENT!Q23210</f>
        <v>1066045.23</v>
      </c>
      <c r="O1121" s="31">
        <f>[1]consoCURRENT!R23210</f>
        <v>-53387.75</v>
      </c>
      <c r="P1121" s="31">
        <f>[1]consoCURRENT!S23210</f>
        <v>28116178</v>
      </c>
      <c r="Q1121" s="31">
        <f>[1]consoCURRENT!T23210</f>
        <v>112242286.55</v>
      </c>
      <c r="R1121" s="31">
        <f>[1]consoCURRENT!U23210</f>
        <v>155325522.34999999</v>
      </c>
      <c r="S1121" s="31">
        <f>[1]consoCURRENT!V23210</f>
        <v>285640606.06</v>
      </c>
      <c r="T1121" s="31">
        <f>[1]consoCURRENT!W23210</f>
        <v>17615520.620000001</v>
      </c>
      <c r="U1121" s="31">
        <f>[1]consoCURRENT!X23210</f>
        <v>53313198.950000003</v>
      </c>
      <c r="V1121" s="31">
        <f>[1]consoCURRENT!Y23210</f>
        <v>364716993.38</v>
      </c>
      <c r="W1121" s="31">
        <f>[1]consoCURRENT!Z23210</f>
        <v>83260376.86999999</v>
      </c>
      <c r="X1121" s="31">
        <f>[1]consoCURRENT!AA23210</f>
        <v>0</v>
      </c>
      <c r="Y1121" s="31">
        <f>[1]consoCURRENT!AB23210</f>
        <v>0</v>
      </c>
      <c r="Z1121" s="31">
        <f t="shared" ref="Z1121:Z1123" si="523">SUM(M1121:Y1121)</f>
        <v>1101243340.26</v>
      </c>
      <c r="AA1121" s="31">
        <f>D1121-Z1121</f>
        <v>70193659.74000001</v>
      </c>
      <c r="AB1121" s="37">
        <f>Z1121/D1121</f>
        <v>0.94007901428758012</v>
      </c>
      <c r="AC1121" s="32"/>
    </row>
    <row r="1122" spans="1:29" s="33" customFormat="1" ht="18" customHeight="1" x14ac:dyDescent="0.2">
      <c r="A1122" s="36" t="s">
        <v>35</v>
      </c>
      <c r="B1122" s="31">
        <f>[1]consoCURRENT!E23216</f>
        <v>0</v>
      </c>
      <c r="C1122" s="31">
        <f>[1]consoCURRENT!F23216</f>
        <v>0</v>
      </c>
      <c r="D1122" s="31">
        <f>[1]consoCURRENT!G23216</f>
        <v>0</v>
      </c>
      <c r="E1122" s="31">
        <f>[1]consoCURRENT!H23216</f>
        <v>0</v>
      </c>
      <c r="F1122" s="31">
        <f>[1]consoCURRENT!I23216</f>
        <v>0</v>
      </c>
      <c r="G1122" s="31">
        <f>[1]consoCURRENT!J23216</f>
        <v>0</v>
      </c>
      <c r="H1122" s="31">
        <f>[1]consoCURRENT!K23216</f>
        <v>0</v>
      </c>
      <c r="I1122" s="31">
        <f>[1]consoCURRENT!L23216</f>
        <v>0</v>
      </c>
      <c r="J1122" s="31">
        <f>[1]consoCURRENT!M23216</f>
        <v>0</v>
      </c>
      <c r="K1122" s="31">
        <f>[1]consoCURRENT!N23216</f>
        <v>0</v>
      </c>
      <c r="L1122" s="31">
        <f>[1]consoCURRENT!O23216</f>
        <v>0</v>
      </c>
      <c r="M1122" s="31">
        <f>[1]consoCURRENT!P23216</f>
        <v>0</v>
      </c>
      <c r="N1122" s="31">
        <f>[1]consoCURRENT!Q23216</f>
        <v>0</v>
      </c>
      <c r="O1122" s="31">
        <f>[1]consoCURRENT!R23216</f>
        <v>0</v>
      </c>
      <c r="P1122" s="31">
        <f>[1]consoCURRENT!S23216</f>
        <v>0</v>
      </c>
      <c r="Q1122" s="31">
        <f>[1]consoCURRENT!T23216</f>
        <v>0</v>
      </c>
      <c r="R1122" s="31">
        <f>[1]consoCURRENT!U23216</f>
        <v>0</v>
      </c>
      <c r="S1122" s="31">
        <f>[1]consoCURRENT!V23216</f>
        <v>0</v>
      </c>
      <c r="T1122" s="31">
        <f>[1]consoCURRENT!W23216</f>
        <v>0</v>
      </c>
      <c r="U1122" s="31">
        <f>[1]consoCURRENT!X23216</f>
        <v>0</v>
      </c>
      <c r="V1122" s="31">
        <f>[1]consoCURRENT!Y23216</f>
        <v>0</v>
      </c>
      <c r="W1122" s="31">
        <f>[1]consoCURRENT!Z23216</f>
        <v>0</v>
      </c>
      <c r="X1122" s="31">
        <f>[1]consoCURRENT!AA23216</f>
        <v>0</v>
      </c>
      <c r="Y1122" s="31">
        <f>[1]consoCURRENT!AB23216</f>
        <v>0</v>
      </c>
      <c r="Z1122" s="31">
        <f t="shared" si="523"/>
        <v>0</v>
      </c>
      <c r="AA1122" s="31">
        <f>D1122-Z1122</f>
        <v>0</v>
      </c>
      <c r="AB1122" s="37"/>
      <c r="AC1122" s="32"/>
    </row>
    <row r="1123" spans="1:29" s="33" customFormat="1" ht="18" customHeight="1" x14ac:dyDescent="0.2">
      <c r="A1123" s="36" t="s">
        <v>36</v>
      </c>
      <c r="B1123" s="31">
        <f>[1]consoCURRENT!E23245</f>
        <v>0</v>
      </c>
      <c r="C1123" s="31">
        <f>[1]consoCURRENT!F23245</f>
        <v>0</v>
      </c>
      <c r="D1123" s="31">
        <f>[1]consoCURRENT!G23245</f>
        <v>0</v>
      </c>
      <c r="E1123" s="31">
        <f>[1]consoCURRENT!H23245</f>
        <v>0</v>
      </c>
      <c r="F1123" s="31">
        <f>[1]consoCURRENT!I23245</f>
        <v>0</v>
      </c>
      <c r="G1123" s="31">
        <f>[1]consoCURRENT!J23245</f>
        <v>0</v>
      </c>
      <c r="H1123" s="31">
        <f>[1]consoCURRENT!K23245</f>
        <v>0</v>
      </c>
      <c r="I1123" s="31">
        <f>[1]consoCURRENT!L23245</f>
        <v>0</v>
      </c>
      <c r="J1123" s="31">
        <f>[1]consoCURRENT!M23245</f>
        <v>0</v>
      </c>
      <c r="K1123" s="31">
        <f>[1]consoCURRENT!N23245</f>
        <v>0</v>
      </c>
      <c r="L1123" s="31">
        <f>[1]consoCURRENT!O23245</f>
        <v>0</v>
      </c>
      <c r="M1123" s="31">
        <f>[1]consoCURRENT!P23245</f>
        <v>0</v>
      </c>
      <c r="N1123" s="31">
        <f>[1]consoCURRENT!Q23245</f>
        <v>0</v>
      </c>
      <c r="O1123" s="31">
        <f>[1]consoCURRENT!R23245</f>
        <v>0</v>
      </c>
      <c r="P1123" s="31">
        <f>[1]consoCURRENT!S23245</f>
        <v>0</v>
      </c>
      <c r="Q1123" s="31">
        <f>[1]consoCURRENT!T23245</f>
        <v>0</v>
      </c>
      <c r="R1123" s="31">
        <f>[1]consoCURRENT!U23245</f>
        <v>0</v>
      </c>
      <c r="S1123" s="31">
        <f>[1]consoCURRENT!V23245</f>
        <v>0</v>
      </c>
      <c r="T1123" s="31">
        <f>[1]consoCURRENT!W23245</f>
        <v>0</v>
      </c>
      <c r="U1123" s="31">
        <f>[1]consoCURRENT!X23245</f>
        <v>0</v>
      </c>
      <c r="V1123" s="31">
        <f>[1]consoCURRENT!Y23245</f>
        <v>0</v>
      </c>
      <c r="W1123" s="31">
        <f>[1]consoCURRENT!Z23245</f>
        <v>0</v>
      </c>
      <c r="X1123" s="31">
        <f>[1]consoCURRENT!AA23245</f>
        <v>0</v>
      </c>
      <c r="Y1123" s="31">
        <f>[1]consoCURRENT!AB23245</f>
        <v>0</v>
      </c>
      <c r="Z1123" s="31">
        <f t="shared" si="523"/>
        <v>0</v>
      </c>
      <c r="AA1123" s="31">
        <f>D1123-Z1123</f>
        <v>0</v>
      </c>
      <c r="AB1123" s="37"/>
      <c r="AC1123" s="32"/>
    </row>
    <row r="1124" spans="1:29" s="33" customFormat="1" ht="18" customHeight="1" x14ac:dyDescent="0.25">
      <c r="A1124" s="38" t="s">
        <v>37</v>
      </c>
      <c r="B1124" s="39">
        <f t="shared" ref="B1124:AA1124" si="524">SUM(B1120:B1123)</f>
        <v>1172931000</v>
      </c>
      <c r="C1124" s="39">
        <f t="shared" si="524"/>
        <v>0</v>
      </c>
      <c r="D1124" s="39">
        <f t="shared" si="524"/>
        <v>1172931000</v>
      </c>
      <c r="E1124" s="39">
        <f t="shared" si="524"/>
        <v>29314864.359999999</v>
      </c>
      <c r="F1124" s="39">
        <f t="shared" si="524"/>
        <v>553562088.25</v>
      </c>
      <c r="G1124" s="39">
        <f t="shared" si="524"/>
        <v>435933781.70999998</v>
      </c>
      <c r="H1124" s="39">
        <f t="shared" si="524"/>
        <v>83352899.789999992</v>
      </c>
      <c r="I1124" s="39">
        <f t="shared" si="524"/>
        <v>0</v>
      </c>
      <c r="J1124" s="39">
        <f t="shared" si="524"/>
        <v>0</v>
      </c>
      <c r="K1124" s="39">
        <f t="shared" si="524"/>
        <v>0</v>
      </c>
      <c r="L1124" s="39">
        <f t="shared" si="524"/>
        <v>0</v>
      </c>
      <c r="M1124" s="39">
        <f t="shared" si="524"/>
        <v>0</v>
      </c>
      <c r="N1124" s="39">
        <f t="shared" si="524"/>
        <v>1121642.07</v>
      </c>
      <c r="O1124" s="39">
        <f t="shared" si="524"/>
        <v>926.91000000000349</v>
      </c>
      <c r="P1124" s="39">
        <f t="shared" si="524"/>
        <v>28192295.379999999</v>
      </c>
      <c r="Q1124" s="39">
        <f t="shared" si="524"/>
        <v>112309057.16</v>
      </c>
      <c r="R1124" s="39">
        <f t="shared" si="524"/>
        <v>155510240.91</v>
      </c>
      <c r="S1124" s="39">
        <f t="shared" si="524"/>
        <v>285742790.18000001</v>
      </c>
      <c r="T1124" s="39">
        <f t="shared" si="524"/>
        <v>17718543.540000003</v>
      </c>
      <c r="U1124" s="39">
        <f t="shared" si="524"/>
        <v>53405721.870000005</v>
      </c>
      <c r="V1124" s="39">
        <f t="shared" si="524"/>
        <v>364809516.30000001</v>
      </c>
      <c r="W1124" s="39">
        <f t="shared" si="524"/>
        <v>83352899.789999992</v>
      </c>
      <c r="X1124" s="39">
        <f t="shared" si="524"/>
        <v>0</v>
      </c>
      <c r="Y1124" s="39">
        <f t="shared" si="524"/>
        <v>0</v>
      </c>
      <c r="Z1124" s="39">
        <f t="shared" si="524"/>
        <v>1102163634.1099999</v>
      </c>
      <c r="AA1124" s="39">
        <f t="shared" si="524"/>
        <v>70767365.890000015</v>
      </c>
      <c r="AB1124" s="40">
        <f>Z1124/D1124</f>
        <v>0.93966621575352671</v>
      </c>
      <c r="AC1124" s="32"/>
    </row>
    <row r="1125" spans="1:29" s="33" customFormat="1" ht="18" customHeight="1" x14ac:dyDescent="0.25">
      <c r="A1125" s="41" t="s">
        <v>38</v>
      </c>
      <c r="B1125" s="31">
        <f>[1]consoCURRENT!E23249</f>
        <v>0</v>
      </c>
      <c r="C1125" s="31">
        <f>[1]consoCURRENT!F23249</f>
        <v>0</v>
      </c>
      <c r="D1125" s="31">
        <f>[1]consoCURRENT!G23249</f>
        <v>0</v>
      </c>
      <c r="E1125" s="31">
        <f>[1]consoCURRENT!H23249</f>
        <v>0</v>
      </c>
      <c r="F1125" s="31">
        <f>[1]consoCURRENT!I23249</f>
        <v>0</v>
      </c>
      <c r="G1125" s="31">
        <f>[1]consoCURRENT!J23249</f>
        <v>0</v>
      </c>
      <c r="H1125" s="31">
        <f>[1]consoCURRENT!K23249</f>
        <v>0</v>
      </c>
      <c r="I1125" s="31">
        <f>[1]consoCURRENT!L23249</f>
        <v>0</v>
      </c>
      <c r="J1125" s="31">
        <f>[1]consoCURRENT!M23249</f>
        <v>0</v>
      </c>
      <c r="K1125" s="31">
        <f>[1]consoCURRENT!N23249</f>
        <v>0</v>
      </c>
      <c r="L1125" s="31">
        <f>[1]consoCURRENT!O23249</f>
        <v>0</v>
      </c>
      <c r="M1125" s="31">
        <f>[1]consoCURRENT!P23249</f>
        <v>0</v>
      </c>
      <c r="N1125" s="31">
        <f>[1]consoCURRENT!Q23249</f>
        <v>0</v>
      </c>
      <c r="O1125" s="31">
        <f>[1]consoCURRENT!R23249</f>
        <v>0</v>
      </c>
      <c r="P1125" s="31">
        <f>[1]consoCURRENT!S23249</f>
        <v>0</v>
      </c>
      <c r="Q1125" s="31">
        <f>[1]consoCURRENT!T23249</f>
        <v>0</v>
      </c>
      <c r="R1125" s="31">
        <f>[1]consoCURRENT!U23249</f>
        <v>0</v>
      </c>
      <c r="S1125" s="31">
        <f>[1]consoCURRENT!V23249</f>
        <v>0</v>
      </c>
      <c r="T1125" s="31">
        <f>[1]consoCURRENT!W23249</f>
        <v>0</v>
      </c>
      <c r="U1125" s="31">
        <f>[1]consoCURRENT!X23249</f>
        <v>0</v>
      </c>
      <c r="V1125" s="31">
        <f>[1]consoCURRENT!Y23249</f>
        <v>0</v>
      </c>
      <c r="W1125" s="31">
        <f>[1]consoCURRENT!Z23249</f>
        <v>0</v>
      </c>
      <c r="X1125" s="31">
        <f>[1]consoCURRENT!AA23249</f>
        <v>0</v>
      </c>
      <c r="Y1125" s="31">
        <f>[1]consoCURRENT!AB23249</f>
        <v>0</v>
      </c>
      <c r="Z1125" s="31">
        <f t="shared" ref="Z1125" si="525">SUM(M1125:Y1125)</f>
        <v>0</v>
      </c>
      <c r="AA1125" s="31">
        <f>D1125-Z1125</f>
        <v>0</v>
      </c>
      <c r="AB1125" s="37"/>
      <c r="AC1125" s="32"/>
    </row>
    <row r="1126" spans="1:29" s="33" customFormat="1" ht="18" customHeight="1" x14ac:dyDescent="0.25">
      <c r="A1126" s="38" t="s">
        <v>39</v>
      </c>
      <c r="B1126" s="39">
        <f t="shared" ref="B1126:AA1126" si="526">B1125+B1124</f>
        <v>1172931000</v>
      </c>
      <c r="C1126" s="39">
        <f t="shared" si="526"/>
        <v>0</v>
      </c>
      <c r="D1126" s="39">
        <f t="shared" si="526"/>
        <v>1172931000</v>
      </c>
      <c r="E1126" s="39">
        <f t="shared" si="526"/>
        <v>29314864.359999999</v>
      </c>
      <c r="F1126" s="39">
        <f t="shared" si="526"/>
        <v>553562088.25</v>
      </c>
      <c r="G1126" s="39">
        <f t="shared" si="526"/>
        <v>435933781.70999998</v>
      </c>
      <c r="H1126" s="39">
        <f t="shared" si="526"/>
        <v>83352899.789999992</v>
      </c>
      <c r="I1126" s="39">
        <f t="shared" si="526"/>
        <v>0</v>
      </c>
      <c r="J1126" s="39">
        <f t="shared" si="526"/>
        <v>0</v>
      </c>
      <c r="K1126" s="39">
        <f t="shared" si="526"/>
        <v>0</v>
      </c>
      <c r="L1126" s="39">
        <f t="shared" si="526"/>
        <v>0</v>
      </c>
      <c r="M1126" s="39">
        <f t="shared" si="526"/>
        <v>0</v>
      </c>
      <c r="N1126" s="39">
        <f t="shared" si="526"/>
        <v>1121642.07</v>
      </c>
      <c r="O1126" s="39">
        <f t="shared" si="526"/>
        <v>926.91000000000349</v>
      </c>
      <c r="P1126" s="39">
        <f t="shared" si="526"/>
        <v>28192295.379999999</v>
      </c>
      <c r="Q1126" s="39">
        <f t="shared" si="526"/>
        <v>112309057.16</v>
      </c>
      <c r="R1126" s="39">
        <f t="shared" si="526"/>
        <v>155510240.91</v>
      </c>
      <c r="S1126" s="39">
        <f t="shared" si="526"/>
        <v>285742790.18000001</v>
      </c>
      <c r="T1126" s="39">
        <f t="shared" si="526"/>
        <v>17718543.540000003</v>
      </c>
      <c r="U1126" s="39">
        <f t="shared" si="526"/>
        <v>53405721.870000005</v>
      </c>
      <c r="V1126" s="39">
        <f t="shared" si="526"/>
        <v>364809516.30000001</v>
      </c>
      <c r="W1126" s="39">
        <f t="shared" si="526"/>
        <v>83352899.789999992</v>
      </c>
      <c r="X1126" s="39">
        <f t="shared" si="526"/>
        <v>0</v>
      </c>
      <c r="Y1126" s="39">
        <f t="shared" si="526"/>
        <v>0</v>
      </c>
      <c r="Z1126" s="39">
        <f t="shared" si="526"/>
        <v>1102163634.1099999</v>
      </c>
      <c r="AA1126" s="39">
        <f t="shared" si="526"/>
        <v>70767365.890000015</v>
      </c>
      <c r="AB1126" s="40">
        <f>Z1126/D1126</f>
        <v>0.93966621575352671</v>
      </c>
      <c r="AC1126" s="42"/>
    </row>
    <row r="1127" spans="1:29" s="33" customFormat="1" ht="15" customHeight="1" x14ac:dyDescent="0.25">
      <c r="A1127" s="34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  <c r="Z1127" s="31"/>
      <c r="AA1127" s="31"/>
      <c r="AB1127" s="31"/>
      <c r="AC1127" s="32"/>
    </row>
    <row r="1128" spans="1:29" s="33" customFormat="1" ht="15" customHeight="1" x14ac:dyDescent="0.25">
      <c r="A1128" s="34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  <c r="Z1128" s="31"/>
      <c r="AA1128" s="31"/>
      <c r="AB1128" s="31"/>
      <c r="AC1128" s="32"/>
    </row>
    <row r="1129" spans="1:29" s="33" customFormat="1" ht="15" customHeight="1" x14ac:dyDescent="0.25">
      <c r="A1129" s="46" t="s">
        <v>43</v>
      </c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  <c r="Z1129" s="31"/>
      <c r="AA1129" s="31"/>
      <c r="AB1129" s="31"/>
      <c r="AC1129" s="32"/>
    </row>
    <row r="1130" spans="1:29" s="33" customFormat="1" ht="18" customHeight="1" x14ac:dyDescent="0.2">
      <c r="A1130" s="36" t="s">
        <v>33</v>
      </c>
      <c r="B1130" s="31">
        <f>[1]consoCURRENT!E23310</f>
        <v>1494000</v>
      </c>
      <c r="C1130" s="31">
        <f>[1]consoCURRENT!F23310</f>
        <v>0</v>
      </c>
      <c r="D1130" s="31">
        <f>[1]consoCURRENT!G23310</f>
        <v>1494000</v>
      </c>
      <c r="E1130" s="31">
        <f>[1]consoCURRENT!H23310</f>
        <v>304051.83999999997</v>
      </c>
      <c r="F1130" s="31">
        <f>[1]consoCURRENT!I23310</f>
        <v>354821.75999999995</v>
      </c>
      <c r="G1130" s="31">
        <f>[1]consoCURRENT!J23310</f>
        <v>268515.13</v>
      </c>
      <c r="H1130" s="31">
        <f>[1]consoCURRENT!K23310</f>
        <v>116556.12999999999</v>
      </c>
      <c r="I1130" s="31">
        <f>[1]consoCURRENT!L23310</f>
        <v>0</v>
      </c>
      <c r="J1130" s="31">
        <f>[1]consoCURRENT!M23310</f>
        <v>0</v>
      </c>
      <c r="K1130" s="31">
        <f>[1]consoCURRENT!N23310</f>
        <v>0</v>
      </c>
      <c r="L1130" s="31">
        <f>[1]consoCURRENT!O23310</f>
        <v>0</v>
      </c>
      <c r="M1130" s="31">
        <f>[1]consoCURRENT!P23310</f>
        <v>0</v>
      </c>
      <c r="N1130" s="31">
        <f>[1]consoCURRENT!Q23310</f>
        <v>99927.88</v>
      </c>
      <c r="O1130" s="31">
        <f>[1]consoCURRENT!R23310</f>
        <v>93601.04</v>
      </c>
      <c r="P1130" s="31">
        <f>[1]consoCURRENT!S23310</f>
        <v>110522.92</v>
      </c>
      <c r="Q1130" s="31">
        <f>[1]consoCURRENT!T23310</f>
        <v>92937.36</v>
      </c>
      <c r="R1130" s="31">
        <f>[1]consoCURRENT!U23310</f>
        <v>168225.91999999998</v>
      </c>
      <c r="S1130" s="31">
        <f>[1]consoCURRENT!V23310</f>
        <v>93658.48</v>
      </c>
      <c r="T1130" s="31">
        <f>[1]consoCURRENT!W23310</f>
        <v>81703</v>
      </c>
      <c r="U1130" s="31">
        <f>[1]consoCURRENT!X23310</f>
        <v>94289.209999999992</v>
      </c>
      <c r="V1130" s="31">
        <f>[1]consoCURRENT!Y23310</f>
        <v>92522.92</v>
      </c>
      <c r="W1130" s="31">
        <f>[1]consoCURRENT!Z23310</f>
        <v>116556.12999999999</v>
      </c>
      <c r="X1130" s="31">
        <f>[1]consoCURRENT!AA23310</f>
        <v>0</v>
      </c>
      <c r="Y1130" s="31">
        <f>[1]consoCURRENT!AB23310</f>
        <v>0</v>
      </c>
      <c r="Z1130" s="31">
        <f>SUM(M1130:Y1130)</f>
        <v>1043944.8599999999</v>
      </c>
      <c r="AA1130" s="31">
        <f>D1130-Z1130</f>
        <v>450055.14000000013</v>
      </c>
      <c r="AB1130" s="37">
        <f>Z1130/D1130</f>
        <v>0.69875827309236938</v>
      </c>
      <c r="AC1130" s="32"/>
    </row>
    <row r="1131" spans="1:29" s="33" customFormat="1" ht="18" customHeight="1" x14ac:dyDescent="0.2">
      <c r="A1131" s="36" t="s">
        <v>34</v>
      </c>
      <c r="B1131" s="31">
        <f>[1]consoCURRENT!E23423</f>
        <v>607768000</v>
      </c>
      <c r="C1131" s="31">
        <f>[1]consoCURRENT!F23423</f>
        <v>0</v>
      </c>
      <c r="D1131" s="31">
        <f>[1]consoCURRENT!G23423</f>
        <v>607768000</v>
      </c>
      <c r="E1131" s="31">
        <f>[1]consoCURRENT!H23423</f>
        <v>295857091.65000004</v>
      </c>
      <c r="F1131" s="31">
        <f>[1]consoCURRENT!I23423</f>
        <v>7625914.5299999993</v>
      </c>
      <c r="G1131" s="31">
        <f>[1]consoCURRENT!J23423</f>
        <v>297596274.89999998</v>
      </c>
      <c r="H1131" s="31">
        <f>[1]consoCURRENT!K23423</f>
        <v>1371961.9100000001</v>
      </c>
      <c r="I1131" s="31">
        <f>[1]consoCURRENT!L23423</f>
        <v>0</v>
      </c>
      <c r="J1131" s="31">
        <f>[1]consoCURRENT!M23423</f>
        <v>0</v>
      </c>
      <c r="K1131" s="31">
        <f>[1]consoCURRENT!N23423</f>
        <v>0</v>
      </c>
      <c r="L1131" s="31">
        <f>[1]consoCURRENT!O23423</f>
        <v>0</v>
      </c>
      <c r="M1131" s="31">
        <f>[1]consoCURRENT!P23423</f>
        <v>0</v>
      </c>
      <c r="N1131" s="31">
        <f>[1]consoCURRENT!Q23423</f>
        <v>250302580.31</v>
      </c>
      <c r="O1131" s="31">
        <f>[1]consoCURRENT!R23423</f>
        <v>42496594.810000002</v>
      </c>
      <c r="P1131" s="31">
        <f>[1]consoCURRENT!S23423</f>
        <v>3057916.5300000003</v>
      </c>
      <c r="Q1131" s="31">
        <f>[1]consoCURRENT!T23423</f>
        <v>1966440.1199999999</v>
      </c>
      <c r="R1131" s="31">
        <f>[1]consoCURRENT!U23423</f>
        <v>1982825.84</v>
      </c>
      <c r="S1131" s="31">
        <f>[1]consoCURRENT!V23423</f>
        <v>3676648.5699999994</v>
      </c>
      <c r="T1131" s="31">
        <f>[1]consoCURRENT!W23423</f>
        <v>121768429.67</v>
      </c>
      <c r="U1131" s="31">
        <f>[1]consoCURRENT!X23423</f>
        <v>138348488.50999999</v>
      </c>
      <c r="V1131" s="31">
        <f>[1]consoCURRENT!Y23423</f>
        <v>37479356.719999999</v>
      </c>
      <c r="W1131" s="31">
        <f>[1]consoCURRENT!Z23423</f>
        <v>1371961.9100000001</v>
      </c>
      <c r="X1131" s="31">
        <f>[1]consoCURRENT!AA23423</f>
        <v>0</v>
      </c>
      <c r="Y1131" s="31">
        <f>[1]consoCURRENT!AB23423</f>
        <v>0</v>
      </c>
      <c r="Z1131" s="31">
        <f t="shared" ref="Z1131:Z1133" si="527">SUM(M1131:Y1131)</f>
        <v>602451242.98999989</v>
      </c>
      <c r="AA1131" s="31">
        <f>D1131-Z1131</f>
        <v>5316757.0100001097</v>
      </c>
      <c r="AB1131" s="37">
        <f>Z1131/D1131</f>
        <v>0.9912519958109014</v>
      </c>
      <c r="AC1131" s="32"/>
    </row>
    <row r="1132" spans="1:29" s="33" customFormat="1" ht="18" customHeight="1" x14ac:dyDescent="0.2">
      <c r="A1132" s="36" t="s">
        <v>35</v>
      </c>
      <c r="B1132" s="31">
        <f>[1]consoCURRENT!E23429</f>
        <v>0</v>
      </c>
      <c r="C1132" s="31">
        <f>[1]consoCURRENT!F23429</f>
        <v>0</v>
      </c>
      <c r="D1132" s="31">
        <f>[1]consoCURRENT!G23429</f>
        <v>0</v>
      </c>
      <c r="E1132" s="31">
        <f>[1]consoCURRENT!H23429</f>
        <v>0</v>
      </c>
      <c r="F1132" s="31">
        <f>[1]consoCURRENT!I23429</f>
        <v>0</v>
      </c>
      <c r="G1132" s="31">
        <f>[1]consoCURRENT!J23429</f>
        <v>0</v>
      </c>
      <c r="H1132" s="31">
        <f>[1]consoCURRENT!K23429</f>
        <v>0</v>
      </c>
      <c r="I1132" s="31">
        <f>[1]consoCURRENT!L23429</f>
        <v>0</v>
      </c>
      <c r="J1132" s="31">
        <f>[1]consoCURRENT!M23429</f>
        <v>0</v>
      </c>
      <c r="K1132" s="31">
        <f>[1]consoCURRENT!N23429</f>
        <v>0</v>
      </c>
      <c r="L1132" s="31">
        <f>[1]consoCURRENT!O23429</f>
        <v>0</v>
      </c>
      <c r="M1132" s="31">
        <f>[1]consoCURRENT!P23429</f>
        <v>0</v>
      </c>
      <c r="N1132" s="31">
        <f>[1]consoCURRENT!Q23429</f>
        <v>0</v>
      </c>
      <c r="O1132" s="31">
        <f>[1]consoCURRENT!R23429</f>
        <v>0</v>
      </c>
      <c r="P1132" s="31">
        <f>[1]consoCURRENT!S23429</f>
        <v>0</v>
      </c>
      <c r="Q1132" s="31">
        <f>[1]consoCURRENT!T23429</f>
        <v>0</v>
      </c>
      <c r="R1132" s="31">
        <f>[1]consoCURRENT!U23429</f>
        <v>0</v>
      </c>
      <c r="S1132" s="31">
        <f>[1]consoCURRENT!V23429</f>
        <v>0</v>
      </c>
      <c r="T1132" s="31">
        <f>[1]consoCURRENT!W23429</f>
        <v>0</v>
      </c>
      <c r="U1132" s="31">
        <f>[1]consoCURRENT!X23429</f>
        <v>0</v>
      </c>
      <c r="V1132" s="31">
        <f>[1]consoCURRENT!Y23429</f>
        <v>0</v>
      </c>
      <c r="W1132" s="31">
        <f>[1]consoCURRENT!Z23429</f>
        <v>0</v>
      </c>
      <c r="X1132" s="31">
        <f>[1]consoCURRENT!AA23429</f>
        <v>0</v>
      </c>
      <c r="Y1132" s="31">
        <f>[1]consoCURRENT!AB23429</f>
        <v>0</v>
      </c>
      <c r="Z1132" s="31">
        <f t="shared" si="527"/>
        <v>0</v>
      </c>
      <c r="AA1132" s="31">
        <f>D1132-Z1132</f>
        <v>0</v>
      </c>
      <c r="AB1132" s="37"/>
      <c r="AC1132" s="32"/>
    </row>
    <row r="1133" spans="1:29" s="33" customFormat="1" ht="18" customHeight="1" x14ac:dyDescent="0.2">
      <c r="A1133" s="36" t="s">
        <v>36</v>
      </c>
      <c r="B1133" s="31">
        <f>[1]consoCURRENT!E23458</f>
        <v>0</v>
      </c>
      <c r="C1133" s="31">
        <f>[1]consoCURRENT!F23458</f>
        <v>0</v>
      </c>
      <c r="D1133" s="31">
        <f>[1]consoCURRENT!G23458</f>
        <v>0</v>
      </c>
      <c r="E1133" s="31">
        <f>[1]consoCURRENT!H23458</f>
        <v>0</v>
      </c>
      <c r="F1133" s="31">
        <f>[1]consoCURRENT!I23458</f>
        <v>0</v>
      </c>
      <c r="G1133" s="31">
        <f>[1]consoCURRENT!J23458</f>
        <v>0</v>
      </c>
      <c r="H1133" s="31">
        <f>[1]consoCURRENT!K23458</f>
        <v>0</v>
      </c>
      <c r="I1133" s="31">
        <f>[1]consoCURRENT!L23458</f>
        <v>0</v>
      </c>
      <c r="J1133" s="31">
        <f>[1]consoCURRENT!M23458</f>
        <v>0</v>
      </c>
      <c r="K1133" s="31">
        <f>[1]consoCURRENT!N23458</f>
        <v>0</v>
      </c>
      <c r="L1133" s="31">
        <f>[1]consoCURRENT!O23458</f>
        <v>0</v>
      </c>
      <c r="M1133" s="31">
        <f>[1]consoCURRENT!P23458</f>
        <v>0</v>
      </c>
      <c r="N1133" s="31">
        <f>[1]consoCURRENT!Q23458</f>
        <v>0</v>
      </c>
      <c r="O1133" s="31">
        <f>[1]consoCURRENT!R23458</f>
        <v>0</v>
      </c>
      <c r="P1133" s="31">
        <f>[1]consoCURRENT!S23458</f>
        <v>0</v>
      </c>
      <c r="Q1133" s="31">
        <f>[1]consoCURRENT!T23458</f>
        <v>0</v>
      </c>
      <c r="R1133" s="31">
        <f>[1]consoCURRENT!U23458</f>
        <v>0</v>
      </c>
      <c r="S1133" s="31">
        <f>[1]consoCURRENT!V23458</f>
        <v>0</v>
      </c>
      <c r="T1133" s="31">
        <f>[1]consoCURRENT!W23458</f>
        <v>0</v>
      </c>
      <c r="U1133" s="31">
        <f>[1]consoCURRENT!X23458</f>
        <v>0</v>
      </c>
      <c r="V1133" s="31">
        <f>[1]consoCURRENT!Y23458</f>
        <v>0</v>
      </c>
      <c r="W1133" s="31">
        <f>[1]consoCURRENT!Z23458</f>
        <v>0</v>
      </c>
      <c r="X1133" s="31">
        <f>[1]consoCURRENT!AA23458</f>
        <v>0</v>
      </c>
      <c r="Y1133" s="31">
        <f>[1]consoCURRENT!AB23458</f>
        <v>0</v>
      </c>
      <c r="Z1133" s="31">
        <f t="shared" si="527"/>
        <v>0</v>
      </c>
      <c r="AA1133" s="31">
        <f>D1133-Z1133</f>
        <v>0</v>
      </c>
      <c r="AB1133" s="37"/>
      <c r="AC1133" s="32"/>
    </row>
    <row r="1134" spans="1:29" s="33" customFormat="1" ht="18" customHeight="1" x14ac:dyDescent="0.25">
      <c r="A1134" s="38" t="s">
        <v>37</v>
      </c>
      <c r="B1134" s="39">
        <f t="shared" ref="B1134:AA1134" si="528">SUM(B1130:B1133)</f>
        <v>609262000</v>
      </c>
      <c r="C1134" s="39">
        <f t="shared" si="528"/>
        <v>0</v>
      </c>
      <c r="D1134" s="39">
        <f t="shared" si="528"/>
        <v>609262000</v>
      </c>
      <c r="E1134" s="39">
        <f t="shared" si="528"/>
        <v>296161143.49000001</v>
      </c>
      <c r="F1134" s="39">
        <f t="shared" si="528"/>
        <v>7980736.2899999991</v>
      </c>
      <c r="G1134" s="39">
        <f t="shared" si="528"/>
        <v>297864790.02999997</v>
      </c>
      <c r="H1134" s="39">
        <f t="shared" si="528"/>
        <v>1488518.04</v>
      </c>
      <c r="I1134" s="39">
        <f t="shared" si="528"/>
        <v>0</v>
      </c>
      <c r="J1134" s="39">
        <f t="shared" si="528"/>
        <v>0</v>
      </c>
      <c r="K1134" s="39">
        <f t="shared" si="528"/>
        <v>0</v>
      </c>
      <c r="L1134" s="39">
        <f t="shared" si="528"/>
        <v>0</v>
      </c>
      <c r="M1134" s="39">
        <f t="shared" si="528"/>
        <v>0</v>
      </c>
      <c r="N1134" s="39">
        <f t="shared" si="528"/>
        <v>250402508.19</v>
      </c>
      <c r="O1134" s="39">
        <f t="shared" si="528"/>
        <v>42590195.850000001</v>
      </c>
      <c r="P1134" s="39">
        <f t="shared" si="528"/>
        <v>3168439.45</v>
      </c>
      <c r="Q1134" s="39">
        <f t="shared" si="528"/>
        <v>2059377.48</v>
      </c>
      <c r="R1134" s="39">
        <f t="shared" si="528"/>
        <v>2151051.7600000002</v>
      </c>
      <c r="S1134" s="39">
        <f t="shared" si="528"/>
        <v>3770307.0499999993</v>
      </c>
      <c r="T1134" s="39">
        <f t="shared" si="528"/>
        <v>121850132.67</v>
      </c>
      <c r="U1134" s="39">
        <f t="shared" si="528"/>
        <v>138442777.72</v>
      </c>
      <c r="V1134" s="39">
        <f t="shared" si="528"/>
        <v>37571879.640000001</v>
      </c>
      <c r="W1134" s="39">
        <f t="shared" si="528"/>
        <v>1488518.04</v>
      </c>
      <c r="X1134" s="39">
        <f t="shared" si="528"/>
        <v>0</v>
      </c>
      <c r="Y1134" s="39">
        <f t="shared" si="528"/>
        <v>0</v>
      </c>
      <c r="Z1134" s="39">
        <f t="shared" si="528"/>
        <v>603495187.8499999</v>
      </c>
      <c r="AA1134" s="39">
        <f t="shared" si="528"/>
        <v>5766812.1500001103</v>
      </c>
      <c r="AB1134" s="40">
        <f>Z1134/D1134</f>
        <v>0.99053475819926384</v>
      </c>
      <c r="AC1134" s="32"/>
    </row>
    <row r="1135" spans="1:29" s="33" customFormat="1" ht="18" customHeight="1" x14ac:dyDescent="0.25">
      <c r="A1135" s="41" t="s">
        <v>38</v>
      </c>
      <c r="B1135" s="31">
        <f>[1]consoCURRENT!E23462</f>
        <v>0</v>
      </c>
      <c r="C1135" s="31">
        <f>[1]consoCURRENT!F23462</f>
        <v>0</v>
      </c>
      <c r="D1135" s="31">
        <f>[1]consoCURRENT!G23462</f>
        <v>0</v>
      </c>
      <c r="E1135" s="31">
        <f>[1]consoCURRENT!H23462</f>
        <v>0</v>
      </c>
      <c r="F1135" s="31">
        <f>[1]consoCURRENT!I23462</f>
        <v>0</v>
      </c>
      <c r="G1135" s="31">
        <f>[1]consoCURRENT!J23462</f>
        <v>0</v>
      </c>
      <c r="H1135" s="31">
        <f>[1]consoCURRENT!K23462</f>
        <v>0</v>
      </c>
      <c r="I1135" s="31">
        <f>[1]consoCURRENT!L23462</f>
        <v>0</v>
      </c>
      <c r="J1135" s="31">
        <f>[1]consoCURRENT!M23462</f>
        <v>0</v>
      </c>
      <c r="K1135" s="31">
        <f>[1]consoCURRENT!N23462</f>
        <v>0</v>
      </c>
      <c r="L1135" s="31">
        <f>[1]consoCURRENT!O23462</f>
        <v>0</v>
      </c>
      <c r="M1135" s="31">
        <f>[1]consoCURRENT!P23462</f>
        <v>0</v>
      </c>
      <c r="N1135" s="31">
        <f>[1]consoCURRENT!Q23462</f>
        <v>0</v>
      </c>
      <c r="O1135" s="31">
        <f>[1]consoCURRENT!R23462</f>
        <v>0</v>
      </c>
      <c r="P1135" s="31">
        <f>[1]consoCURRENT!S23462</f>
        <v>0</v>
      </c>
      <c r="Q1135" s="31">
        <f>[1]consoCURRENT!T23462</f>
        <v>0</v>
      </c>
      <c r="R1135" s="31">
        <f>[1]consoCURRENT!U23462</f>
        <v>0</v>
      </c>
      <c r="S1135" s="31">
        <f>[1]consoCURRENT!V23462</f>
        <v>0</v>
      </c>
      <c r="T1135" s="31">
        <f>[1]consoCURRENT!W23462</f>
        <v>0</v>
      </c>
      <c r="U1135" s="31">
        <f>[1]consoCURRENT!X23462</f>
        <v>0</v>
      </c>
      <c r="V1135" s="31">
        <f>[1]consoCURRENT!Y23462</f>
        <v>0</v>
      </c>
      <c r="W1135" s="31">
        <f>[1]consoCURRENT!Z23462</f>
        <v>0</v>
      </c>
      <c r="X1135" s="31">
        <f>[1]consoCURRENT!AA23462</f>
        <v>0</v>
      </c>
      <c r="Y1135" s="31">
        <f>[1]consoCURRENT!AB23462</f>
        <v>0</v>
      </c>
      <c r="Z1135" s="31">
        <f t="shared" ref="Z1135" si="529">SUM(M1135:Y1135)</f>
        <v>0</v>
      </c>
      <c r="AA1135" s="31">
        <f>D1135-Z1135</f>
        <v>0</v>
      </c>
      <c r="AB1135" s="37"/>
      <c r="AC1135" s="32"/>
    </row>
    <row r="1136" spans="1:29" s="33" customFormat="1" ht="18" customHeight="1" x14ac:dyDescent="0.25">
      <c r="A1136" s="38" t="s">
        <v>39</v>
      </c>
      <c r="B1136" s="39">
        <f t="shared" ref="B1136:AA1136" si="530">B1135+B1134</f>
        <v>609262000</v>
      </c>
      <c r="C1136" s="39">
        <f t="shared" si="530"/>
        <v>0</v>
      </c>
      <c r="D1136" s="39">
        <f t="shared" si="530"/>
        <v>609262000</v>
      </c>
      <c r="E1136" s="39">
        <f t="shared" si="530"/>
        <v>296161143.49000001</v>
      </c>
      <c r="F1136" s="39">
        <f t="shared" si="530"/>
        <v>7980736.2899999991</v>
      </c>
      <c r="G1136" s="39">
        <f t="shared" si="530"/>
        <v>297864790.02999997</v>
      </c>
      <c r="H1136" s="39">
        <f t="shared" si="530"/>
        <v>1488518.04</v>
      </c>
      <c r="I1136" s="39">
        <f t="shared" si="530"/>
        <v>0</v>
      </c>
      <c r="J1136" s="39">
        <f t="shared" si="530"/>
        <v>0</v>
      </c>
      <c r="K1136" s="39">
        <f t="shared" si="530"/>
        <v>0</v>
      </c>
      <c r="L1136" s="39">
        <f t="shared" si="530"/>
        <v>0</v>
      </c>
      <c r="M1136" s="39">
        <f t="shared" si="530"/>
        <v>0</v>
      </c>
      <c r="N1136" s="39">
        <f t="shared" si="530"/>
        <v>250402508.19</v>
      </c>
      <c r="O1136" s="39">
        <f t="shared" si="530"/>
        <v>42590195.850000001</v>
      </c>
      <c r="P1136" s="39">
        <f t="shared" si="530"/>
        <v>3168439.45</v>
      </c>
      <c r="Q1136" s="39">
        <f t="shared" si="530"/>
        <v>2059377.48</v>
      </c>
      <c r="R1136" s="39">
        <f t="shared" si="530"/>
        <v>2151051.7600000002</v>
      </c>
      <c r="S1136" s="39">
        <f t="shared" si="530"/>
        <v>3770307.0499999993</v>
      </c>
      <c r="T1136" s="39">
        <f t="shared" si="530"/>
        <v>121850132.67</v>
      </c>
      <c r="U1136" s="39">
        <f t="shared" si="530"/>
        <v>138442777.72</v>
      </c>
      <c r="V1136" s="39">
        <f t="shared" si="530"/>
        <v>37571879.640000001</v>
      </c>
      <c r="W1136" s="39">
        <f t="shared" si="530"/>
        <v>1488518.04</v>
      </c>
      <c r="X1136" s="39">
        <f t="shared" si="530"/>
        <v>0</v>
      </c>
      <c r="Y1136" s="39">
        <f t="shared" si="530"/>
        <v>0</v>
      </c>
      <c r="Z1136" s="39">
        <f t="shared" si="530"/>
        <v>603495187.8499999</v>
      </c>
      <c r="AA1136" s="39">
        <f t="shared" si="530"/>
        <v>5766812.1500001103</v>
      </c>
      <c r="AB1136" s="40">
        <f>Z1136/D1136</f>
        <v>0.99053475819926384</v>
      </c>
      <c r="AC1136" s="42"/>
    </row>
    <row r="1137" spans="1:29" s="33" customFormat="1" ht="10.9" customHeight="1" x14ac:dyDescent="0.25">
      <c r="A1137" s="34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  <c r="Z1137" s="31"/>
      <c r="AA1137" s="31"/>
      <c r="AB1137" s="31"/>
      <c r="AC1137" s="32"/>
    </row>
    <row r="1138" spans="1:29" s="33" customFormat="1" ht="10.9" customHeight="1" x14ac:dyDescent="0.25">
      <c r="A1138" s="46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  <c r="Z1138" s="31"/>
      <c r="AA1138" s="31"/>
      <c r="AB1138" s="31"/>
      <c r="AC1138" s="32"/>
    </row>
    <row r="1139" spans="1:29" s="33" customFormat="1" ht="15" customHeight="1" x14ac:dyDescent="0.25">
      <c r="A1139" s="46" t="s">
        <v>44</v>
      </c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  <c r="Z1139" s="31"/>
      <c r="AA1139" s="31"/>
      <c r="AB1139" s="31"/>
      <c r="AC1139" s="32"/>
    </row>
    <row r="1140" spans="1:29" s="33" customFormat="1" ht="18" customHeight="1" x14ac:dyDescent="0.2">
      <c r="A1140" s="36" t="s">
        <v>33</v>
      </c>
      <c r="B1140" s="31">
        <f>[1]consoCURRENT!E23523</f>
        <v>1494000</v>
      </c>
      <c r="C1140" s="31">
        <f>[1]consoCURRENT!F23523</f>
        <v>0</v>
      </c>
      <c r="D1140" s="31">
        <f>[1]consoCURRENT!G23523</f>
        <v>1494000</v>
      </c>
      <c r="E1140" s="31">
        <f>[1]consoCURRENT!H23523</f>
        <v>313559.28000000003</v>
      </c>
      <c r="F1140" s="31">
        <f>[1]consoCURRENT!I23523</f>
        <v>392771.75999999995</v>
      </c>
      <c r="G1140" s="31">
        <f>[1]consoCURRENT!J23523</f>
        <v>323568.76</v>
      </c>
      <c r="H1140" s="31">
        <f>[1]consoCURRENT!K23523</f>
        <v>92522.92</v>
      </c>
      <c r="I1140" s="31">
        <f>[1]consoCURRENT!L23523</f>
        <v>0</v>
      </c>
      <c r="J1140" s="31">
        <f>[1]consoCURRENT!M23523</f>
        <v>0</v>
      </c>
      <c r="K1140" s="31">
        <f>[1]consoCURRENT!N23523</f>
        <v>0</v>
      </c>
      <c r="L1140" s="31">
        <f>[1]consoCURRENT!O23523</f>
        <v>0</v>
      </c>
      <c r="M1140" s="31">
        <f>[1]consoCURRENT!P23523</f>
        <v>0</v>
      </c>
      <c r="N1140" s="31">
        <f>[1]consoCURRENT!Q23523</f>
        <v>93098.880000000005</v>
      </c>
      <c r="O1140" s="31">
        <f>[1]consoCURRENT!R23523</f>
        <v>98342.44</v>
      </c>
      <c r="P1140" s="31">
        <f>[1]consoCURRENT!S23523</f>
        <v>122117.96</v>
      </c>
      <c r="Q1140" s="31">
        <f>[1]consoCURRENT!T23523</f>
        <v>92522.92</v>
      </c>
      <c r="R1140" s="31">
        <f>[1]consoCURRENT!U23523</f>
        <v>167090.35999999999</v>
      </c>
      <c r="S1140" s="31">
        <f>[1]consoCURRENT!V23523</f>
        <v>133158.47999999998</v>
      </c>
      <c r="T1140" s="31">
        <f>[1]consoCURRENT!W23523</f>
        <v>92522.92</v>
      </c>
      <c r="U1140" s="31">
        <f>[1]consoCURRENT!X23523</f>
        <v>92522.92</v>
      </c>
      <c r="V1140" s="31">
        <f>[1]consoCURRENT!Y23523</f>
        <v>138522.91999999998</v>
      </c>
      <c r="W1140" s="31">
        <f>[1]consoCURRENT!Z23523</f>
        <v>92522.92</v>
      </c>
      <c r="X1140" s="31">
        <f>[1]consoCURRENT!AA23523</f>
        <v>0</v>
      </c>
      <c r="Y1140" s="31">
        <f>[1]consoCURRENT!AB23523</f>
        <v>0</v>
      </c>
      <c r="Z1140" s="31">
        <f>SUM(M1140:Y1140)</f>
        <v>1122422.72</v>
      </c>
      <c r="AA1140" s="31">
        <f>D1140-Z1140</f>
        <v>371577.28</v>
      </c>
      <c r="AB1140" s="37">
        <f>Z1140/D1140</f>
        <v>0.7512869611780455</v>
      </c>
      <c r="AC1140" s="32"/>
    </row>
    <row r="1141" spans="1:29" s="33" customFormat="1" ht="18" customHeight="1" x14ac:dyDescent="0.2">
      <c r="A1141" s="36" t="s">
        <v>34</v>
      </c>
      <c r="B1141" s="31">
        <f>[1]consoCURRENT!E23636</f>
        <v>1327997000</v>
      </c>
      <c r="C1141" s="31">
        <f>[1]consoCURRENT!F23636</f>
        <v>0</v>
      </c>
      <c r="D1141" s="31">
        <f>[1]consoCURRENT!G23636</f>
        <v>1327997000</v>
      </c>
      <c r="E1141" s="31">
        <f>[1]consoCURRENT!H23636</f>
        <v>659369401.82000005</v>
      </c>
      <c r="F1141" s="31">
        <f>[1]consoCURRENT!I23636</f>
        <v>156446319.37</v>
      </c>
      <c r="G1141" s="31">
        <f>[1]consoCURRENT!J23636</f>
        <v>506284051.41000003</v>
      </c>
      <c r="H1141" s="31">
        <f>[1]consoCURRENT!K23636</f>
        <v>1403132.5500000003</v>
      </c>
      <c r="I1141" s="31">
        <f>[1]consoCURRENT!L23636</f>
        <v>0</v>
      </c>
      <c r="J1141" s="31">
        <f>[1]consoCURRENT!M23636</f>
        <v>0</v>
      </c>
      <c r="K1141" s="31">
        <f>[1]consoCURRENT!N23636</f>
        <v>0</v>
      </c>
      <c r="L1141" s="31">
        <f>[1]consoCURRENT!O23636</f>
        <v>0</v>
      </c>
      <c r="M1141" s="31">
        <f>[1]consoCURRENT!P23636</f>
        <v>0</v>
      </c>
      <c r="N1141" s="31">
        <f>[1]consoCURRENT!Q23636</f>
        <v>2783005.89</v>
      </c>
      <c r="O1141" s="31">
        <f>[1]consoCURRENT!R23636</f>
        <v>605511781.37</v>
      </c>
      <c r="P1141" s="31">
        <f>[1]consoCURRENT!S23636</f>
        <v>51074614.559999995</v>
      </c>
      <c r="Q1141" s="31">
        <f>[1]consoCURRENT!T23636</f>
        <v>26481.46</v>
      </c>
      <c r="R1141" s="31">
        <f>[1]consoCURRENT!U23636</f>
        <v>568246.22</v>
      </c>
      <c r="S1141" s="31">
        <f>[1]consoCURRENT!V23636</f>
        <v>155851591.69</v>
      </c>
      <c r="T1141" s="31">
        <f>[1]consoCURRENT!W23636</f>
        <v>29900284.609999999</v>
      </c>
      <c r="U1141" s="31">
        <f>[1]consoCURRENT!X23636</f>
        <v>167723554.09</v>
      </c>
      <c r="V1141" s="31">
        <f>[1]consoCURRENT!Y23636</f>
        <v>308660212.70999998</v>
      </c>
      <c r="W1141" s="31">
        <f>[1]consoCURRENT!Z23636</f>
        <v>1403132.5500000003</v>
      </c>
      <c r="X1141" s="31">
        <f>[1]consoCURRENT!AA23636</f>
        <v>0</v>
      </c>
      <c r="Y1141" s="31">
        <f>[1]consoCURRENT!AB23636</f>
        <v>0</v>
      </c>
      <c r="Z1141" s="31">
        <f t="shared" ref="Z1141:Z1143" si="531">SUM(M1141:Y1141)</f>
        <v>1323502905.1500001</v>
      </c>
      <c r="AA1141" s="31">
        <f>D1141-Z1141</f>
        <v>4494094.8499999046</v>
      </c>
      <c r="AB1141" s="37">
        <f>Z1141/D1141</f>
        <v>0.99661588478739038</v>
      </c>
      <c r="AC1141" s="32"/>
    </row>
    <row r="1142" spans="1:29" s="33" customFormat="1" ht="18" customHeight="1" x14ac:dyDescent="0.2">
      <c r="A1142" s="48" t="s">
        <v>35</v>
      </c>
      <c r="B1142" s="49">
        <f>[1]consoCURRENT!E23642</f>
        <v>0</v>
      </c>
      <c r="C1142" s="49">
        <f>[1]consoCURRENT!F23642</f>
        <v>0</v>
      </c>
      <c r="D1142" s="49">
        <f>[1]consoCURRENT!G23642</f>
        <v>0</v>
      </c>
      <c r="E1142" s="49">
        <f>[1]consoCURRENT!H23642</f>
        <v>0</v>
      </c>
      <c r="F1142" s="49">
        <f>[1]consoCURRENT!I23642</f>
        <v>0</v>
      </c>
      <c r="G1142" s="49">
        <f>[1]consoCURRENT!J23642</f>
        <v>0</v>
      </c>
      <c r="H1142" s="49">
        <f>[1]consoCURRENT!K23642</f>
        <v>0</v>
      </c>
      <c r="I1142" s="49">
        <f>[1]consoCURRENT!L23642</f>
        <v>0</v>
      </c>
      <c r="J1142" s="49">
        <f>[1]consoCURRENT!M23642</f>
        <v>0</v>
      </c>
      <c r="K1142" s="49">
        <f>[1]consoCURRENT!N23642</f>
        <v>0</v>
      </c>
      <c r="L1142" s="49">
        <f>[1]consoCURRENT!O23642</f>
        <v>0</v>
      </c>
      <c r="M1142" s="49">
        <f>[1]consoCURRENT!P23642</f>
        <v>0</v>
      </c>
      <c r="N1142" s="49">
        <f>[1]consoCURRENT!Q23642</f>
        <v>0</v>
      </c>
      <c r="O1142" s="49">
        <f>[1]consoCURRENT!R23642</f>
        <v>0</v>
      </c>
      <c r="P1142" s="49">
        <f>[1]consoCURRENT!S23642</f>
        <v>0</v>
      </c>
      <c r="Q1142" s="49">
        <f>[1]consoCURRENT!T23642</f>
        <v>0</v>
      </c>
      <c r="R1142" s="49">
        <f>[1]consoCURRENT!U23642</f>
        <v>0</v>
      </c>
      <c r="S1142" s="49">
        <f>[1]consoCURRENT!V23642</f>
        <v>0</v>
      </c>
      <c r="T1142" s="49">
        <f>[1]consoCURRENT!W23642</f>
        <v>0</v>
      </c>
      <c r="U1142" s="49">
        <f>[1]consoCURRENT!X23642</f>
        <v>0</v>
      </c>
      <c r="V1142" s="49">
        <f>[1]consoCURRENT!Y23642</f>
        <v>0</v>
      </c>
      <c r="W1142" s="49">
        <f>[1]consoCURRENT!Z23642</f>
        <v>0</v>
      </c>
      <c r="X1142" s="49">
        <f>[1]consoCURRENT!AA23642</f>
        <v>0</v>
      </c>
      <c r="Y1142" s="49">
        <f>[1]consoCURRENT!AB23642</f>
        <v>0</v>
      </c>
      <c r="Z1142" s="49">
        <f t="shared" si="531"/>
        <v>0</v>
      </c>
      <c r="AA1142" s="49">
        <f>D1142-Z1142</f>
        <v>0</v>
      </c>
      <c r="AB1142" s="50"/>
      <c r="AC1142" s="49"/>
    </row>
    <row r="1143" spans="1:29" s="33" customFormat="1" ht="18" customHeight="1" x14ac:dyDescent="0.2">
      <c r="A1143" s="36" t="s">
        <v>36</v>
      </c>
      <c r="B1143" s="31">
        <f>[1]consoCURRENT!E23671</f>
        <v>0</v>
      </c>
      <c r="C1143" s="31">
        <f>[1]consoCURRENT!F23671</f>
        <v>0</v>
      </c>
      <c r="D1143" s="31">
        <f>[1]consoCURRENT!G23671</f>
        <v>0</v>
      </c>
      <c r="E1143" s="31">
        <f>[1]consoCURRENT!H23671</f>
        <v>0</v>
      </c>
      <c r="F1143" s="31">
        <f>[1]consoCURRENT!I23671</f>
        <v>0</v>
      </c>
      <c r="G1143" s="31">
        <f>[1]consoCURRENT!J23671</f>
        <v>0</v>
      </c>
      <c r="H1143" s="31">
        <f>[1]consoCURRENT!K23671</f>
        <v>0</v>
      </c>
      <c r="I1143" s="31">
        <f>[1]consoCURRENT!L23671</f>
        <v>0</v>
      </c>
      <c r="J1143" s="31">
        <f>[1]consoCURRENT!M23671</f>
        <v>0</v>
      </c>
      <c r="K1143" s="31">
        <f>[1]consoCURRENT!N23671</f>
        <v>0</v>
      </c>
      <c r="L1143" s="31">
        <f>[1]consoCURRENT!O23671</f>
        <v>0</v>
      </c>
      <c r="M1143" s="31">
        <f>[1]consoCURRENT!P23671</f>
        <v>0</v>
      </c>
      <c r="N1143" s="31">
        <f>[1]consoCURRENT!Q23671</f>
        <v>0</v>
      </c>
      <c r="O1143" s="31">
        <f>[1]consoCURRENT!R23671</f>
        <v>0</v>
      </c>
      <c r="P1143" s="31">
        <f>[1]consoCURRENT!S23671</f>
        <v>0</v>
      </c>
      <c r="Q1143" s="31">
        <f>[1]consoCURRENT!T23671</f>
        <v>0</v>
      </c>
      <c r="R1143" s="31">
        <f>[1]consoCURRENT!U23671</f>
        <v>0</v>
      </c>
      <c r="S1143" s="31">
        <f>[1]consoCURRENT!V23671</f>
        <v>0</v>
      </c>
      <c r="T1143" s="31">
        <f>[1]consoCURRENT!W23671</f>
        <v>0</v>
      </c>
      <c r="U1143" s="31">
        <f>[1]consoCURRENT!X23671</f>
        <v>0</v>
      </c>
      <c r="V1143" s="31">
        <f>[1]consoCURRENT!Y23671</f>
        <v>0</v>
      </c>
      <c r="W1143" s="31">
        <f>[1]consoCURRENT!Z23671</f>
        <v>0</v>
      </c>
      <c r="X1143" s="31">
        <f>[1]consoCURRENT!AA23671</f>
        <v>0</v>
      </c>
      <c r="Y1143" s="31">
        <f>[1]consoCURRENT!AB23671</f>
        <v>0</v>
      </c>
      <c r="Z1143" s="31">
        <f t="shared" si="531"/>
        <v>0</v>
      </c>
      <c r="AA1143" s="31">
        <f>D1143-Z1143</f>
        <v>0</v>
      </c>
      <c r="AB1143" s="37"/>
      <c r="AC1143" s="32"/>
    </row>
    <row r="1144" spans="1:29" s="33" customFormat="1" ht="18" customHeight="1" x14ac:dyDescent="0.25">
      <c r="A1144" s="38" t="s">
        <v>37</v>
      </c>
      <c r="B1144" s="39">
        <f t="shared" ref="B1144:AA1144" si="532">SUM(B1140:B1143)</f>
        <v>1329491000</v>
      </c>
      <c r="C1144" s="39">
        <f t="shared" si="532"/>
        <v>0</v>
      </c>
      <c r="D1144" s="39">
        <f t="shared" si="532"/>
        <v>1329491000</v>
      </c>
      <c r="E1144" s="39">
        <f t="shared" si="532"/>
        <v>659682961.10000002</v>
      </c>
      <c r="F1144" s="39">
        <f t="shared" si="532"/>
        <v>156839091.13</v>
      </c>
      <c r="G1144" s="39">
        <f t="shared" si="532"/>
        <v>506607620.17000002</v>
      </c>
      <c r="H1144" s="39">
        <f t="shared" si="532"/>
        <v>1495655.4700000002</v>
      </c>
      <c r="I1144" s="39">
        <f t="shared" si="532"/>
        <v>0</v>
      </c>
      <c r="J1144" s="39">
        <f t="shared" si="532"/>
        <v>0</v>
      </c>
      <c r="K1144" s="39">
        <f t="shared" si="532"/>
        <v>0</v>
      </c>
      <c r="L1144" s="39">
        <f t="shared" si="532"/>
        <v>0</v>
      </c>
      <c r="M1144" s="39">
        <f t="shared" si="532"/>
        <v>0</v>
      </c>
      <c r="N1144" s="39">
        <f t="shared" si="532"/>
        <v>2876104.77</v>
      </c>
      <c r="O1144" s="39">
        <f t="shared" si="532"/>
        <v>605610123.81000006</v>
      </c>
      <c r="P1144" s="39">
        <f t="shared" si="532"/>
        <v>51196732.519999996</v>
      </c>
      <c r="Q1144" s="39">
        <f t="shared" si="532"/>
        <v>119004.38</v>
      </c>
      <c r="R1144" s="39">
        <f t="shared" si="532"/>
        <v>735336.58</v>
      </c>
      <c r="S1144" s="39">
        <f t="shared" si="532"/>
        <v>155984750.16999999</v>
      </c>
      <c r="T1144" s="39">
        <f t="shared" si="532"/>
        <v>29992807.530000001</v>
      </c>
      <c r="U1144" s="39">
        <f t="shared" si="532"/>
        <v>167816077.00999999</v>
      </c>
      <c r="V1144" s="39">
        <f t="shared" si="532"/>
        <v>308798735.63</v>
      </c>
      <c r="W1144" s="39">
        <f t="shared" si="532"/>
        <v>1495655.4700000002</v>
      </c>
      <c r="X1144" s="39">
        <f t="shared" si="532"/>
        <v>0</v>
      </c>
      <c r="Y1144" s="39">
        <f t="shared" si="532"/>
        <v>0</v>
      </c>
      <c r="Z1144" s="39">
        <f t="shared" si="532"/>
        <v>1324625327.8700001</v>
      </c>
      <c r="AA1144" s="39">
        <f t="shared" si="532"/>
        <v>4865672.1299999049</v>
      </c>
      <c r="AB1144" s="40">
        <f>Z1144/D1144</f>
        <v>0.99634019927175144</v>
      </c>
      <c r="AC1144" s="32"/>
    </row>
    <row r="1145" spans="1:29" s="33" customFormat="1" ht="14.45" customHeight="1" x14ac:dyDescent="0.25">
      <c r="A1145" s="41" t="s">
        <v>38</v>
      </c>
      <c r="B1145" s="31">
        <f>[1]consoCURRENT!E19818</f>
        <v>0</v>
      </c>
      <c r="C1145" s="31">
        <f>[1]consoCURRENT!F19818</f>
        <v>0</v>
      </c>
      <c r="D1145" s="31">
        <f>[1]consoCURRENT!G19818</f>
        <v>0</v>
      </c>
      <c r="E1145" s="31">
        <f>[1]consoCURRENT!H19818</f>
        <v>0</v>
      </c>
      <c r="F1145" s="31">
        <f>[1]consoCURRENT!I19818</f>
        <v>0</v>
      </c>
      <c r="G1145" s="31">
        <f>[1]consoCURRENT!J19818</f>
        <v>0</v>
      </c>
      <c r="H1145" s="31">
        <f>[1]consoCURRENT!K19818</f>
        <v>0</v>
      </c>
      <c r="I1145" s="31">
        <f>[1]consoCURRENT!L19818</f>
        <v>0</v>
      </c>
      <c r="J1145" s="31">
        <f>[1]consoCURRENT!M19818</f>
        <v>0</v>
      </c>
      <c r="K1145" s="31">
        <f>[1]consoCURRENT!N19818</f>
        <v>0</v>
      </c>
      <c r="L1145" s="31">
        <f>[1]consoCURRENT!O19818</f>
        <v>0</v>
      </c>
      <c r="M1145" s="31">
        <f>[1]consoCURRENT!P19818</f>
        <v>0</v>
      </c>
      <c r="N1145" s="31">
        <f>[1]consoCURRENT!Q19818</f>
        <v>0</v>
      </c>
      <c r="O1145" s="31">
        <f>[1]consoCURRENT!R19818</f>
        <v>0</v>
      </c>
      <c r="P1145" s="31">
        <f>[1]consoCURRENT!S19818</f>
        <v>0</v>
      </c>
      <c r="Q1145" s="31">
        <f>[1]consoCURRENT!T19818</f>
        <v>0</v>
      </c>
      <c r="R1145" s="31">
        <f>[1]consoCURRENT!U19818</f>
        <v>0</v>
      </c>
      <c r="S1145" s="31">
        <f>[1]consoCURRENT!V19818</f>
        <v>0</v>
      </c>
      <c r="T1145" s="31">
        <f>[1]consoCURRENT!W19818</f>
        <v>0</v>
      </c>
      <c r="U1145" s="31">
        <f>[1]consoCURRENT!X19818</f>
        <v>0</v>
      </c>
      <c r="V1145" s="31">
        <f>[1]consoCURRENT!Y19818</f>
        <v>0</v>
      </c>
      <c r="W1145" s="31">
        <f>[1]consoCURRENT!Z19818</f>
        <v>0</v>
      </c>
      <c r="X1145" s="31">
        <f>[1]consoCURRENT!AA19818</f>
        <v>0</v>
      </c>
      <c r="Y1145" s="31">
        <f>[1]consoCURRENT!AB19818</f>
        <v>0</v>
      </c>
      <c r="Z1145" s="31">
        <f t="shared" ref="Z1145" si="533">SUM(M1145:Y1145)</f>
        <v>0</v>
      </c>
      <c r="AA1145" s="31">
        <f>D1145-Z1145</f>
        <v>0</v>
      </c>
      <c r="AB1145" s="37"/>
      <c r="AC1145" s="32"/>
    </row>
    <row r="1146" spans="1:29" s="33" customFormat="1" ht="18" customHeight="1" x14ac:dyDescent="0.25">
      <c r="A1146" s="38" t="s">
        <v>39</v>
      </c>
      <c r="B1146" s="39">
        <f t="shared" ref="B1146:AA1146" si="534">B1145+B1144</f>
        <v>1329491000</v>
      </c>
      <c r="C1146" s="39">
        <f t="shared" si="534"/>
        <v>0</v>
      </c>
      <c r="D1146" s="39">
        <f t="shared" si="534"/>
        <v>1329491000</v>
      </c>
      <c r="E1146" s="39">
        <f t="shared" si="534"/>
        <v>659682961.10000002</v>
      </c>
      <c r="F1146" s="39">
        <f t="shared" si="534"/>
        <v>156839091.13</v>
      </c>
      <c r="G1146" s="39">
        <f t="shared" si="534"/>
        <v>506607620.17000002</v>
      </c>
      <c r="H1146" s="39">
        <f t="shared" si="534"/>
        <v>1495655.4700000002</v>
      </c>
      <c r="I1146" s="39">
        <f t="shared" si="534"/>
        <v>0</v>
      </c>
      <c r="J1146" s="39">
        <f t="shared" si="534"/>
        <v>0</v>
      </c>
      <c r="K1146" s="39">
        <f t="shared" si="534"/>
        <v>0</v>
      </c>
      <c r="L1146" s="39">
        <f t="shared" si="534"/>
        <v>0</v>
      </c>
      <c r="M1146" s="39">
        <f t="shared" si="534"/>
        <v>0</v>
      </c>
      <c r="N1146" s="39">
        <f t="shared" si="534"/>
        <v>2876104.77</v>
      </c>
      <c r="O1146" s="39">
        <f t="shared" si="534"/>
        <v>605610123.81000006</v>
      </c>
      <c r="P1146" s="39">
        <f t="shared" si="534"/>
        <v>51196732.519999996</v>
      </c>
      <c r="Q1146" s="39">
        <f t="shared" si="534"/>
        <v>119004.38</v>
      </c>
      <c r="R1146" s="39">
        <f t="shared" si="534"/>
        <v>735336.58</v>
      </c>
      <c r="S1146" s="39">
        <f t="shared" si="534"/>
        <v>155984750.16999999</v>
      </c>
      <c r="T1146" s="39">
        <f t="shared" si="534"/>
        <v>29992807.530000001</v>
      </c>
      <c r="U1146" s="39">
        <f t="shared" si="534"/>
        <v>167816077.00999999</v>
      </c>
      <c r="V1146" s="39">
        <f t="shared" si="534"/>
        <v>308798735.63</v>
      </c>
      <c r="W1146" s="39">
        <f t="shared" si="534"/>
        <v>1495655.4700000002</v>
      </c>
      <c r="X1146" s="39">
        <f t="shared" si="534"/>
        <v>0</v>
      </c>
      <c r="Y1146" s="39">
        <f t="shared" si="534"/>
        <v>0</v>
      </c>
      <c r="Z1146" s="39">
        <f t="shared" si="534"/>
        <v>1324625327.8700001</v>
      </c>
      <c r="AA1146" s="39">
        <f t="shared" si="534"/>
        <v>4865672.1299999049</v>
      </c>
      <c r="AB1146" s="40">
        <f>Z1146/D1146</f>
        <v>0.99634019927175144</v>
      </c>
      <c r="AC1146" s="42"/>
    </row>
    <row r="1147" spans="1:29" s="33" customFormat="1" ht="15" customHeight="1" x14ac:dyDescent="0.25">
      <c r="A1147" s="34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31"/>
      <c r="AA1147" s="31"/>
      <c r="AB1147" s="31"/>
      <c r="AC1147" s="32"/>
    </row>
    <row r="1148" spans="1:29" s="33" customFormat="1" ht="15" customHeight="1" x14ac:dyDescent="0.25">
      <c r="A1148" s="34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31"/>
      <c r="AA1148" s="31"/>
      <c r="AB1148" s="31"/>
      <c r="AC1148" s="32"/>
    </row>
    <row r="1149" spans="1:29" s="33" customFormat="1" ht="15" customHeight="1" x14ac:dyDescent="0.25">
      <c r="A1149" s="46" t="s">
        <v>45</v>
      </c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31"/>
      <c r="AA1149" s="31"/>
      <c r="AB1149" s="31"/>
      <c r="AC1149" s="32"/>
    </row>
    <row r="1150" spans="1:29" s="33" customFormat="1" ht="18" customHeight="1" x14ac:dyDescent="0.2">
      <c r="A1150" s="36" t="s">
        <v>33</v>
      </c>
      <c r="B1150" s="31">
        <f>[1]consoCURRENT!E23736</f>
        <v>1494000</v>
      </c>
      <c r="C1150" s="31">
        <f>[1]consoCURRENT!F23736</f>
        <v>0</v>
      </c>
      <c r="D1150" s="31">
        <f>[1]consoCURRENT!G23736</f>
        <v>1494000</v>
      </c>
      <c r="E1150" s="31">
        <f>[1]consoCURRENT!H23736</f>
        <v>304568.76</v>
      </c>
      <c r="F1150" s="31">
        <f>[1]consoCURRENT!I23736</f>
        <v>353271.75999999995</v>
      </c>
      <c r="G1150" s="31">
        <f>[1]consoCURRENT!J23736</f>
        <v>365541.94000000018</v>
      </c>
      <c r="H1150" s="31">
        <f>[1]consoCURRENT!K23736</f>
        <v>92522.92</v>
      </c>
      <c r="I1150" s="31">
        <f>[1]consoCURRENT!L23736</f>
        <v>0</v>
      </c>
      <c r="J1150" s="31">
        <f>[1]consoCURRENT!M23736</f>
        <v>0</v>
      </c>
      <c r="K1150" s="31">
        <f>[1]consoCURRENT!N23736</f>
        <v>0</v>
      </c>
      <c r="L1150" s="31">
        <f>[1]consoCURRENT!O23736</f>
        <v>0</v>
      </c>
      <c r="M1150" s="31">
        <f>[1]consoCURRENT!P23736</f>
        <v>0</v>
      </c>
      <c r="N1150" s="31">
        <f>[1]consoCURRENT!Q23736</f>
        <v>88177</v>
      </c>
      <c r="O1150" s="31">
        <f>[1]consoCURRENT!R23736</f>
        <v>105868.84</v>
      </c>
      <c r="P1150" s="31">
        <f>[1]consoCURRENT!S23736</f>
        <v>110522.92</v>
      </c>
      <c r="Q1150" s="31">
        <f>[1]consoCURRENT!T23736</f>
        <v>92522.92</v>
      </c>
      <c r="R1150" s="31">
        <f>[1]consoCURRENT!U23736</f>
        <v>168225.91999999998</v>
      </c>
      <c r="S1150" s="31">
        <f>[1]consoCURRENT!V23736</f>
        <v>92522.92</v>
      </c>
      <c r="T1150" s="31">
        <f>[1]consoCURRENT!W23736</f>
        <v>163718</v>
      </c>
      <c r="U1150" s="31">
        <f>[1]consoCURRENT!X23736</f>
        <v>100124.98</v>
      </c>
      <c r="V1150" s="31">
        <f>[1]consoCURRENT!Y23736</f>
        <v>101698.9600000002</v>
      </c>
      <c r="W1150" s="31">
        <f>[1]consoCURRENT!Z23736</f>
        <v>92522.92</v>
      </c>
      <c r="X1150" s="31">
        <f>[1]consoCURRENT!AA23736</f>
        <v>0</v>
      </c>
      <c r="Y1150" s="31">
        <f>[1]consoCURRENT!AB23736</f>
        <v>0</v>
      </c>
      <c r="Z1150" s="31">
        <f>SUM(M1150:Y1150)</f>
        <v>1115905.3800000001</v>
      </c>
      <c r="AA1150" s="31">
        <f>D1150-Z1150</f>
        <v>378094.61999999988</v>
      </c>
      <c r="AB1150" s="37">
        <f>Z1150/D1150</f>
        <v>0.74692461847389569</v>
      </c>
      <c r="AC1150" s="32"/>
    </row>
    <row r="1151" spans="1:29" s="33" customFormat="1" ht="18" customHeight="1" x14ac:dyDescent="0.2">
      <c r="A1151" s="36" t="s">
        <v>34</v>
      </c>
      <c r="B1151" s="31">
        <f>[1]consoCURRENT!E23849</f>
        <v>679560000</v>
      </c>
      <c r="C1151" s="31">
        <f>[1]consoCURRENT!F23849</f>
        <v>0</v>
      </c>
      <c r="D1151" s="31">
        <f>[1]consoCURRENT!G23849</f>
        <v>679560000</v>
      </c>
      <c r="E1151" s="31">
        <f>[1]consoCURRENT!H23849</f>
        <v>1543198.54</v>
      </c>
      <c r="F1151" s="31">
        <f>[1]consoCURRENT!I23849</f>
        <v>328540418.38999999</v>
      </c>
      <c r="G1151" s="31">
        <f>[1]consoCURRENT!J23849</f>
        <v>160806029.61999997</v>
      </c>
      <c r="H1151" s="31">
        <f>[1]consoCURRENT!K23849</f>
        <v>180492370.25999999</v>
      </c>
      <c r="I1151" s="31">
        <f>[1]consoCURRENT!L23849</f>
        <v>0</v>
      </c>
      <c r="J1151" s="31">
        <f>[1]consoCURRENT!M23849</f>
        <v>0</v>
      </c>
      <c r="K1151" s="31">
        <f>[1]consoCURRENT!N23849</f>
        <v>0</v>
      </c>
      <c r="L1151" s="31">
        <f>[1]consoCURRENT!O23849</f>
        <v>0</v>
      </c>
      <c r="M1151" s="31">
        <f>[1]consoCURRENT!P23849</f>
        <v>0</v>
      </c>
      <c r="N1151" s="31">
        <f>[1]consoCURRENT!Q23849</f>
        <v>178065.83000000002</v>
      </c>
      <c r="O1151" s="31">
        <f>[1]consoCURRENT!R23849</f>
        <v>564929.04</v>
      </c>
      <c r="P1151" s="31">
        <f>[1]consoCURRENT!S23849</f>
        <v>800203.67</v>
      </c>
      <c r="Q1151" s="31">
        <f>[1]consoCURRENT!T23849</f>
        <v>82556887.5</v>
      </c>
      <c r="R1151" s="31">
        <f>[1]consoCURRENT!U23849</f>
        <v>219149098.27000001</v>
      </c>
      <c r="S1151" s="31">
        <f>[1]consoCURRENT!V23849</f>
        <v>26834432.620000001</v>
      </c>
      <c r="T1151" s="31">
        <f>[1]consoCURRENT!W23849</f>
        <v>5687713.3700000001</v>
      </c>
      <c r="U1151" s="31">
        <f>[1]consoCURRENT!X23849</f>
        <v>781554.92</v>
      </c>
      <c r="V1151" s="31">
        <f>[1]consoCURRENT!Y23849</f>
        <v>154336761.33000001</v>
      </c>
      <c r="W1151" s="31">
        <f>[1]consoCURRENT!Z23849</f>
        <v>180492370.25999999</v>
      </c>
      <c r="X1151" s="31">
        <f>[1]consoCURRENT!AA23849</f>
        <v>0</v>
      </c>
      <c r="Y1151" s="31">
        <f>[1]consoCURRENT!AB23849</f>
        <v>0</v>
      </c>
      <c r="Z1151" s="31">
        <f t="shared" ref="Z1151:Z1153" si="535">SUM(M1151:Y1151)</f>
        <v>671382016.81000006</v>
      </c>
      <c r="AA1151" s="31">
        <f>D1151-Z1151</f>
        <v>8177983.189999938</v>
      </c>
      <c r="AB1151" s="37">
        <f>Z1151/D1151</f>
        <v>0.98796576727588448</v>
      </c>
      <c r="AC1151" s="32"/>
    </row>
    <row r="1152" spans="1:29" s="33" customFormat="1" ht="18" customHeight="1" x14ac:dyDescent="0.2">
      <c r="A1152" s="36" t="s">
        <v>35</v>
      </c>
      <c r="B1152" s="31">
        <f>[1]consoCURRENT!E23855</f>
        <v>0</v>
      </c>
      <c r="C1152" s="31">
        <f>[1]consoCURRENT!F23855</f>
        <v>0</v>
      </c>
      <c r="D1152" s="31">
        <f>[1]consoCURRENT!G23855</f>
        <v>0</v>
      </c>
      <c r="E1152" s="31">
        <f>[1]consoCURRENT!H23855</f>
        <v>0</v>
      </c>
      <c r="F1152" s="31">
        <f>[1]consoCURRENT!I23855</f>
        <v>0</v>
      </c>
      <c r="G1152" s="31">
        <f>[1]consoCURRENT!J23855</f>
        <v>0</v>
      </c>
      <c r="H1152" s="31">
        <f>[1]consoCURRENT!K23855</f>
        <v>0</v>
      </c>
      <c r="I1152" s="31">
        <f>[1]consoCURRENT!L23855</f>
        <v>0</v>
      </c>
      <c r="J1152" s="31">
        <f>[1]consoCURRENT!M23855</f>
        <v>0</v>
      </c>
      <c r="K1152" s="31">
        <f>[1]consoCURRENT!N23855</f>
        <v>0</v>
      </c>
      <c r="L1152" s="31">
        <f>[1]consoCURRENT!O23855</f>
        <v>0</v>
      </c>
      <c r="M1152" s="31">
        <f>[1]consoCURRENT!P23855</f>
        <v>0</v>
      </c>
      <c r="N1152" s="31">
        <f>[1]consoCURRENT!Q23855</f>
        <v>0</v>
      </c>
      <c r="O1152" s="31">
        <f>[1]consoCURRENT!R23855</f>
        <v>0</v>
      </c>
      <c r="P1152" s="31">
        <f>[1]consoCURRENT!S23855</f>
        <v>0</v>
      </c>
      <c r="Q1152" s="31">
        <f>[1]consoCURRENT!T23855</f>
        <v>0</v>
      </c>
      <c r="R1152" s="31">
        <f>[1]consoCURRENT!U23855</f>
        <v>0</v>
      </c>
      <c r="S1152" s="31">
        <f>[1]consoCURRENT!V23855</f>
        <v>0</v>
      </c>
      <c r="T1152" s="31">
        <f>[1]consoCURRENT!W23855</f>
        <v>0</v>
      </c>
      <c r="U1152" s="31">
        <f>[1]consoCURRENT!X23855</f>
        <v>0</v>
      </c>
      <c r="V1152" s="31">
        <f>[1]consoCURRENT!Y23855</f>
        <v>0</v>
      </c>
      <c r="W1152" s="31">
        <f>[1]consoCURRENT!Z23855</f>
        <v>0</v>
      </c>
      <c r="X1152" s="31">
        <f>[1]consoCURRENT!AA23855</f>
        <v>0</v>
      </c>
      <c r="Y1152" s="31">
        <f>[1]consoCURRENT!AB23855</f>
        <v>0</v>
      </c>
      <c r="Z1152" s="31">
        <f t="shared" si="535"/>
        <v>0</v>
      </c>
      <c r="AA1152" s="31">
        <f>D1152-Z1152</f>
        <v>0</v>
      </c>
      <c r="AB1152" s="37"/>
      <c r="AC1152" s="32"/>
    </row>
    <row r="1153" spans="1:29" s="33" customFormat="1" ht="18" customHeight="1" x14ac:dyDescent="0.2">
      <c r="A1153" s="36" t="s">
        <v>36</v>
      </c>
      <c r="B1153" s="31">
        <f>[1]consoCURRENT!E23884</f>
        <v>0</v>
      </c>
      <c r="C1153" s="31">
        <f>[1]consoCURRENT!F23884</f>
        <v>0</v>
      </c>
      <c r="D1153" s="31">
        <f>[1]consoCURRENT!G23884</f>
        <v>0</v>
      </c>
      <c r="E1153" s="31">
        <f>[1]consoCURRENT!H23884</f>
        <v>0</v>
      </c>
      <c r="F1153" s="31">
        <f>[1]consoCURRENT!I23884</f>
        <v>0</v>
      </c>
      <c r="G1153" s="31">
        <f>[1]consoCURRENT!J23884</f>
        <v>0</v>
      </c>
      <c r="H1153" s="31">
        <f>[1]consoCURRENT!K23884</f>
        <v>0</v>
      </c>
      <c r="I1153" s="31">
        <f>[1]consoCURRENT!L23884</f>
        <v>0</v>
      </c>
      <c r="J1153" s="31">
        <f>[1]consoCURRENT!M23884</f>
        <v>0</v>
      </c>
      <c r="K1153" s="31">
        <f>[1]consoCURRENT!N23884</f>
        <v>0</v>
      </c>
      <c r="L1153" s="31">
        <f>[1]consoCURRENT!O23884</f>
        <v>0</v>
      </c>
      <c r="M1153" s="31">
        <f>[1]consoCURRENT!P23884</f>
        <v>0</v>
      </c>
      <c r="N1153" s="31">
        <f>[1]consoCURRENT!Q23884</f>
        <v>0</v>
      </c>
      <c r="O1153" s="31">
        <f>[1]consoCURRENT!R23884</f>
        <v>0</v>
      </c>
      <c r="P1153" s="31">
        <f>[1]consoCURRENT!S23884</f>
        <v>0</v>
      </c>
      <c r="Q1153" s="31">
        <f>[1]consoCURRENT!T23884</f>
        <v>0</v>
      </c>
      <c r="R1153" s="31">
        <f>[1]consoCURRENT!U23884</f>
        <v>0</v>
      </c>
      <c r="S1153" s="31">
        <f>[1]consoCURRENT!V23884</f>
        <v>0</v>
      </c>
      <c r="T1153" s="31">
        <f>[1]consoCURRENT!W23884</f>
        <v>0</v>
      </c>
      <c r="U1153" s="31">
        <f>[1]consoCURRENT!X23884</f>
        <v>0</v>
      </c>
      <c r="V1153" s="31">
        <f>[1]consoCURRENT!Y23884</f>
        <v>0</v>
      </c>
      <c r="W1153" s="31">
        <f>[1]consoCURRENT!Z23884</f>
        <v>0</v>
      </c>
      <c r="X1153" s="31">
        <f>[1]consoCURRENT!AA23884</f>
        <v>0</v>
      </c>
      <c r="Y1153" s="31">
        <f>[1]consoCURRENT!AB23884</f>
        <v>0</v>
      </c>
      <c r="Z1153" s="31">
        <f t="shared" si="535"/>
        <v>0</v>
      </c>
      <c r="AA1153" s="31">
        <f>D1153-Z1153</f>
        <v>0</v>
      </c>
      <c r="AB1153" s="37"/>
      <c r="AC1153" s="32"/>
    </row>
    <row r="1154" spans="1:29" s="33" customFormat="1" ht="18" customHeight="1" x14ac:dyDescent="0.25">
      <c r="A1154" s="38" t="s">
        <v>37</v>
      </c>
      <c r="B1154" s="39">
        <f t="shared" ref="B1154:AA1154" si="536">SUM(B1150:B1153)</f>
        <v>681054000</v>
      </c>
      <c r="C1154" s="39">
        <f t="shared" si="536"/>
        <v>0</v>
      </c>
      <c r="D1154" s="39">
        <f t="shared" si="536"/>
        <v>681054000</v>
      </c>
      <c r="E1154" s="39">
        <f t="shared" si="536"/>
        <v>1847767.3</v>
      </c>
      <c r="F1154" s="39">
        <f t="shared" si="536"/>
        <v>328893690.14999998</v>
      </c>
      <c r="G1154" s="39">
        <f t="shared" si="536"/>
        <v>161171571.55999997</v>
      </c>
      <c r="H1154" s="39">
        <f t="shared" si="536"/>
        <v>180584893.17999998</v>
      </c>
      <c r="I1154" s="39">
        <f t="shared" si="536"/>
        <v>0</v>
      </c>
      <c r="J1154" s="39">
        <f t="shared" si="536"/>
        <v>0</v>
      </c>
      <c r="K1154" s="39">
        <f t="shared" si="536"/>
        <v>0</v>
      </c>
      <c r="L1154" s="39">
        <f t="shared" si="536"/>
        <v>0</v>
      </c>
      <c r="M1154" s="39">
        <f t="shared" si="536"/>
        <v>0</v>
      </c>
      <c r="N1154" s="39">
        <f t="shared" si="536"/>
        <v>266242.83</v>
      </c>
      <c r="O1154" s="39">
        <f t="shared" si="536"/>
        <v>670797.88</v>
      </c>
      <c r="P1154" s="39">
        <f t="shared" si="536"/>
        <v>910726.59000000008</v>
      </c>
      <c r="Q1154" s="39">
        <f t="shared" si="536"/>
        <v>82649410.420000002</v>
      </c>
      <c r="R1154" s="39">
        <f t="shared" si="536"/>
        <v>219317324.19</v>
      </c>
      <c r="S1154" s="39">
        <f t="shared" si="536"/>
        <v>26926955.540000003</v>
      </c>
      <c r="T1154" s="39">
        <f t="shared" si="536"/>
        <v>5851431.3700000001</v>
      </c>
      <c r="U1154" s="39">
        <f t="shared" si="536"/>
        <v>881679.9</v>
      </c>
      <c r="V1154" s="39">
        <f t="shared" si="536"/>
        <v>154438460.29000002</v>
      </c>
      <c r="W1154" s="39">
        <f t="shared" si="536"/>
        <v>180584893.17999998</v>
      </c>
      <c r="X1154" s="39">
        <f t="shared" si="536"/>
        <v>0</v>
      </c>
      <c r="Y1154" s="39">
        <f t="shared" si="536"/>
        <v>0</v>
      </c>
      <c r="Z1154" s="39">
        <f t="shared" si="536"/>
        <v>672497922.19000006</v>
      </c>
      <c r="AA1154" s="39">
        <f t="shared" si="536"/>
        <v>8556077.8099999372</v>
      </c>
      <c r="AB1154" s="40">
        <f>Z1154/D1154</f>
        <v>0.9874370052741781</v>
      </c>
      <c r="AC1154" s="32"/>
    </row>
    <row r="1155" spans="1:29" s="33" customFormat="1" ht="18" customHeight="1" x14ac:dyDescent="0.25">
      <c r="A1155" s="41" t="s">
        <v>38</v>
      </c>
      <c r="B1155" s="31">
        <f>[1]consoCURRENT!E23888</f>
        <v>0</v>
      </c>
      <c r="C1155" s="31">
        <f>[1]consoCURRENT!F23888</f>
        <v>0</v>
      </c>
      <c r="D1155" s="31">
        <f>[1]consoCURRENT!G23888</f>
        <v>0</v>
      </c>
      <c r="E1155" s="31">
        <f>[1]consoCURRENT!H23888</f>
        <v>0</v>
      </c>
      <c r="F1155" s="31">
        <f>[1]consoCURRENT!I23888</f>
        <v>0</v>
      </c>
      <c r="G1155" s="31">
        <f>[1]consoCURRENT!J23888</f>
        <v>0</v>
      </c>
      <c r="H1155" s="31">
        <f>[1]consoCURRENT!K23888</f>
        <v>0</v>
      </c>
      <c r="I1155" s="31">
        <f>[1]consoCURRENT!L23888</f>
        <v>0</v>
      </c>
      <c r="J1155" s="31">
        <f>[1]consoCURRENT!M23888</f>
        <v>0</v>
      </c>
      <c r="K1155" s="31">
        <f>[1]consoCURRENT!N23888</f>
        <v>0</v>
      </c>
      <c r="L1155" s="31">
        <f>[1]consoCURRENT!O23888</f>
        <v>0</v>
      </c>
      <c r="M1155" s="31">
        <f>[1]consoCURRENT!P23888</f>
        <v>0</v>
      </c>
      <c r="N1155" s="31">
        <f>[1]consoCURRENT!Q23888</f>
        <v>0</v>
      </c>
      <c r="O1155" s="31">
        <f>[1]consoCURRENT!R23888</f>
        <v>0</v>
      </c>
      <c r="P1155" s="31">
        <f>[1]consoCURRENT!S23888</f>
        <v>0</v>
      </c>
      <c r="Q1155" s="31">
        <f>[1]consoCURRENT!T23888</f>
        <v>0</v>
      </c>
      <c r="R1155" s="31">
        <f>[1]consoCURRENT!U23888</f>
        <v>0</v>
      </c>
      <c r="S1155" s="31">
        <f>[1]consoCURRENT!V23888</f>
        <v>0</v>
      </c>
      <c r="T1155" s="31">
        <f>[1]consoCURRENT!W23888</f>
        <v>0</v>
      </c>
      <c r="U1155" s="31">
        <f>[1]consoCURRENT!X23888</f>
        <v>0</v>
      </c>
      <c r="V1155" s="31">
        <f>[1]consoCURRENT!Y23888</f>
        <v>0</v>
      </c>
      <c r="W1155" s="31">
        <f>[1]consoCURRENT!Z23888</f>
        <v>0</v>
      </c>
      <c r="X1155" s="31">
        <f>[1]consoCURRENT!AA23888</f>
        <v>0</v>
      </c>
      <c r="Y1155" s="31">
        <f>[1]consoCURRENT!AB23888</f>
        <v>0</v>
      </c>
      <c r="Z1155" s="31">
        <f t="shared" ref="Z1155" si="537">SUM(M1155:Y1155)</f>
        <v>0</v>
      </c>
      <c r="AA1155" s="31">
        <f>D1155-Z1155</f>
        <v>0</v>
      </c>
      <c r="AB1155" s="37"/>
      <c r="AC1155" s="32"/>
    </row>
    <row r="1156" spans="1:29" s="33" customFormat="1" ht="18" customHeight="1" x14ac:dyDescent="0.25">
      <c r="A1156" s="38" t="s">
        <v>39</v>
      </c>
      <c r="B1156" s="39">
        <f t="shared" ref="B1156:AA1156" si="538">B1155+B1154</f>
        <v>681054000</v>
      </c>
      <c r="C1156" s="39">
        <f t="shared" si="538"/>
        <v>0</v>
      </c>
      <c r="D1156" s="39">
        <f t="shared" si="538"/>
        <v>681054000</v>
      </c>
      <c r="E1156" s="39">
        <f t="shared" si="538"/>
        <v>1847767.3</v>
      </c>
      <c r="F1156" s="39">
        <f t="shared" si="538"/>
        <v>328893690.14999998</v>
      </c>
      <c r="G1156" s="39">
        <f t="shared" si="538"/>
        <v>161171571.55999997</v>
      </c>
      <c r="H1156" s="39">
        <f t="shared" si="538"/>
        <v>180584893.17999998</v>
      </c>
      <c r="I1156" s="39">
        <f t="shared" si="538"/>
        <v>0</v>
      </c>
      <c r="J1156" s="39">
        <f t="shared" si="538"/>
        <v>0</v>
      </c>
      <c r="K1156" s="39">
        <f t="shared" si="538"/>
        <v>0</v>
      </c>
      <c r="L1156" s="39">
        <f t="shared" si="538"/>
        <v>0</v>
      </c>
      <c r="M1156" s="39">
        <f t="shared" si="538"/>
        <v>0</v>
      </c>
      <c r="N1156" s="39">
        <f t="shared" si="538"/>
        <v>266242.83</v>
      </c>
      <c r="O1156" s="39">
        <f t="shared" si="538"/>
        <v>670797.88</v>
      </c>
      <c r="P1156" s="39">
        <f t="shared" si="538"/>
        <v>910726.59000000008</v>
      </c>
      <c r="Q1156" s="39">
        <f t="shared" si="538"/>
        <v>82649410.420000002</v>
      </c>
      <c r="R1156" s="39">
        <f t="shared" si="538"/>
        <v>219317324.19</v>
      </c>
      <c r="S1156" s="39">
        <f t="shared" si="538"/>
        <v>26926955.540000003</v>
      </c>
      <c r="T1156" s="39">
        <f t="shared" si="538"/>
        <v>5851431.3700000001</v>
      </c>
      <c r="U1156" s="39">
        <f t="shared" si="538"/>
        <v>881679.9</v>
      </c>
      <c r="V1156" s="39">
        <f t="shared" si="538"/>
        <v>154438460.29000002</v>
      </c>
      <c r="W1156" s="39">
        <f t="shared" si="538"/>
        <v>180584893.17999998</v>
      </c>
      <c r="X1156" s="39">
        <f t="shared" si="538"/>
        <v>0</v>
      </c>
      <c r="Y1156" s="39">
        <f t="shared" si="538"/>
        <v>0</v>
      </c>
      <c r="Z1156" s="39">
        <f t="shared" si="538"/>
        <v>672497922.19000006</v>
      </c>
      <c r="AA1156" s="39">
        <f t="shared" si="538"/>
        <v>8556077.8099999372</v>
      </c>
      <c r="AB1156" s="40">
        <f>Z1156/D1156</f>
        <v>0.9874370052741781</v>
      </c>
      <c r="AC1156" s="42"/>
    </row>
    <row r="1157" spans="1:29" s="33" customFormat="1" ht="15" customHeight="1" x14ac:dyDescent="0.25">
      <c r="A1157" s="34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  <c r="AA1157" s="31"/>
      <c r="AB1157" s="31"/>
      <c r="AC1157" s="32"/>
    </row>
    <row r="1158" spans="1:29" s="33" customFormat="1" ht="15" customHeight="1" x14ac:dyDescent="0.25">
      <c r="A1158" s="34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  <c r="AA1158" s="31"/>
      <c r="AB1158" s="31"/>
      <c r="AC1158" s="32"/>
    </row>
    <row r="1159" spans="1:29" s="33" customFormat="1" ht="15" customHeight="1" x14ac:dyDescent="0.25">
      <c r="A1159" s="46" t="s">
        <v>46</v>
      </c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  <c r="AA1159" s="31"/>
      <c r="AB1159" s="31"/>
      <c r="AC1159" s="32"/>
    </row>
    <row r="1160" spans="1:29" s="33" customFormat="1" ht="18" customHeight="1" x14ac:dyDescent="0.2">
      <c r="A1160" s="36" t="s">
        <v>33</v>
      </c>
      <c r="B1160" s="31">
        <f>[1]consoCURRENT!E23949</f>
        <v>1494000</v>
      </c>
      <c r="C1160" s="31">
        <f>[1]consoCURRENT!F23949</f>
        <v>0</v>
      </c>
      <c r="D1160" s="31">
        <f>[1]consoCURRENT!G23949</f>
        <v>1494000</v>
      </c>
      <c r="E1160" s="31">
        <f>[1]consoCURRENT!H23949</f>
        <v>181051</v>
      </c>
      <c r="F1160" s="31">
        <f>[1]consoCURRENT!I23949</f>
        <v>305001.44</v>
      </c>
      <c r="G1160" s="31">
        <f>[1]consoCURRENT!J23949</f>
        <v>319486.19999999995</v>
      </c>
      <c r="H1160" s="31">
        <f>[1]consoCURRENT!K23949</f>
        <v>63715.29</v>
      </c>
      <c r="I1160" s="31">
        <f>[1]consoCURRENT!L23949</f>
        <v>0</v>
      </c>
      <c r="J1160" s="31">
        <f>[1]consoCURRENT!M23949</f>
        <v>0</v>
      </c>
      <c r="K1160" s="31">
        <f>[1]consoCURRENT!N23949</f>
        <v>0</v>
      </c>
      <c r="L1160" s="31">
        <f>[1]consoCURRENT!O23949</f>
        <v>0</v>
      </c>
      <c r="M1160" s="31">
        <f>[1]consoCURRENT!P23949</f>
        <v>0</v>
      </c>
      <c r="N1160" s="31">
        <f>[1]consoCURRENT!Q23949</f>
        <v>66648.34</v>
      </c>
      <c r="O1160" s="31">
        <f>[1]consoCURRENT!R23949</f>
        <v>114402.66</v>
      </c>
      <c r="P1160" s="31">
        <f>[1]consoCURRENT!S23949</f>
        <v>0</v>
      </c>
      <c r="Q1160" s="31">
        <f>[1]consoCURRENT!T23949</f>
        <v>65129.600000000006</v>
      </c>
      <c r="R1160" s="31">
        <f>[1]consoCURRENT!U23949</f>
        <v>113773.92</v>
      </c>
      <c r="S1160" s="31">
        <f>[1]consoCURRENT!V23949</f>
        <v>126097.92</v>
      </c>
      <c r="T1160" s="31">
        <f>[1]consoCURRENT!W23949</f>
        <v>137905.62</v>
      </c>
      <c r="U1160" s="31">
        <f>[1]consoCURRENT!X23949</f>
        <v>46128</v>
      </c>
      <c r="V1160" s="31">
        <f>[1]consoCURRENT!Y23949</f>
        <v>135452.57999999999</v>
      </c>
      <c r="W1160" s="31">
        <f>[1]consoCURRENT!Z23949</f>
        <v>63715.29</v>
      </c>
      <c r="X1160" s="31">
        <f>[1]consoCURRENT!AA23949</f>
        <v>0</v>
      </c>
      <c r="Y1160" s="31">
        <f>[1]consoCURRENT!AB23949</f>
        <v>0</v>
      </c>
      <c r="Z1160" s="31">
        <f>SUM(M1160:Y1160)</f>
        <v>869253.93</v>
      </c>
      <c r="AA1160" s="31">
        <f>D1160-Z1160</f>
        <v>624746.06999999995</v>
      </c>
      <c r="AB1160" s="37">
        <f>Z1160/D1160</f>
        <v>0.58182993975903619</v>
      </c>
      <c r="AC1160" s="32"/>
    </row>
    <row r="1161" spans="1:29" s="33" customFormat="1" ht="18" customHeight="1" x14ac:dyDescent="0.2">
      <c r="A1161" s="36" t="s">
        <v>34</v>
      </c>
      <c r="B1161" s="31">
        <f>[1]consoCURRENT!E24062</f>
        <v>1933572000</v>
      </c>
      <c r="C1161" s="31">
        <f>[1]consoCURRENT!F24062</f>
        <v>0</v>
      </c>
      <c r="D1161" s="31">
        <f>[1]consoCURRENT!G24062</f>
        <v>1933572000</v>
      </c>
      <c r="E1161" s="31">
        <f>[1]consoCURRENT!H24062</f>
        <v>180058153.54999998</v>
      </c>
      <c r="F1161" s="31">
        <f>[1]consoCURRENT!I24062</f>
        <v>353997282.89999998</v>
      </c>
      <c r="G1161" s="31">
        <f>[1]consoCURRENT!J24062</f>
        <v>309065578.56999999</v>
      </c>
      <c r="H1161" s="31">
        <f>[1]consoCURRENT!K24062</f>
        <v>120854870</v>
      </c>
      <c r="I1161" s="31">
        <f>[1]consoCURRENT!L24062</f>
        <v>0</v>
      </c>
      <c r="J1161" s="31">
        <f>[1]consoCURRENT!M24062</f>
        <v>0</v>
      </c>
      <c r="K1161" s="31">
        <f>[1]consoCURRENT!N24062</f>
        <v>0</v>
      </c>
      <c r="L1161" s="31">
        <f>[1]consoCURRENT!O24062</f>
        <v>0</v>
      </c>
      <c r="M1161" s="31">
        <f>[1]consoCURRENT!P24062</f>
        <v>0</v>
      </c>
      <c r="N1161" s="31">
        <f>[1]consoCURRENT!Q24062</f>
        <v>10172028.07</v>
      </c>
      <c r="O1161" s="31">
        <f>[1]consoCURRENT!R24062</f>
        <v>59702572.140000001</v>
      </c>
      <c r="P1161" s="31">
        <f>[1]consoCURRENT!S24062</f>
        <v>110183553.33999999</v>
      </c>
      <c r="Q1161" s="31">
        <f>[1]consoCURRENT!T24062</f>
        <v>45122000</v>
      </c>
      <c r="R1161" s="31">
        <f>[1]consoCURRENT!U24062</f>
        <v>143126687.5</v>
      </c>
      <c r="S1161" s="31">
        <f>[1]consoCURRENT!V24062</f>
        <v>165748595.40000001</v>
      </c>
      <c r="T1161" s="31">
        <f>[1]consoCURRENT!W24062</f>
        <v>34115841.859999999</v>
      </c>
      <c r="U1161" s="31">
        <f>[1]consoCURRENT!X24062</f>
        <v>101194230.70999999</v>
      </c>
      <c r="V1161" s="31">
        <f>[1]consoCURRENT!Y24062</f>
        <v>173755506</v>
      </c>
      <c r="W1161" s="31">
        <f>[1]consoCURRENT!Z24062</f>
        <v>120854870</v>
      </c>
      <c r="X1161" s="31">
        <f>[1]consoCURRENT!AA24062</f>
        <v>0</v>
      </c>
      <c r="Y1161" s="31">
        <f>[1]consoCURRENT!AB24062</f>
        <v>0</v>
      </c>
      <c r="Z1161" s="31">
        <f t="shared" ref="Z1161:Z1163" si="539">SUM(M1161:Y1161)</f>
        <v>963975885.0200001</v>
      </c>
      <c r="AA1161" s="31">
        <f>D1161-Z1161</f>
        <v>969596114.9799999</v>
      </c>
      <c r="AB1161" s="37">
        <f>Z1161/D1161</f>
        <v>0.49854667166260169</v>
      </c>
      <c r="AC1161" s="32"/>
    </row>
    <row r="1162" spans="1:29" s="33" customFormat="1" ht="18" customHeight="1" x14ac:dyDescent="0.2">
      <c r="A1162" s="36" t="s">
        <v>35</v>
      </c>
      <c r="B1162" s="31">
        <f>[1]consoCURRENT!E24068</f>
        <v>0</v>
      </c>
      <c r="C1162" s="31">
        <f>[1]consoCURRENT!F24068</f>
        <v>0</v>
      </c>
      <c r="D1162" s="31">
        <f>[1]consoCURRENT!G24068</f>
        <v>0</v>
      </c>
      <c r="E1162" s="31">
        <f>[1]consoCURRENT!H24068</f>
        <v>0</v>
      </c>
      <c r="F1162" s="31">
        <f>[1]consoCURRENT!I24068</f>
        <v>0</v>
      </c>
      <c r="G1162" s="31">
        <f>[1]consoCURRENT!J24068</f>
        <v>0</v>
      </c>
      <c r="H1162" s="31">
        <f>[1]consoCURRENT!K24068</f>
        <v>0</v>
      </c>
      <c r="I1162" s="31">
        <f>[1]consoCURRENT!L24068</f>
        <v>0</v>
      </c>
      <c r="J1162" s="31">
        <f>[1]consoCURRENT!M24068</f>
        <v>0</v>
      </c>
      <c r="K1162" s="31">
        <f>[1]consoCURRENT!N24068</f>
        <v>0</v>
      </c>
      <c r="L1162" s="31">
        <f>[1]consoCURRENT!O24068</f>
        <v>0</v>
      </c>
      <c r="M1162" s="31">
        <f>[1]consoCURRENT!P24068</f>
        <v>0</v>
      </c>
      <c r="N1162" s="31">
        <f>[1]consoCURRENT!Q24068</f>
        <v>0</v>
      </c>
      <c r="O1162" s="31">
        <f>[1]consoCURRENT!R24068</f>
        <v>0</v>
      </c>
      <c r="P1162" s="31">
        <f>[1]consoCURRENT!S24068</f>
        <v>0</v>
      </c>
      <c r="Q1162" s="31">
        <f>[1]consoCURRENT!T24068</f>
        <v>0</v>
      </c>
      <c r="R1162" s="31">
        <f>[1]consoCURRENT!U24068</f>
        <v>0</v>
      </c>
      <c r="S1162" s="31">
        <f>[1]consoCURRENT!V24068</f>
        <v>0</v>
      </c>
      <c r="T1162" s="31">
        <f>[1]consoCURRENT!W24068</f>
        <v>0</v>
      </c>
      <c r="U1162" s="31">
        <f>[1]consoCURRENT!X24068</f>
        <v>0</v>
      </c>
      <c r="V1162" s="31">
        <f>[1]consoCURRENT!Y24068</f>
        <v>0</v>
      </c>
      <c r="W1162" s="31">
        <f>[1]consoCURRENT!Z24068</f>
        <v>0</v>
      </c>
      <c r="X1162" s="31">
        <f>[1]consoCURRENT!AA24068</f>
        <v>0</v>
      </c>
      <c r="Y1162" s="31">
        <f>[1]consoCURRENT!AB24068</f>
        <v>0</v>
      </c>
      <c r="Z1162" s="31">
        <f t="shared" si="539"/>
        <v>0</v>
      </c>
      <c r="AA1162" s="31">
        <f>D1162-Z1162</f>
        <v>0</v>
      </c>
      <c r="AB1162" s="37"/>
      <c r="AC1162" s="32"/>
    </row>
    <row r="1163" spans="1:29" s="33" customFormat="1" ht="18" customHeight="1" x14ac:dyDescent="0.2">
      <c r="A1163" s="36" t="s">
        <v>36</v>
      </c>
      <c r="B1163" s="31">
        <f>[1]consoCURRENT!E24097</f>
        <v>0</v>
      </c>
      <c r="C1163" s="31">
        <f>[1]consoCURRENT!F24097</f>
        <v>0</v>
      </c>
      <c r="D1163" s="31">
        <f>[1]consoCURRENT!G24097</f>
        <v>0</v>
      </c>
      <c r="E1163" s="31">
        <f>[1]consoCURRENT!H24097</f>
        <v>0</v>
      </c>
      <c r="F1163" s="31">
        <f>[1]consoCURRENT!I24097</f>
        <v>0</v>
      </c>
      <c r="G1163" s="31">
        <f>[1]consoCURRENT!J24097</f>
        <v>0</v>
      </c>
      <c r="H1163" s="31">
        <f>[1]consoCURRENT!K24097</f>
        <v>0</v>
      </c>
      <c r="I1163" s="31">
        <f>[1]consoCURRENT!L24097</f>
        <v>0</v>
      </c>
      <c r="J1163" s="31">
        <f>[1]consoCURRENT!M24097</f>
        <v>0</v>
      </c>
      <c r="K1163" s="31">
        <f>[1]consoCURRENT!N24097</f>
        <v>0</v>
      </c>
      <c r="L1163" s="31">
        <f>[1]consoCURRENT!O24097</f>
        <v>0</v>
      </c>
      <c r="M1163" s="31">
        <f>[1]consoCURRENT!P24097</f>
        <v>0</v>
      </c>
      <c r="N1163" s="31">
        <f>[1]consoCURRENT!Q24097</f>
        <v>0</v>
      </c>
      <c r="O1163" s="31">
        <f>[1]consoCURRENT!R24097</f>
        <v>0</v>
      </c>
      <c r="P1163" s="31">
        <f>[1]consoCURRENT!S24097</f>
        <v>0</v>
      </c>
      <c r="Q1163" s="31">
        <f>[1]consoCURRENT!T24097</f>
        <v>0</v>
      </c>
      <c r="R1163" s="31">
        <f>[1]consoCURRENT!U24097</f>
        <v>0</v>
      </c>
      <c r="S1163" s="31">
        <f>[1]consoCURRENT!V24097</f>
        <v>0</v>
      </c>
      <c r="T1163" s="31">
        <f>[1]consoCURRENT!W24097</f>
        <v>0</v>
      </c>
      <c r="U1163" s="31">
        <f>[1]consoCURRENT!X24097</f>
        <v>0</v>
      </c>
      <c r="V1163" s="31">
        <f>[1]consoCURRENT!Y24097</f>
        <v>0</v>
      </c>
      <c r="W1163" s="31">
        <f>[1]consoCURRENT!Z24097</f>
        <v>0</v>
      </c>
      <c r="X1163" s="31">
        <f>[1]consoCURRENT!AA24097</f>
        <v>0</v>
      </c>
      <c r="Y1163" s="31">
        <f>[1]consoCURRENT!AB24097</f>
        <v>0</v>
      </c>
      <c r="Z1163" s="31">
        <f t="shared" si="539"/>
        <v>0</v>
      </c>
      <c r="AA1163" s="31">
        <f>D1163-Z1163</f>
        <v>0</v>
      </c>
      <c r="AB1163" s="37"/>
      <c r="AC1163" s="32"/>
    </row>
    <row r="1164" spans="1:29" s="33" customFormat="1" ht="18" customHeight="1" x14ac:dyDescent="0.25">
      <c r="A1164" s="38" t="s">
        <v>37</v>
      </c>
      <c r="B1164" s="39">
        <f t="shared" ref="B1164:AA1164" si="540">SUM(B1160:B1163)</f>
        <v>1935066000</v>
      </c>
      <c r="C1164" s="39">
        <f t="shared" si="540"/>
        <v>0</v>
      </c>
      <c r="D1164" s="39">
        <f t="shared" si="540"/>
        <v>1935066000</v>
      </c>
      <c r="E1164" s="39">
        <f t="shared" si="540"/>
        <v>180239204.54999998</v>
      </c>
      <c r="F1164" s="39">
        <f t="shared" si="540"/>
        <v>354302284.33999997</v>
      </c>
      <c r="G1164" s="39">
        <f t="shared" si="540"/>
        <v>309385064.76999998</v>
      </c>
      <c r="H1164" s="39">
        <f t="shared" si="540"/>
        <v>120918585.29000001</v>
      </c>
      <c r="I1164" s="39">
        <f t="shared" si="540"/>
        <v>0</v>
      </c>
      <c r="J1164" s="39">
        <f t="shared" si="540"/>
        <v>0</v>
      </c>
      <c r="K1164" s="39">
        <f t="shared" si="540"/>
        <v>0</v>
      </c>
      <c r="L1164" s="39">
        <f t="shared" si="540"/>
        <v>0</v>
      </c>
      <c r="M1164" s="39">
        <f t="shared" si="540"/>
        <v>0</v>
      </c>
      <c r="N1164" s="39">
        <f t="shared" si="540"/>
        <v>10238676.41</v>
      </c>
      <c r="O1164" s="39">
        <f t="shared" si="540"/>
        <v>59816974.799999997</v>
      </c>
      <c r="P1164" s="39">
        <f t="shared" si="540"/>
        <v>110183553.33999999</v>
      </c>
      <c r="Q1164" s="39">
        <f t="shared" si="540"/>
        <v>45187129.600000001</v>
      </c>
      <c r="R1164" s="39">
        <f t="shared" si="540"/>
        <v>143240461.41999999</v>
      </c>
      <c r="S1164" s="39">
        <f t="shared" si="540"/>
        <v>165874693.31999999</v>
      </c>
      <c r="T1164" s="39">
        <f t="shared" si="540"/>
        <v>34253747.479999997</v>
      </c>
      <c r="U1164" s="39">
        <f t="shared" si="540"/>
        <v>101240358.70999999</v>
      </c>
      <c r="V1164" s="39">
        <f t="shared" si="540"/>
        <v>173890958.58000001</v>
      </c>
      <c r="W1164" s="39">
        <f t="shared" si="540"/>
        <v>120918585.29000001</v>
      </c>
      <c r="X1164" s="39">
        <f t="shared" si="540"/>
        <v>0</v>
      </c>
      <c r="Y1164" s="39">
        <f t="shared" si="540"/>
        <v>0</v>
      </c>
      <c r="Z1164" s="39">
        <f t="shared" si="540"/>
        <v>964845138.95000005</v>
      </c>
      <c r="AA1164" s="39">
        <f t="shared" si="540"/>
        <v>970220861.04999995</v>
      </c>
      <c r="AB1164" s="40">
        <f>Z1164/D1164</f>
        <v>0.49861097189966652</v>
      </c>
      <c r="AC1164" s="42"/>
    </row>
    <row r="1165" spans="1:29" s="33" customFormat="1" ht="18" customHeight="1" x14ac:dyDescent="0.25">
      <c r="A1165" s="41" t="s">
        <v>38</v>
      </c>
      <c r="B1165" s="31">
        <f>[1]consoCURRENT!E24101</f>
        <v>0</v>
      </c>
      <c r="C1165" s="31">
        <f>[1]consoCURRENT!F24101</f>
        <v>0</v>
      </c>
      <c r="D1165" s="31">
        <f>[1]consoCURRENT!G24101</f>
        <v>0</v>
      </c>
      <c r="E1165" s="31">
        <f>[1]consoCURRENT!H24101</f>
        <v>0</v>
      </c>
      <c r="F1165" s="31">
        <f>[1]consoCURRENT!I24101</f>
        <v>0</v>
      </c>
      <c r="G1165" s="31">
        <f>[1]consoCURRENT!J24101</f>
        <v>0</v>
      </c>
      <c r="H1165" s="31">
        <f>[1]consoCURRENT!K24101</f>
        <v>0</v>
      </c>
      <c r="I1165" s="31">
        <f>[1]consoCURRENT!L24101</f>
        <v>0</v>
      </c>
      <c r="J1165" s="31">
        <f>[1]consoCURRENT!M24101</f>
        <v>0</v>
      </c>
      <c r="K1165" s="31">
        <f>[1]consoCURRENT!N24101</f>
        <v>0</v>
      </c>
      <c r="L1165" s="31">
        <f>[1]consoCURRENT!O24101</f>
        <v>0</v>
      </c>
      <c r="M1165" s="31">
        <f>[1]consoCURRENT!P24101</f>
        <v>0</v>
      </c>
      <c r="N1165" s="31">
        <f>[1]consoCURRENT!Q24101</f>
        <v>0</v>
      </c>
      <c r="O1165" s="31">
        <f>[1]consoCURRENT!R24101</f>
        <v>0</v>
      </c>
      <c r="P1165" s="31">
        <f>[1]consoCURRENT!S24101</f>
        <v>0</v>
      </c>
      <c r="Q1165" s="31">
        <f>[1]consoCURRENT!T24101</f>
        <v>0</v>
      </c>
      <c r="R1165" s="31">
        <f>[1]consoCURRENT!U24101</f>
        <v>0</v>
      </c>
      <c r="S1165" s="31">
        <f>[1]consoCURRENT!V24101</f>
        <v>0</v>
      </c>
      <c r="T1165" s="31">
        <f>[1]consoCURRENT!W24101</f>
        <v>0</v>
      </c>
      <c r="U1165" s="31">
        <f>[1]consoCURRENT!X24101</f>
        <v>0</v>
      </c>
      <c r="V1165" s="31">
        <f>[1]consoCURRENT!Y24101</f>
        <v>0</v>
      </c>
      <c r="W1165" s="31">
        <f>[1]consoCURRENT!Z24101</f>
        <v>0</v>
      </c>
      <c r="X1165" s="31">
        <f>[1]consoCURRENT!AA24101</f>
        <v>0</v>
      </c>
      <c r="Y1165" s="31">
        <f>[1]consoCURRENT!AB24101</f>
        <v>0</v>
      </c>
      <c r="Z1165" s="31">
        <f t="shared" ref="Z1165" si="541">SUM(M1165:Y1165)</f>
        <v>0</v>
      </c>
      <c r="AA1165" s="31">
        <f>D1165-Z1165</f>
        <v>0</v>
      </c>
      <c r="AB1165" s="37"/>
      <c r="AC1165" s="32"/>
    </row>
    <row r="1166" spans="1:29" s="33" customFormat="1" ht="18" customHeight="1" x14ac:dyDescent="0.25">
      <c r="A1166" s="38" t="s">
        <v>39</v>
      </c>
      <c r="B1166" s="39">
        <f t="shared" ref="B1166:AA1166" si="542">B1165+B1164</f>
        <v>1935066000</v>
      </c>
      <c r="C1166" s="39">
        <f t="shared" si="542"/>
        <v>0</v>
      </c>
      <c r="D1166" s="39">
        <f t="shared" si="542"/>
        <v>1935066000</v>
      </c>
      <c r="E1166" s="39">
        <f t="shared" si="542"/>
        <v>180239204.54999998</v>
      </c>
      <c r="F1166" s="39">
        <f t="shared" si="542"/>
        <v>354302284.33999997</v>
      </c>
      <c r="G1166" s="39">
        <f t="shared" si="542"/>
        <v>309385064.76999998</v>
      </c>
      <c r="H1166" s="39">
        <f t="shared" si="542"/>
        <v>120918585.29000001</v>
      </c>
      <c r="I1166" s="39">
        <f t="shared" si="542"/>
        <v>0</v>
      </c>
      <c r="J1166" s="39">
        <f t="shared" si="542"/>
        <v>0</v>
      </c>
      <c r="K1166" s="39">
        <f t="shared" si="542"/>
        <v>0</v>
      </c>
      <c r="L1166" s="39">
        <f t="shared" si="542"/>
        <v>0</v>
      </c>
      <c r="M1166" s="39">
        <f t="shared" si="542"/>
        <v>0</v>
      </c>
      <c r="N1166" s="39">
        <f t="shared" si="542"/>
        <v>10238676.41</v>
      </c>
      <c r="O1166" s="39">
        <f t="shared" si="542"/>
        <v>59816974.799999997</v>
      </c>
      <c r="P1166" s="39">
        <f t="shared" si="542"/>
        <v>110183553.33999999</v>
      </c>
      <c r="Q1166" s="39">
        <f t="shared" si="542"/>
        <v>45187129.600000001</v>
      </c>
      <c r="R1166" s="39">
        <f t="shared" si="542"/>
        <v>143240461.41999999</v>
      </c>
      <c r="S1166" s="39">
        <f t="shared" si="542"/>
        <v>165874693.31999999</v>
      </c>
      <c r="T1166" s="39">
        <f t="shared" si="542"/>
        <v>34253747.479999997</v>
      </c>
      <c r="U1166" s="39">
        <f t="shared" si="542"/>
        <v>101240358.70999999</v>
      </c>
      <c r="V1166" s="39">
        <f t="shared" si="542"/>
        <v>173890958.58000001</v>
      </c>
      <c r="W1166" s="39">
        <f t="shared" si="542"/>
        <v>120918585.29000001</v>
      </c>
      <c r="X1166" s="39">
        <f t="shared" si="542"/>
        <v>0</v>
      </c>
      <c r="Y1166" s="39">
        <f t="shared" si="542"/>
        <v>0</v>
      </c>
      <c r="Z1166" s="39">
        <f t="shared" si="542"/>
        <v>964845138.95000005</v>
      </c>
      <c r="AA1166" s="39">
        <f t="shared" si="542"/>
        <v>970220861.04999995</v>
      </c>
      <c r="AB1166" s="40">
        <f>Z1166/D1166</f>
        <v>0.49861097189966652</v>
      </c>
      <c r="AC1166" s="42"/>
    </row>
    <row r="1167" spans="1:29" s="33" customFormat="1" ht="15" customHeight="1" x14ac:dyDescent="0.25">
      <c r="A1167" s="34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  <c r="AA1167" s="31"/>
      <c r="AB1167" s="31"/>
      <c r="AC1167" s="32"/>
    </row>
    <row r="1168" spans="1:29" s="33" customFormat="1" ht="15" customHeight="1" x14ac:dyDescent="0.25">
      <c r="A1168" s="34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  <c r="AA1168" s="31"/>
      <c r="AB1168" s="31"/>
      <c r="AC1168" s="32"/>
    </row>
    <row r="1169" spans="1:29" s="33" customFormat="1" ht="15" customHeight="1" x14ac:dyDescent="0.25">
      <c r="A1169" s="46" t="s">
        <v>47</v>
      </c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  <c r="AA1169" s="31"/>
      <c r="AB1169" s="31"/>
      <c r="AC1169" s="32"/>
    </row>
    <row r="1170" spans="1:29" s="33" customFormat="1" ht="18" customHeight="1" x14ac:dyDescent="0.2">
      <c r="A1170" s="36" t="s">
        <v>33</v>
      </c>
      <c r="B1170" s="31">
        <f>[1]consoCURRENT!E24162</f>
        <v>1494000</v>
      </c>
      <c r="C1170" s="31">
        <f>[1]consoCURRENT!F24162</f>
        <v>0</v>
      </c>
      <c r="D1170" s="31">
        <f>[1]consoCURRENT!G24162</f>
        <v>1494000</v>
      </c>
      <c r="E1170" s="31">
        <f>[1]consoCURRENT!H24162</f>
        <v>289414.96999999997</v>
      </c>
      <c r="F1170" s="31">
        <f>[1]consoCURRENT!I24162</f>
        <v>380686.72</v>
      </c>
      <c r="G1170" s="31">
        <f>[1]consoCURRENT!J24162</f>
        <v>292068.76</v>
      </c>
      <c r="H1170" s="31">
        <f>[1]consoCURRENT!K24162</f>
        <v>100022.92</v>
      </c>
      <c r="I1170" s="31">
        <f>[1]consoCURRENT!L24162</f>
        <v>0</v>
      </c>
      <c r="J1170" s="31">
        <f>[1]consoCURRENT!M24162</f>
        <v>0</v>
      </c>
      <c r="K1170" s="31">
        <f>[1]consoCURRENT!N24162</f>
        <v>0</v>
      </c>
      <c r="L1170" s="31">
        <f>[1]consoCURRENT!O24162</f>
        <v>0</v>
      </c>
      <c r="M1170" s="31">
        <f>[1]consoCURRENT!P24162</f>
        <v>0</v>
      </c>
      <c r="N1170" s="31">
        <f>[1]consoCURRENT!Q24162</f>
        <v>97177</v>
      </c>
      <c r="O1170" s="31">
        <f>[1]consoCURRENT!R24162</f>
        <v>92534.97</v>
      </c>
      <c r="P1170" s="31">
        <f>[1]consoCURRENT!S24162</f>
        <v>99703</v>
      </c>
      <c r="Q1170" s="31">
        <f>[1]consoCURRENT!T24162</f>
        <v>103342.84</v>
      </c>
      <c r="R1170" s="31">
        <f>[1]consoCURRENT!U24162</f>
        <v>180320.96</v>
      </c>
      <c r="S1170" s="31">
        <f>[1]consoCURRENT!V24162</f>
        <v>97022.92</v>
      </c>
      <c r="T1170" s="31">
        <f>[1]consoCURRENT!W24162</f>
        <v>92522.92</v>
      </c>
      <c r="U1170" s="31">
        <f>[1]consoCURRENT!X24162</f>
        <v>92522.92</v>
      </c>
      <c r="V1170" s="31">
        <f>[1]consoCURRENT!Y24162</f>
        <v>107022.92</v>
      </c>
      <c r="W1170" s="31">
        <f>[1]consoCURRENT!Z24162</f>
        <v>100022.92</v>
      </c>
      <c r="X1170" s="31">
        <f>[1]consoCURRENT!AA24162</f>
        <v>0</v>
      </c>
      <c r="Y1170" s="31">
        <f>[1]consoCURRENT!AB24162</f>
        <v>0</v>
      </c>
      <c r="Z1170" s="31">
        <f>SUM(M1170:Y1170)</f>
        <v>1062193.3700000001</v>
      </c>
      <c r="AA1170" s="31">
        <f>D1170-Z1170</f>
        <v>431806.62999999989</v>
      </c>
      <c r="AB1170" s="37">
        <f>Z1170/D1170</f>
        <v>0.71097280455153955</v>
      </c>
      <c r="AC1170" s="32"/>
    </row>
    <row r="1171" spans="1:29" s="33" customFormat="1" ht="18" customHeight="1" x14ac:dyDescent="0.2">
      <c r="A1171" s="36" t="s">
        <v>34</v>
      </c>
      <c r="B1171" s="31">
        <f>[1]consoCURRENT!E24275</f>
        <v>1166218000</v>
      </c>
      <c r="C1171" s="31">
        <f>[1]consoCURRENT!F24275</f>
        <v>0</v>
      </c>
      <c r="D1171" s="31">
        <f>[1]consoCURRENT!G24275</f>
        <v>1166218000</v>
      </c>
      <c r="E1171" s="31">
        <f>[1]consoCURRENT!H24275</f>
        <v>144467226.02000004</v>
      </c>
      <c r="F1171" s="31">
        <f>[1]consoCURRENT!I24275</f>
        <v>259730033.83000001</v>
      </c>
      <c r="G1171" s="31">
        <f>[1]consoCURRENT!J24275</f>
        <v>375049649.86000001</v>
      </c>
      <c r="H1171" s="31">
        <f>[1]consoCURRENT!K24275</f>
        <v>58425642.460000001</v>
      </c>
      <c r="I1171" s="31">
        <f>[1]consoCURRENT!L24275</f>
        <v>0</v>
      </c>
      <c r="J1171" s="31">
        <f>[1]consoCURRENT!M24275</f>
        <v>0</v>
      </c>
      <c r="K1171" s="31">
        <f>[1]consoCURRENT!N24275</f>
        <v>0</v>
      </c>
      <c r="L1171" s="31">
        <f>[1]consoCURRENT!O24275</f>
        <v>0</v>
      </c>
      <c r="M1171" s="31">
        <f>[1]consoCURRENT!P24275</f>
        <v>0</v>
      </c>
      <c r="N1171" s="31">
        <f>[1]consoCURRENT!Q24275</f>
        <v>803606</v>
      </c>
      <c r="O1171" s="31">
        <f>[1]consoCURRENT!R24275</f>
        <v>7726861.6699999999</v>
      </c>
      <c r="P1171" s="31">
        <f>[1]consoCURRENT!S24275</f>
        <v>135936758.35000002</v>
      </c>
      <c r="Q1171" s="31">
        <f>[1]consoCURRENT!T24275</f>
        <v>155007533.46000001</v>
      </c>
      <c r="R1171" s="31">
        <f>[1]consoCURRENT!U24275</f>
        <v>6436046.4100000001</v>
      </c>
      <c r="S1171" s="31">
        <f>[1]consoCURRENT!V24275</f>
        <v>98286453.960000008</v>
      </c>
      <c r="T1171" s="31">
        <f>[1]consoCURRENT!W24275</f>
        <v>34022658.109999999</v>
      </c>
      <c r="U1171" s="31">
        <f>[1]consoCURRENT!X24275</f>
        <v>240793063.09999999</v>
      </c>
      <c r="V1171" s="31">
        <f>[1]consoCURRENT!Y24275</f>
        <v>100233928.65000001</v>
      </c>
      <c r="W1171" s="31">
        <f>[1]consoCURRENT!Z24275</f>
        <v>58425642.460000001</v>
      </c>
      <c r="X1171" s="31">
        <f>[1]consoCURRENT!AA24275</f>
        <v>0</v>
      </c>
      <c r="Y1171" s="31">
        <f>[1]consoCURRENT!AB24275</f>
        <v>0</v>
      </c>
      <c r="Z1171" s="31">
        <f t="shared" ref="Z1171:Z1173" si="543">SUM(M1171:Y1171)</f>
        <v>837672552.17000008</v>
      </c>
      <c r="AA1171" s="31">
        <f>D1171-Z1171</f>
        <v>328545447.82999992</v>
      </c>
      <c r="AB1171" s="37">
        <f>Z1171/D1171</f>
        <v>0.71828127517325235</v>
      </c>
      <c r="AC1171" s="32"/>
    </row>
    <row r="1172" spans="1:29" s="33" customFormat="1" ht="18" customHeight="1" x14ac:dyDescent="0.2">
      <c r="A1172" s="36" t="s">
        <v>35</v>
      </c>
      <c r="B1172" s="31">
        <f>[1]consoCURRENT!E24281</f>
        <v>0</v>
      </c>
      <c r="C1172" s="31">
        <f>[1]consoCURRENT!F24281</f>
        <v>0</v>
      </c>
      <c r="D1172" s="31">
        <f>[1]consoCURRENT!G24281</f>
        <v>0</v>
      </c>
      <c r="E1172" s="31">
        <f>[1]consoCURRENT!H24281</f>
        <v>0</v>
      </c>
      <c r="F1172" s="31">
        <f>[1]consoCURRENT!I24281</f>
        <v>0</v>
      </c>
      <c r="G1172" s="31">
        <f>[1]consoCURRENT!J24281</f>
        <v>0</v>
      </c>
      <c r="H1172" s="31">
        <f>[1]consoCURRENT!K24281</f>
        <v>0</v>
      </c>
      <c r="I1172" s="31">
        <f>[1]consoCURRENT!L24281</f>
        <v>0</v>
      </c>
      <c r="J1172" s="31">
        <f>[1]consoCURRENT!M24281</f>
        <v>0</v>
      </c>
      <c r="K1172" s="31">
        <f>[1]consoCURRENT!N24281</f>
        <v>0</v>
      </c>
      <c r="L1172" s="31">
        <f>[1]consoCURRENT!O24281</f>
        <v>0</v>
      </c>
      <c r="M1172" s="31">
        <f>[1]consoCURRENT!P24281</f>
        <v>0</v>
      </c>
      <c r="N1172" s="31">
        <f>[1]consoCURRENT!Q24281</f>
        <v>0</v>
      </c>
      <c r="O1172" s="31">
        <f>[1]consoCURRENT!R24281</f>
        <v>0</v>
      </c>
      <c r="P1172" s="31">
        <f>[1]consoCURRENT!S24281</f>
        <v>0</v>
      </c>
      <c r="Q1172" s="31">
        <f>[1]consoCURRENT!T24281</f>
        <v>0</v>
      </c>
      <c r="R1172" s="31">
        <f>[1]consoCURRENT!U24281</f>
        <v>0</v>
      </c>
      <c r="S1172" s="31">
        <f>[1]consoCURRENT!V24281</f>
        <v>0</v>
      </c>
      <c r="T1172" s="31">
        <f>[1]consoCURRENT!W24281</f>
        <v>0</v>
      </c>
      <c r="U1172" s="31">
        <f>[1]consoCURRENT!X24281</f>
        <v>0</v>
      </c>
      <c r="V1172" s="31">
        <f>[1]consoCURRENT!Y24281</f>
        <v>0</v>
      </c>
      <c r="W1172" s="31">
        <f>[1]consoCURRENT!Z24281</f>
        <v>0</v>
      </c>
      <c r="X1172" s="31">
        <f>[1]consoCURRENT!AA24281</f>
        <v>0</v>
      </c>
      <c r="Y1172" s="31">
        <f>[1]consoCURRENT!AB24281</f>
        <v>0</v>
      </c>
      <c r="Z1172" s="31">
        <f t="shared" si="543"/>
        <v>0</v>
      </c>
      <c r="AA1172" s="31">
        <f>D1172-Z1172</f>
        <v>0</v>
      </c>
      <c r="AB1172" s="37"/>
      <c r="AC1172" s="32"/>
    </row>
    <row r="1173" spans="1:29" s="33" customFormat="1" ht="18" customHeight="1" x14ac:dyDescent="0.2">
      <c r="A1173" s="36" t="s">
        <v>36</v>
      </c>
      <c r="B1173" s="31">
        <f>[1]consoCURRENT!E24310</f>
        <v>0</v>
      </c>
      <c r="C1173" s="31">
        <f>[1]consoCURRENT!F24310</f>
        <v>0</v>
      </c>
      <c r="D1173" s="31">
        <f>[1]consoCURRENT!G24310</f>
        <v>0</v>
      </c>
      <c r="E1173" s="31">
        <f>[1]consoCURRENT!H24310</f>
        <v>0</v>
      </c>
      <c r="F1173" s="31">
        <f>[1]consoCURRENT!I24310</f>
        <v>0</v>
      </c>
      <c r="G1173" s="31">
        <f>[1]consoCURRENT!J24310</f>
        <v>0</v>
      </c>
      <c r="H1173" s="31">
        <f>[1]consoCURRENT!K24310</f>
        <v>0</v>
      </c>
      <c r="I1173" s="31">
        <f>[1]consoCURRENT!L24310</f>
        <v>0</v>
      </c>
      <c r="J1173" s="31">
        <f>[1]consoCURRENT!M24310</f>
        <v>0</v>
      </c>
      <c r="K1173" s="31">
        <f>[1]consoCURRENT!N24310</f>
        <v>0</v>
      </c>
      <c r="L1173" s="31">
        <f>[1]consoCURRENT!O24310</f>
        <v>0</v>
      </c>
      <c r="M1173" s="31">
        <f>[1]consoCURRENT!P24310</f>
        <v>0</v>
      </c>
      <c r="N1173" s="31">
        <f>[1]consoCURRENT!Q24310</f>
        <v>0</v>
      </c>
      <c r="O1173" s="31">
        <f>[1]consoCURRENT!R24310</f>
        <v>0</v>
      </c>
      <c r="P1173" s="31">
        <f>[1]consoCURRENT!S24310</f>
        <v>0</v>
      </c>
      <c r="Q1173" s="31">
        <f>[1]consoCURRENT!T24310</f>
        <v>0</v>
      </c>
      <c r="R1173" s="31">
        <f>[1]consoCURRENT!U24310</f>
        <v>0</v>
      </c>
      <c r="S1173" s="31">
        <f>[1]consoCURRENT!V24310</f>
        <v>0</v>
      </c>
      <c r="T1173" s="31">
        <f>[1]consoCURRENT!W24310</f>
        <v>0</v>
      </c>
      <c r="U1173" s="31">
        <f>[1]consoCURRENT!X24310</f>
        <v>0</v>
      </c>
      <c r="V1173" s="31">
        <f>[1]consoCURRENT!Y24310</f>
        <v>0</v>
      </c>
      <c r="W1173" s="31">
        <f>[1]consoCURRENT!Z24310</f>
        <v>0</v>
      </c>
      <c r="X1173" s="31">
        <f>[1]consoCURRENT!AA24310</f>
        <v>0</v>
      </c>
      <c r="Y1173" s="31">
        <f>[1]consoCURRENT!AB24310</f>
        <v>0</v>
      </c>
      <c r="Z1173" s="31">
        <f t="shared" si="543"/>
        <v>0</v>
      </c>
      <c r="AA1173" s="31">
        <f>D1173-Z1173</f>
        <v>0</v>
      </c>
      <c r="AB1173" s="37"/>
      <c r="AC1173" s="32"/>
    </row>
    <row r="1174" spans="1:29" s="33" customFormat="1" ht="18" customHeight="1" x14ac:dyDescent="0.25">
      <c r="A1174" s="38" t="s">
        <v>37</v>
      </c>
      <c r="B1174" s="39">
        <f t="shared" ref="B1174:AA1174" si="544">SUM(B1170:B1173)</f>
        <v>1167712000</v>
      </c>
      <c r="C1174" s="39">
        <f t="shared" si="544"/>
        <v>0</v>
      </c>
      <c r="D1174" s="39">
        <f t="shared" si="544"/>
        <v>1167712000</v>
      </c>
      <c r="E1174" s="39">
        <f t="shared" si="544"/>
        <v>144756640.99000004</v>
      </c>
      <c r="F1174" s="39">
        <f t="shared" si="544"/>
        <v>260110720.55000001</v>
      </c>
      <c r="G1174" s="39">
        <f t="shared" si="544"/>
        <v>375341718.62</v>
      </c>
      <c r="H1174" s="39">
        <f t="shared" si="544"/>
        <v>58525665.380000003</v>
      </c>
      <c r="I1174" s="39">
        <f t="shared" si="544"/>
        <v>0</v>
      </c>
      <c r="J1174" s="39">
        <f t="shared" si="544"/>
        <v>0</v>
      </c>
      <c r="K1174" s="39">
        <f t="shared" si="544"/>
        <v>0</v>
      </c>
      <c r="L1174" s="39">
        <f t="shared" si="544"/>
        <v>0</v>
      </c>
      <c r="M1174" s="39">
        <f t="shared" si="544"/>
        <v>0</v>
      </c>
      <c r="N1174" s="39">
        <f t="shared" si="544"/>
        <v>900783</v>
      </c>
      <c r="O1174" s="39">
        <f t="shared" si="544"/>
        <v>7819396.6399999997</v>
      </c>
      <c r="P1174" s="39">
        <f t="shared" si="544"/>
        <v>136036461.35000002</v>
      </c>
      <c r="Q1174" s="39">
        <f t="shared" si="544"/>
        <v>155110876.30000001</v>
      </c>
      <c r="R1174" s="39">
        <f t="shared" si="544"/>
        <v>6616367.3700000001</v>
      </c>
      <c r="S1174" s="39">
        <f t="shared" si="544"/>
        <v>98383476.88000001</v>
      </c>
      <c r="T1174" s="39">
        <f t="shared" si="544"/>
        <v>34115181.030000001</v>
      </c>
      <c r="U1174" s="39">
        <f t="shared" si="544"/>
        <v>240885586.01999998</v>
      </c>
      <c r="V1174" s="39">
        <f t="shared" si="544"/>
        <v>100340951.57000001</v>
      </c>
      <c r="W1174" s="39">
        <f t="shared" si="544"/>
        <v>58525665.380000003</v>
      </c>
      <c r="X1174" s="39">
        <f t="shared" si="544"/>
        <v>0</v>
      </c>
      <c r="Y1174" s="39">
        <f t="shared" si="544"/>
        <v>0</v>
      </c>
      <c r="Z1174" s="39">
        <f t="shared" si="544"/>
        <v>838734745.54000008</v>
      </c>
      <c r="AA1174" s="39">
        <f t="shared" si="544"/>
        <v>328977254.45999992</v>
      </c>
      <c r="AB1174" s="40">
        <f>Z1174/D1174</f>
        <v>0.71827192453276156</v>
      </c>
      <c r="AC1174" s="32"/>
    </row>
    <row r="1175" spans="1:29" s="33" customFormat="1" ht="18" customHeight="1" x14ac:dyDescent="0.25">
      <c r="A1175" s="41" t="s">
        <v>38</v>
      </c>
      <c r="B1175" s="31">
        <f>[1]consoCURRENT!E24314</f>
        <v>0</v>
      </c>
      <c r="C1175" s="31">
        <f>[1]consoCURRENT!F24314</f>
        <v>0</v>
      </c>
      <c r="D1175" s="31">
        <f>[1]consoCURRENT!G24314</f>
        <v>0</v>
      </c>
      <c r="E1175" s="31">
        <f>[1]consoCURRENT!H24314</f>
        <v>0</v>
      </c>
      <c r="F1175" s="31">
        <f>[1]consoCURRENT!I24314</f>
        <v>0</v>
      </c>
      <c r="G1175" s="31">
        <f>[1]consoCURRENT!J24314</f>
        <v>0</v>
      </c>
      <c r="H1175" s="31">
        <f>[1]consoCURRENT!K24314</f>
        <v>0</v>
      </c>
      <c r="I1175" s="31">
        <f>[1]consoCURRENT!L24314</f>
        <v>0</v>
      </c>
      <c r="J1175" s="31">
        <f>[1]consoCURRENT!M24314</f>
        <v>0</v>
      </c>
      <c r="K1175" s="31">
        <f>[1]consoCURRENT!N24314</f>
        <v>0</v>
      </c>
      <c r="L1175" s="31">
        <f>[1]consoCURRENT!O24314</f>
        <v>0</v>
      </c>
      <c r="M1175" s="31">
        <f>[1]consoCURRENT!P24314</f>
        <v>0</v>
      </c>
      <c r="N1175" s="31">
        <f>[1]consoCURRENT!Q24314</f>
        <v>0</v>
      </c>
      <c r="O1175" s="31">
        <f>[1]consoCURRENT!R24314</f>
        <v>0</v>
      </c>
      <c r="P1175" s="31">
        <f>[1]consoCURRENT!S24314</f>
        <v>0</v>
      </c>
      <c r="Q1175" s="31">
        <f>[1]consoCURRENT!T24314</f>
        <v>0</v>
      </c>
      <c r="R1175" s="31">
        <f>[1]consoCURRENT!U24314</f>
        <v>0</v>
      </c>
      <c r="S1175" s="31">
        <f>[1]consoCURRENT!V24314</f>
        <v>0</v>
      </c>
      <c r="T1175" s="31">
        <f>[1]consoCURRENT!W24314</f>
        <v>0</v>
      </c>
      <c r="U1175" s="31">
        <f>[1]consoCURRENT!X24314</f>
        <v>0</v>
      </c>
      <c r="V1175" s="31">
        <f>[1]consoCURRENT!Y24314</f>
        <v>0</v>
      </c>
      <c r="W1175" s="31">
        <f>[1]consoCURRENT!Z24314</f>
        <v>0</v>
      </c>
      <c r="X1175" s="31">
        <f>[1]consoCURRENT!AA24314</f>
        <v>0</v>
      </c>
      <c r="Y1175" s="31">
        <f>[1]consoCURRENT!AB24314</f>
        <v>0</v>
      </c>
      <c r="Z1175" s="31">
        <f t="shared" ref="Z1175" si="545">SUM(M1175:Y1175)</f>
        <v>0</v>
      </c>
      <c r="AA1175" s="31">
        <f>D1175-Z1175</f>
        <v>0</v>
      </c>
      <c r="AB1175" s="37"/>
      <c r="AC1175" s="32"/>
    </row>
    <row r="1176" spans="1:29" s="33" customFormat="1" ht="18" customHeight="1" x14ac:dyDescent="0.25">
      <c r="A1176" s="38" t="s">
        <v>39</v>
      </c>
      <c r="B1176" s="39">
        <f t="shared" ref="B1176:AA1176" si="546">B1175+B1174</f>
        <v>1167712000</v>
      </c>
      <c r="C1176" s="39">
        <f t="shared" si="546"/>
        <v>0</v>
      </c>
      <c r="D1176" s="39">
        <f t="shared" si="546"/>
        <v>1167712000</v>
      </c>
      <c r="E1176" s="39">
        <f t="shared" si="546"/>
        <v>144756640.99000004</v>
      </c>
      <c r="F1176" s="39">
        <f t="shared" si="546"/>
        <v>260110720.55000001</v>
      </c>
      <c r="G1176" s="39">
        <f t="shared" si="546"/>
        <v>375341718.62</v>
      </c>
      <c r="H1176" s="39">
        <f t="shared" si="546"/>
        <v>58525665.380000003</v>
      </c>
      <c r="I1176" s="39">
        <f t="shared" si="546"/>
        <v>0</v>
      </c>
      <c r="J1176" s="39">
        <f t="shared" si="546"/>
        <v>0</v>
      </c>
      <c r="K1176" s="39">
        <f t="shared" si="546"/>
        <v>0</v>
      </c>
      <c r="L1176" s="39">
        <f t="shared" si="546"/>
        <v>0</v>
      </c>
      <c r="M1176" s="39">
        <f t="shared" si="546"/>
        <v>0</v>
      </c>
      <c r="N1176" s="39">
        <f t="shared" si="546"/>
        <v>900783</v>
      </c>
      <c r="O1176" s="39">
        <f t="shared" si="546"/>
        <v>7819396.6399999997</v>
      </c>
      <c r="P1176" s="39">
        <f t="shared" si="546"/>
        <v>136036461.35000002</v>
      </c>
      <c r="Q1176" s="39">
        <f t="shared" si="546"/>
        <v>155110876.30000001</v>
      </c>
      <c r="R1176" s="39">
        <f t="shared" si="546"/>
        <v>6616367.3700000001</v>
      </c>
      <c r="S1176" s="39">
        <f t="shared" si="546"/>
        <v>98383476.88000001</v>
      </c>
      <c r="T1176" s="39">
        <f t="shared" si="546"/>
        <v>34115181.030000001</v>
      </c>
      <c r="U1176" s="39">
        <f t="shared" si="546"/>
        <v>240885586.01999998</v>
      </c>
      <c r="V1176" s="39">
        <f t="shared" si="546"/>
        <v>100340951.57000001</v>
      </c>
      <c r="W1176" s="39">
        <f t="shared" si="546"/>
        <v>58525665.380000003</v>
      </c>
      <c r="X1176" s="39">
        <f t="shared" si="546"/>
        <v>0</v>
      </c>
      <c r="Y1176" s="39">
        <f t="shared" si="546"/>
        <v>0</v>
      </c>
      <c r="Z1176" s="39">
        <f t="shared" si="546"/>
        <v>838734745.54000008</v>
      </c>
      <c r="AA1176" s="39">
        <f t="shared" si="546"/>
        <v>328977254.45999992</v>
      </c>
      <c r="AB1176" s="40">
        <f>Z1176/D1176</f>
        <v>0.71827192453276156</v>
      </c>
      <c r="AC1176" s="42"/>
    </row>
    <row r="1177" spans="1:29" s="33" customFormat="1" ht="15" customHeight="1" x14ac:dyDescent="0.25">
      <c r="A1177" s="34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  <c r="AA1177" s="31"/>
      <c r="AB1177" s="31"/>
      <c r="AC1177" s="32"/>
    </row>
    <row r="1178" spans="1:29" s="33" customFormat="1" ht="15" customHeight="1" x14ac:dyDescent="0.25">
      <c r="A1178" s="34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  <c r="AA1178" s="31"/>
      <c r="AB1178" s="31"/>
      <c r="AC1178" s="32"/>
    </row>
    <row r="1179" spans="1:29" s="33" customFormat="1" ht="15" customHeight="1" x14ac:dyDescent="0.25">
      <c r="A1179" s="46" t="s">
        <v>48</v>
      </c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  <c r="AA1179" s="31"/>
      <c r="AB1179" s="31"/>
      <c r="AC1179" s="32"/>
    </row>
    <row r="1180" spans="1:29" s="33" customFormat="1" ht="18" customHeight="1" x14ac:dyDescent="0.2">
      <c r="A1180" s="36" t="s">
        <v>33</v>
      </c>
      <c r="B1180" s="31">
        <f>[1]consoCURRENT!E24375</f>
        <v>1494000</v>
      </c>
      <c r="C1180" s="31">
        <f>[1]consoCURRENT!F24375</f>
        <v>0</v>
      </c>
      <c r="D1180" s="31">
        <f>[1]consoCURRENT!G24375</f>
        <v>1494000</v>
      </c>
      <c r="E1180" s="31">
        <f>[1]consoCURRENT!H24375</f>
        <v>550027.76</v>
      </c>
      <c r="F1180" s="31">
        <f>[1]consoCURRENT!I24375</f>
        <v>109423.87999999999</v>
      </c>
      <c r="G1180" s="31">
        <f>[1]consoCURRENT!J24375</f>
        <v>277568.76</v>
      </c>
      <c r="H1180" s="31">
        <f>[1]consoCURRENT!K24375</f>
        <v>93037.36</v>
      </c>
      <c r="I1180" s="31">
        <f>[1]consoCURRENT!L24375</f>
        <v>0</v>
      </c>
      <c r="J1180" s="31">
        <f>[1]consoCURRENT!M24375</f>
        <v>0</v>
      </c>
      <c r="K1180" s="31">
        <f>[1]consoCURRENT!N24375</f>
        <v>0</v>
      </c>
      <c r="L1180" s="31">
        <f>[1]consoCURRENT!O24375</f>
        <v>0</v>
      </c>
      <c r="M1180" s="31">
        <f>[1]consoCURRENT!P24375</f>
        <v>0</v>
      </c>
      <c r="N1180" s="31">
        <f>[1]consoCURRENT!Q24375</f>
        <v>490376</v>
      </c>
      <c r="O1180" s="31">
        <f>[1]consoCURRENT!R24375</f>
        <v>15515.84</v>
      </c>
      <c r="P1180" s="31">
        <f>[1]consoCURRENT!S24375</f>
        <v>44135.92</v>
      </c>
      <c r="Q1180" s="31">
        <f>[1]consoCURRENT!T24375</f>
        <v>11169.92</v>
      </c>
      <c r="R1180" s="31">
        <f>[1]consoCURRENT!U24375</f>
        <v>87134.04</v>
      </c>
      <c r="S1180" s="31">
        <f>[1]consoCURRENT!V24375</f>
        <v>11119.92</v>
      </c>
      <c r="T1180" s="31">
        <f>[1]consoCURRENT!W24375</f>
        <v>92522.92</v>
      </c>
      <c r="U1180" s="31">
        <f>[1]consoCURRENT!X24375</f>
        <v>92522.92</v>
      </c>
      <c r="V1180" s="31">
        <f>[1]consoCURRENT!Y24375</f>
        <v>92522.92</v>
      </c>
      <c r="W1180" s="31">
        <f>[1]consoCURRENT!Z24375</f>
        <v>93037.36</v>
      </c>
      <c r="X1180" s="31">
        <f>[1]consoCURRENT!AA24375</f>
        <v>0</v>
      </c>
      <c r="Y1180" s="31">
        <f>[1]consoCURRENT!AB24375</f>
        <v>0</v>
      </c>
      <c r="Z1180" s="31">
        <f>SUM(M1180:Y1180)</f>
        <v>1030057.7600000002</v>
      </c>
      <c r="AA1180" s="31">
        <f>D1180-Z1180</f>
        <v>463942.23999999976</v>
      </c>
      <c r="AB1180" s="37">
        <f>Z1180/D1180</f>
        <v>0.68946302543507376</v>
      </c>
      <c r="AC1180" s="32"/>
    </row>
    <row r="1181" spans="1:29" s="33" customFormat="1" ht="18" customHeight="1" x14ac:dyDescent="0.2">
      <c r="A1181" s="36" t="s">
        <v>34</v>
      </c>
      <c r="B1181" s="31">
        <f>[1]consoCURRENT!E24488</f>
        <v>1653044000</v>
      </c>
      <c r="C1181" s="31">
        <f>[1]consoCURRENT!F24488</f>
        <v>0</v>
      </c>
      <c r="D1181" s="31">
        <f>[1]consoCURRENT!G24488</f>
        <v>1653044000</v>
      </c>
      <c r="E1181" s="31">
        <f>[1]consoCURRENT!H24488</f>
        <v>441616579.49000001</v>
      </c>
      <c r="F1181" s="31">
        <f>[1]consoCURRENT!I24488</f>
        <v>282100696.42999995</v>
      </c>
      <c r="G1181" s="31">
        <f>[1]consoCURRENT!J24488</f>
        <v>744273970.17000008</v>
      </c>
      <c r="H1181" s="31">
        <f>[1]consoCURRENT!K24488</f>
        <v>73742728.549999997</v>
      </c>
      <c r="I1181" s="31">
        <f>[1]consoCURRENT!L24488</f>
        <v>0</v>
      </c>
      <c r="J1181" s="31">
        <f>[1]consoCURRENT!M24488</f>
        <v>0</v>
      </c>
      <c r="K1181" s="31">
        <f>[1]consoCURRENT!N24488</f>
        <v>0</v>
      </c>
      <c r="L1181" s="31">
        <f>[1]consoCURRENT!O24488</f>
        <v>0</v>
      </c>
      <c r="M1181" s="31">
        <f>[1]consoCURRENT!P24488</f>
        <v>0</v>
      </c>
      <c r="N1181" s="31">
        <f>[1]consoCURRENT!Q24488</f>
        <v>689772.49</v>
      </c>
      <c r="O1181" s="31">
        <f>[1]consoCURRENT!R24488</f>
        <v>37866647.600000001</v>
      </c>
      <c r="P1181" s="31">
        <f>[1]consoCURRENT!S24488</f>
        <v>403060159.40000004</v>
      </c>
      <c r="Q1181" s="31">
        <f>[1]consoCURRENT!T24488</f>
        <v>101129853.41</v>
      </c>
      <c r="R1181" s="31">
        <f>[1]consoCURRENT!U24488</f>
        <v>108996165.28</v>
      </c>
      <c r="S1181" s="31">
        <f>[1]consoCURRENT!V24488</f>
        <v>71974677.739999995</v>
      </c>
      <c r="T1181" s="31">
        <f>[1]consoCURRENT!W24488</f>
        <v>121903789.54000001</v>
      </c>
      <c r="U1181" s="31">
        <f>[1]consoCURRENT!X24488</f>
        <v>541156533.98000002</v>
      </c>
      <c r="V1181" s="31">
        <f>[1]consoCURRENT!Y24488</f>
        <v>81213646.650000006</v>
      </c>
      <c r="W1181" s="31">
        <f>[1]consoCURRENT!Z24488</f>
        <v>73742728.549999997</v>
      </c>
      <c r="X1181" s="31">
        <f>[1]consoCURRENT!AA24488</f>
        <v>0</v>
      </c>
      <c r="Y1181" s="31">
        <f>[1]consoCURRENT!AB24488</f>
        <v>0</v>
      </c>
      <c r="Z1181" s="31">
        <f t="shared" ref="Z1181:Z1183" si="547">SUM(M1181:Y1181)</f>
        <v>1541733974.6400001</v>
      </c>
      <c r="AA1181" s="31">
        <f>D1181-Z1181</f>
        <v>111310025.3599999</v>
      </c>
      <c r="AB1181" s="37">
        <f>Z1181/D1181</f>
        <v>0.93266360401779991</v>
      </c>
      <c r="AC1181" s="32"/>
    </row>
    <row r="1182" spans="1:29" s="33" customFormat="1" ht="18" customHeight="1" x14ac:dyDescent="0.2">
      <c r="A1182" s="36" t="s">
        <v>35</v>
      </c>
      <c r="B1182" s="31">
        <f>[1]consoCURRENT!E24494</f>
        <v>0</v>
      </c>
      <c r="C1182" s="31">
        <f>[1]consoCURRENT!F24494</f>
        <v>0</v>
      </c>
      <c r="D1182" s="31">
        <f>[1]consoCURRENT!G24494</f>
        <v>0</v>
      </c>
      <c r="E1182" s="31">
        <f>[1]consoCURRENT!H24494</f>
        <v>0</v>
      </c>
      <c r="F1182" s="31">
        <f>[1]consoCURRENT!I24494</f>
        <v>0</v>
      </c>
      <c r="G1182" s="31">
        <f>[1]consoCURRENT!J24494</f>
        <v>0</v>
      </c>
      <c r="H1182" s="31">
        <f>[1]consoCURRENT!K24494</f>
        <v>0</v>
      </c>
      <c r="I1182" s="31">
        <f>[1]consoCURRENT!L24494</f>
        <v>0</v>
      </c>
      <c r="J1182" s="31">
        <f>[1]consoCURRENT!M24494</f>
        <v>0</v>
      </c>
      <c r="K1182" s="31">
        <f>[1]consoCURRENT!N24494</f>
        <v>0</v>
      </c>
      <c r="L1182" s="31">
        <f>[1]consoCURRENT!O24494</f>
        <v>0</v>
      </c>
      <c r="M1182" s="31">
        <f>[1]consoCURRENT!P24494</f>
        <v>0</v>
      </c>
      <c r="N1182" s="31">
        <f>[1]consoCURRENT!Q24494</f>
        <v>0</v>
      </c>
      <c r="O1182" s="31">
        <f>[1]consoCURRENT!R24494</f>
        <v>0</v>
      </c>
      <c r="P1182" s="31">
        <f>[1]consoCURRENT!S24494</f>
        <v>0</v>
      </c>
      <c r="Q1182" s="31">
        <f>[1]consoCURRENT!T24494</f>
        <v>0</v>
      </c>
      <c r="R1182" s="31">
        <f>[1]consoCURRENT!U24494</f>
        <v>0</v>
      </c>
      <c r="S1182" s="31">
        <f>[1]consoCURRENT!V24494</f>
        <v>0</v>
      </c>
      <c r="T1182" s="31">
        <f>[1]consoCURRENT!W24494</f>
        <v>0</v>
      </c>
      <c r="U1182" s="31">
        <f>[1]consoCURRENT!X24494</f>
        <v>0</v>
      </c>
      <c r="V1182" s="31">
        <f>[1]consoCURRENT!Y24494</f>
        <v>0</v>
      </c>
      <c r="W1182" s="31">
        <f>[1]consoCURRENT!Z24494</f>
        <v>0</v>
      </c>
      <c r="X1182" s="31">
        <f>[1]consoCURRENT!AA24494</f>
        <v>0</v>
      </c>
      <c r="Y1182" s="31">
        <f>[1]consoCURRENT!AB24494</f>
        <v>0</v>
      </c>
      <c r="Z1182" s="31">
        <f t="shared" si="547"/>
        <v>0</v>
      </c>
      <c r="AA1182" s="31">
        <f>D1182-Z1182</f>
        <v>0</v>
      </c>
      <c r="AB1182" s="37"/>
      <c r="AC1182" s="32"/>
    </row>
    <row r="1183" spans="1:29" s="33" customFormat="1" ht="18" customHeight="1" x14ac:dyDescent="0.2">
      <c r="A1183" s="36" t="s">
        <v>36</v>
      </c>
      <c r="B1183" s="31">
        <f>[1]consoCURRENT!E24523</f>
        <v>0</v>
      </c>
      <c r="C1183" s="31">
        <f>[1]consoCURRENT!F24523</f>
        <v>0</v>
      </c>
      <c r="D1183" s="31">
        <f>[1]consoCURRENT!G24523</f>
        <v>0</v>
      </c>
      <c r="E1183" s="31">
        <f>[1]consoCURRENT!H24523</f>
        <v>0</v>
      </c>
      <c r="F1183" s="31">
        <f>[1]consoCURRENT!I24523</f>
        <v>0</v>
      </c>
      <c r="G1183" s="31">
        <f>[1]consoCURRENT!J24523</f>
        <v>0</v>
      </c>
      <c r="H1183" s="31">
        <f>[1]consoCURRENT!K24523</f>
        <v>0</v>
      </c>
      <c r="I1183" s="31">
        <f>[1]consoCURRENT!L24523</f>
        <v>0</v>
      </c>
      <c r="J1183" s="31">
        <f>[1]consoCURRENT!M24523</f>
        <v>0</v>
      </c>
      <c r="K1183" s="31">
        <f>[1]consoCURRENT!N24523</f>
        <v>0</v>
      </c>
      <c r="L1183" s="31">
        <f>[1]consoCURRENT!O24523</f>
        <v>0</v>
      </c>
      <c r="M1183" s="31">
        <f>[1]consoCURRENT!P24523</f>
        <v>0</v>
      </c>
      <c r="N1183" s="31">
        <f>[1]consoCURRENT!Q24523</f>
        <v>0</v>
      </c>
      <c r="O1183" s="31">
        <f>[1]consoCURRENT!R24523</f>
        <v>0</v>
      </c>
      <c r="P1183" s="31">
        <f>[1]consoCURRENT!S24523</f>
        <v>0</v>
      </c>
      <c r="Q1183" s="31">
        <f>[1]consoCURRENT!T24523</f>
        <v>0</v>
      </c>
      <c r="R1183" s="31">
        <f>[1]consoCURRENT!U24523</f>
        <v>0</v>
      </c>
      <c r="S1183" s="31">
        <f>[1]consoCURRENT!V24523</f>
        <v>0</v>
      </c>
      <c r="T1183" s="31">
        <f>[1]consoCURRENT!W24523</f>
        <v>0</v>
      </c>
      <c r="U1183" s="31">
        <f>[1]consoCURRENT!X24523</f>
        <v>0</v>
      </c>
      <c r="V1183" s="31">
        <f>[1]consoCURRENT!Y24523</f>
        <v>0</v>
      </c>
      <c r="W1183" s="31">
        <f>[1]consoCURRENT!Z24523</f>
        <v>0</v>
      </c>
      <c r="X1183" s="31">
        <f>[1]consoCURRENT!AA24523</f>
        <v>0</v>
      </c>
      <c r="Y1183" s="31">
        <f>[1]consoCURRENT!AB24523</f>
        <v>0</v>
      </c>
      <c r="Z1183" s="31">
        <f t="shared" si="547"/>
        <v>0</v>
      </c>
      <c r="AA1183" s="31">
        <f>D1183-Z1183</f>
        <v>0</v>
      </c>
      <c r="AB1183" s="37"/>
      <c r="AC1183" s="32"/>
    </row>
    <row r="1184" spans="1:29" s="33" customFormat="1" ht="18" customHeight="1" x14ac:dyDescent="0.25">
      <c r="A1184" s="38" t="s">
        <v>37</v>
      </c>
      <c r="B1184" s="39">
        <f t="shared" ref="B1184:AA1184" si="548">SUM(B1180:B1183)</f>
        <v>1654538000</v>
      </c>
      <c r="C1184" s="39">
        <f t="shared" si="548"/>
        <v>0</v>
      </c>
      <c r="D1184" s="39">
        <f t="shared" si="548"/>
        <v>1654538000</v>
      </c>
      <c r="E1184" s="39">
        <f t="shared" si="548"/>
        <v>442166607.25</v>
      </c>
      <c r="F1184" s="39">
        <f t="shared" si="548"/>
        <v>282210120.30999994</v>
      </c>
      <c r="G1184" s="39">
        <f t="shared" si="548"/>
        <v>744551538.93000007</v>
      </c>
      <c r="H1184" s="39">
        <f t="shared" si="548"/>
        <v>73835765.909999996</v>
      </c>
      <c r="I1184" s="39">
        <f t="shared" si="548"/>
        <v>0</v>
      </c>
      <c r="J1184" s="39">
        <f t="shared" si="548"/>
        <v>0</v>
      </c>
      <c r="K1184" s="39">
        <f t="shared" si="548"/>
        <v>0</v>
      </c>
      <c r="L1184" s="39">
        <f t="shared" si="548"/>
        <v>0</v>
      </c>
      <c r="M1184" s="39">
        <f t="shared" si="548"/>
        <v>0</v>
      </c>
      <c r="N1184" s="39">
        <f t="shared" si="548"/>
        <v>1180148.49</v>
      </c>
      <c r="O1184" s="39">
        <f t="shared" si="548"/>
        <v>37882163.440000005</v>
      </c>
      <c r="P1184" s="39">
        <f t="shared" si="548"/>
        <v>403104295.32000005</v>
      </c>
      <c r="Q1184" s="39">
        <f t="shared" si="548"/>
        <v>101141023.33</v>
      </c>
      <c r="R1184" s="39">
        <f t="shared" si="548"/>
        <v>109083299.32000001</v>
      </c>
      <c r="S1184" s="39">
        <f t="shared" si="548"/>
        <v>71985797.659999996</v>
      </c>
      <c r="T1184" s="39">
        <f t="shared" si="548"/>
        <v>121996312.46000001</v>
      </c>
      <c r="U1184" s="39">
        <f t="shared" si="548"/>
        <v>541249056.89999998</v>
      </c>
      <c r="V1184" s="39">
        <f t="shared" si="548"/>
        <v>81306169.570000008</v>
      </c>
      <c r="W1184" s="39">
        <f t="shared" si="548"/>
        <v>73835765.909999996</v>
      </c>
      <c r="X1184" s="39">
        <f t="shared" si="548"/>
        <v>0</v>
      </c>
      <c r="Y1184" s="39">
        <f t="shared" si="548"/>
        <v>0</v>
      </c>
      <c r="Z1184" s="39">
        <f t="shared" si="548"/>
        <v>1542764032.4000001</v>
      </c>
      <c r="AA1184" s="39">
        <f t="shared" si="548"/>
        <v>111773967.59999989</v>
      </c>
      <c r="AB1184" s="40">
        <f>Z1184/D1184</f>
        <v>0.93244400092352075</v>
      </c>
      <c r="AC1184" s="32"/>
    </row>
    <row r="1185" spans="1:29" s="33" customFormat="1" ht="18" customHeight="1" x14ac:dyDescent="0.25">
      <c r="A1185" s="41" t="s">
        <v>38</v>
      </c>
      <c r="B1185" s="31">
        <f>[1]consoCURRENT!E24527</f>
        <v>0</v>
      </c>
      <c r="C1185" s="31">
        <f>[1]consoCURRENT!F24527</f>
        <v>0</v>
      </c>
      <c r="D1185" s="31">
        <f>[1]consoCURRENT!G24527</f>
        <v>0</v>
      </c>
      <c r="E1185" s="31">
        <f>[1]consoCURRENT!H24527</f>
        <v>0</v>
      </c>
      <c r="F1185" s="31">
        <f>[1]consoCURRENT!I24527</f>
        <v>0</v>
      </c>
      <c r="G1185" s="31">
        <f>[1]consoCURRENT!J24527</f>
        <v>0</v>
      </c>
      <c r="H1185" s="31">
        <f>[1]consoCURRENT!K24527</f>
        <v>0</v>
      </c>
      <c r="I1185" s="31">
        <f>[1]consoCURRENT!L24527</f>
        <v>0</v>
      </c>
      <c r="J1185" s="31">
        <f>[1]consoCURRENT!M24527</f>
        <v>0</v>
      </c>
      <c r="K1185" s="31">
        <f>[1]consoCURRENT!N24527</f>
        <v>0</v>
      </c>
      <c r="L1185" s="31">
        <f>[1]consoCURRENT!O24527</f>
        <v>0</v>
      </c>
      <c r="M1185" s="31">
        <f>[1]consoCURRENT!P24527</f>
        <v>0</v>
      </c>
      <c r="N1185" s="31">
        <f>[1]consoCURRENT!Q24527</f>
        <v>0</v>
      </c>
      <c r="O1185" s="31">
        <f>[1]consoCURRENT!R24527</f>
        <v>0</v>
      </c>
      <c r="P1185" s="31">
        <f>[1]consoCURRENT!S24527</f>
        <v>0</v>
      </c>
      <c r="Q1185" s="31">
        <f>[1]consoCURRENT!T24527</f>
        <v>0</v>
      </c>
      <c r="R1185" s="31">
        <f>[1]consoCURRENT!U24527</f>
        <v>0</v>
      </c>
      <c r="S1185" s="31">
        <f>[1]consoCURRENT!V24527</f>
        <v>0</v>
      </c>
      <c r="T1185" s="31">
        <f>[1]consoCURRENT!W24527</f>
        <v>0</v>
      </c>
      <c r="U1185" s="31">
        <f>[1]consoCURRENT!X24527</f>
        <v>0</v>
      </c>
      <c r="V1185" s="31">
        <f>[1]consoCURRENT!Y24527</f>
        <v>0</v>
      </c>
      <c r="W1185" s="31">
        <f>[1]consoCURRENT!Z24527</f>
        <v>0</v>
      </c>
      <c r="X1185" s="31">
        <f>[1]consoCURRENT!AA24527</f>
        <v>0</v>
      </c>
      <c r="Y1185" s="31">
        <f>[1]consoCURRENT!AB24527</f>
        <v>0</v>
      </c>
      <c r="Z1185" s="31">
        <f t="shared" ref="Z1185" si="549">SUM(M1185:Y1185)</f>
        <v>0</v>
      </c>
      <c r="AA1185" s="31">
        <f>D1185-Z1185</f>
        <v>0</v>
      </c>
      <c r="AB1185" s="37"/>
      <c r="AC1185" s="32"/>
    </row>
    <row r="1186" spans="1:29" s="33" customFormat="1" ht="18" customHeight="1" x14ac:dyDescent="0.25">
      <c r="A1186" s="38" t="s">
        <v>39</v>
      </c>
      <c r="B1186" s="39">
        <f t="shared" ref="B1186:AA1186" si="550">B1185+B1184</f>
        <v>1654538000</v>
      </c>
      <c r="C1186" s="39">
        <f t="shared" si="550"/>
        <v>0</v>
      </c>
      <c r="D1186" s="39">
        <f t="shared" si="550"/>
        <v>1654538000</v>
      </c>
      <c r="E1186" s="39">
        <f t="shared" si="550"/>
        <v>442166607.25</v>
      </c>
      <c r="F1186" s="39">
        <f t="shared" si="550"/>
        <v>282210120.30999994</v>
      </c>
      <c r="G1186" s="39">
        <f t="shared" si="550"/>
        <v>744551538.93000007</v>
      </c>
      <c r="H1186" s="39">
        <f t="shared" si="550"/>
        <v>73835765.909999996</v>
      </c>
      <c r="I1186" s="39">
        <f t="shared" si="550"/>
        <v>0</v>
      </c>
      <c r="J1186" s="39">
        <f t="shared" si="550"/>
        <v>0</v>
      </c>
      <c r="K1186" s="39">
        <f t="shared" si="550"/>
        <v>0</v>
      </c>
      <c r="L1186" s="39">
        <f t="shared" si="550"/>
        <v>0</v>
      </c>
      <c r="M1186" s="39">
        <f t="shared" si="550"/>
        <v>0</v>
      </c>
      <c r="N1186" s="39">
        <f t="shared" si="550"/>
        <v>1180148.49</v>
      </c>
      <c r="O1186" s="39">
        <f t="shared" si="550"/>
        <v>37882163.440000005</v>
      </c>
      <c r="P1186" s="39">
        <f t="shared" si="550"/>
        <v>403104295.32000005</v>
      </c>
      <c r="Q1186" s="39">
        <f t="shared" si="550"/>
        <v>101141023.33</v>
      </c>
      <c r="R1186" s="39">
        <f t="shared" si="550"/>
        <v>109083299.32000001</v>
      </c>
      <c r="S1186" s="39">
        <f t="shared" si="550"/>
        <v>71985797.659999996</v>
      </c>
      <c r="T1186" s="39">
        <f t="shared" si="550"/>
        <v>121996312.46000001</v>
      </c>
      <c r="U1186" s="39">
        <f t="shared" si="550"/>
        <v>541249056.89999998</v>
      </c>
      <c r="V1186" s="39">
        <f t="shared" si="550"/>
        <v>81306169.570000008</v>
      </c>
      <c r="W1186" s="39">
        <f t="shared" si="550"/>
        <v>73835765.909999996</v>
      </c>
      <c r="X1186" s="39">
        <f t="shared" si="550"/>
        <v>0</v>
      </c>
      <c r="Y1186" s="39">
        <f t="shared" si="550"/>
        <v>0</v>
      </c>
      <c r="Z1186" s="39">
        <f t="shared" si="550"/>
        <v>1542764032.4000001</v>
      </c>
      <c r="AA1186" s="39">
        <f t="shared" si="550"/>
        <v>111773967.59999989</v>
      </c>
      <c r="AB1186" s="40">
        <f>Z1186/D1186</f>
        <v>0.93244400092352075</v>
      </c>
      <c r="AC1186" s="42"/>
    </row>
    <row r="1187" spans="1:29" s="33" customFormat="1" ht="15" customHeight="1" x14ac:dyDescent="0.25">
      <c r="A1187" s="34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  <c r="AA1187" s="31"/>
      <c r="AB1187" s="31"/>
      <c r="AC1187" s="32"/>
    </row>
    <row r="1188" spans="1:29" s="33" customFormat="1" ht="15" customHeight="1" x14ac:dyDescent="0.25">
      <c r="A1188" s="34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  <c r="AA1188" s="31"/>
      <c r="AB1188" s="31"/>
      <c r="AC1188" s="32"/>
    </row>
    <row r="1189" spans="1:29" s="33" customFormat="1" ht="15" customHeight="1" x14ac:dyDescent="0.25">
      <c r="A1189" s="46" t="s">
        <v>49</v>
      </c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  <c r="AA1189" s="31"/>
      <c r="AB1189" s="31"/>
      <c r="AC1189" s="32"/>
    </row>
    <row r="1190" spans="1:29" s="33" customFormat="1" ht="18" customHeight="1" x14ac:dyDescent="0.2">
      <c r="A1190" s="36" t="s">
        <v>33</v>
      </c>
      <c r="B1190" s="31">
        <f>[1]consoCURRENT!E24588</f>
        <v>1494000</v>
      </c>
      <c r="C1190" s="31">
        <f>[1]consoCURRENT!F24588</f>
        <v>0</v>
      </c>
      <c r="D1190" s="31">
        <f>[1]consoCURRENT!G24588</f>
        <v>1494000</v>
      </c>
      <c r="E1190" s="31">
        <f>[1]consoCURRENT!H24588</f>
        <v>304568.76</v>
      </c>
      <c r="F1190" s="31">
        <f>[1]consoCURRENT!I24588</f>
        <v>353271.75999999995</v>
      </c>
      <c r="G1190" s="31">
        <f>[1]consoCURRENT!J24588</f>
        <v>308318.76</v>
      </c>
      <c r="H1190" s="31">
        <f>[1]consoCURRENT!K24588</f>
        <v>105772.92</v>
      </c>
      <c r="I1190" s="31">
        <f>[1]consoCURRENT!L24588</f>
        <v>0</v>
      </c>
      <c r="J1190" s="31">
        <f>[1]consoCURRENT!M24588</f>
        <v>0</v>
      </c>
      <c r="K1190" s="31">
        <f>[1]consoCURRENT!N24588</f>
        <v>0</v>
      </c>
      <c r="L1190" s="31">
        <f>[1]consoCURRENT!O24588</f>
        <v>0</v>
      </c>
      <c r="M1190" s="31">
        <f>[1]consoCURRENT!P24588</f>
        <v>0</v>
      </c>
      <c r="N1190" s="31">
        <f>[1]consoCURRENT!Q24588</f>
        <v>97177</v>
      </c>
      <c r="O1190" s="31">
        <f>[1]consoCURRENT!R24588</f>
        <v>92522.36</v>
      </c>
      <c r="P1190" s="31">
        <f>[1]consoCURRENT!S24588</f>
        <v>114869.4</v>
      </c>
      <c r="Q1190" s="31">
        <f>[1]consoCURRENT!T24588</f>
        <v>82838.559999999998</v>
      </c>
      <c r="R1190" s="31">
        <f>[1]consoCURRENT!U24588</f>
        <v>177910.27999999997</v>
      </c>
      <c r="S1190" s="31">
        <f>[1]consoCURRENT!V24588</f>
        <v>92522.92</v>
      </c>
      <c r="T1190" s="31">
        <f>[1]consoCURRENT!W24588</f>
        <v>103772.92</v>
      </c>
      <c r="U1190" s="31">
        <f>[1]consoCURRENT!X24588</f>
        <v>101772.92</v>
      </c>
      <c r="V1190" s="31">
        <f>[1]consoCURRENT!Y24588</f>
        <v>102772.92</v>
      </c>
      <c r="W1190" s="31">
        <f>[1]consoCURRENT!Z24588</f>
        <v>105772.92</v>
      </c>
      <c r="X1190" s="31">
        <f>[1]consoCURRENT!AA24588</f>
        <v>0</v>
      </c>
      <c r="Y1190" s="31">
        <f>[1]consoCURRENT!AB24588</f>
        <v>0</v>
      </c>
      <c r="Z1190" s="31">
        <f>SUM(M1190:Y1190)</f>
        <v>1071932.2000000002</v>
      </c>
      <c r="AA1190" s="31">
        <f>D1190-Z1190</f>
        <v>422067.79999999981</v>
      </c>
      <c r="AB1190" s="37">
        <f>Z1190/D1190</f>
        <v>0.71749143239625179</v>
      </c>
      <c r="AC1190" s="32"/>
    </row>
    <row r="1191" spans="1:29" s="33" customFormat="1" ht="18" customHeight="1" x14ac:dyDescent="0.2">
      <c r="A1191" s="36" t="s">
        <v>34</v>
      </c>
      <c r="B1191" s="31">
        <f>[1]consoCURRENT!E24701</f>
        <v>2249430000</v>
      </c>
      <c r="C1191" s="31">
        <f>[1]consoCURRENT!F24701</f>
        <v>0</v>
      </c>
      <c r="D1191" s="31">
        <f>[1]consoCURRENT!G24701</f>
        <v>2249430000</v>
      </c>
      <c r="E1191" s="31">
        <f>[1]consoCURRENT!H24701</f>
        <v>712744507.31999993</v>
      </c>
      <c r="F1191" s="31">
        <f>[1]consoCURRENT!I24701</f>
        <v>545926015.7299999</v>
      </c>
      <c r="G1191" s="31">
        <f>[1]consoCURRENT!J24701</f>
        <v>617308994.74000013</v>
      </c>
      <c r="H1191" s="31">
        <f>[1]consoCURRENT!K24701</f>
        <v>317576091.92000002</v>
      </c>
      <c r="I1191" s="31">
        <f>[1]consoCURRENT!L24701</f>
        <v>0</v>
      </c>
      <c r="J1191" s="31">
        <f>[1]consoCURRENT!M24701</f>
        <v>0</v>
      </c>
      <c r="K1191" s="31">
        <f>[1]consoCURRENT!N24701</f>
        <v>0</v>
      </c>
      <c r="L1191" s="31">
        <f>[1]consoCURRENT!O24701</f>
        <v>0</v>
      </c>
      <c r="M1191" s="31">
        <f>[1]consoCURRENT!P24701</f>
        <v>0</v>
      </c>
      <c r="N1191" s="31">
        <f>[1]consoCURRENT!Q24701</f>
        <v>364142434.78000003</v>
      </c>
      <c r="O1191" s="31">
        <f>[1]consoCURRENT!R24701</f>
        <v>143347229.61000001</v>
      </c>
      <c r="P1191" s="31">
        <f>[1]consoCURRENT!S24701</f>
        <v>205254842.93000001</v>
      </c>
      <c r="Q1191" s="31">
        <f>[1]consoCURRENT!T24701</f>
        <v>203981266.82000002</v>
      </c>
      <c r="R1191" s="31">
        <f>[1]consoCURRENT!U24701</f>
        <v>191845019.75999999</v>
      </c>
      <c r="S1191" s="31">
        <f>[1]consoCURRENT!V24701</f>
        <v>150099729.15000001</v>
      </c>
      <c r="T1191" s="31">
        <f>[1]consoCURRENT!W24701</f>
        <v>214848907.17999998</v>
      </c>
      <c r="U1191" s="31">
        <f>[1]consoCURRENT!X24701</f>
        <v>224937687.00999999</v>
      </c>
      <c r="V1191" s="31">
        <f>[1]consoCURRENT!Y24701</f>
        <v>177522400.55000001</v>
      </c>
      <c r="W1191" s="31">
        <f>[1]consoCURRENT!Z24701</f>
        <v>317576091.92000002</v>
      </c>
      <c r="X1191" s="31">
        <f>[1]consoCURRENT!AA24701</f>
        <v>0</v>
      </c>
      <c r="Y1191" s="31">
        <f>[1]consoCURRENT!AB24701</f>
        <v>0</v>
      </c>
      <c r="Z1191" s="31">
        <f t="shared" ref="Z1191:Z1193" si="551">SUM(M1191:Y1191)</f>
        <v>2193555609.71</v>
      </c>
      <c r="AA1191" s="31">
        <f>D1191-Z1191</f>
        <v>55874390.289999962</v>
      </c>
      <c r="AB1191" s="37">
        <f>Z1191/D1191</f>
        <v>0.97516064501229205</v>
      </c>
      <c r="AC1191" s="32"/>
    </row>
    <row r="1192" spans="1:29" s="33" customFormat="1" ht="18" customHeight="1" x14ac:dyDescent="0.2">
      <c r="A1192" s="36" t="s">
        <v>35</v>
      </c>
      <c r="B1192" s="31">
        <f>[1]consoCURRENT!E24707</f>
        <v>0</v>
      </c>
      <c r="C1192" s="31">
        <f>[1]consoCURRENT!F24707</f>
        <v>0</v>
      </c>
      <c r="D1192" s="31">
        <f>[1]consoCURRENT!G24707</f>
        <v>0</v>
      </c>
      <c r="E1192" s="31">
        <f>[1]consoCURRENT!H24707</f>
        <v>0</v>
      </c>
      <c r="F1192" s="31">
        <f>[1]consoCURRENT!I24707</f>
        <v>0</v>
      </c>
      <c r="G1192" s="31">
        <f>[1]consoCURRENT!J24707</f>
        <v>0</v>
      </c>
      <c r="H1192" s="31">
        <f>[1]consoCURRENT!K24707</f>
        <v>0</v>
      </c>
      <c r="I1192" s="31">
        <f>[1]consoCURRENT!L24707</f>
        <v>0</v>
      </c>
      <c r="J1192" s="31">
        <f>[1]consoCURRENT!M24707</f>
        <v>0</v>
      </c>
      <c r="K1192" s="31">
        <f>[1]consoCURRENT!N24707</f>
        <v>0</v>
      </c>
      <c r="L1192" s="31">
        <f>[1]consoCURRENT!O24707</f>
        <v>0</v>
      </c>
      <c r="M1192" s="31">
        <f>[1]consoCURRENT!P24707</f>
        <v>0</v>
      </c>
      <c r="N1192" s="31">
        <f>[1]consoCURRENT!Q24707</f>
        <v>0</v>
      </c>
      <c r="O1192" s="31">
        <f>[1]consoCURRENT!R24707</f>
        <v>0</v>
      </c>
      <c r="P1192" s="31">
        <f>[1]consoCURRENT!S24707</f>
        <v>0</v>
      </c>
      <c r="Q1192" s="31">
        <f>[1]consoCURRENT!T24707</f>
        <v>0</v>
      </c>
      <c r="R1192" s="31">
        <f>[1]consoCURRENT!U24707</f>
        <v>0</v>
      </c>
      <c r="S1192" s="31">
        <f>[1]consoCURRENT!V24707</f>
        <v>0</v>
      </c>
      <c r="T1192" s="31">
        <f>[1]consoCURRENT!W24707</f>
        <v>0</v>
      </c>
      <c r="U1192" s="31">
        <f>[1]consoCURRENT!X24707</f>
        <v>0</v>
      </c>
      <c r="V1192" s="31">
        <f>[1]consoCURRENT!Y24707</f>
        <v>0</v>
      </c>
      <c r="W1192" s="31">
        <f>[1]consoCURRENT!Z24707</f>
        <v>0</v>
      </c>
      <c r="X1192" s="31">
        <f>[1]consoCURRENT!AA24707</f>
        <v>0</v>
      </c>
      <c r="Y1192" s="31">
        <f>[1]consoCURRENT!AB24707</f>
        <v>0</v>
      </c>
      <c r="Z1192" s="31">
        <f t="shared" si="551"/>
        <v>0</v>
      </c>
      <c r="AA1192" s="31">
        <f>D1192-Z1192</f>
        <v>0</v>
      </c>
      <c r="AB1192" s="37"/>
      <c r="AC1192" s="32"/>
    </row>
    <row r="1193" spans="1:29" s="33" customFormat="1" ht="18" customHeight="1" x14ac:dyDescent="0.2">
      <c r="A1193" s="36" t="s">
        <v>36</v>
      </c>
      <c r="B1193" s="31">
        <f>[1]consoCURRENT!E24736</f>
        <v>0</v>
      </c>
      <c r="C1193" s="31">
        <f>[1]consoCURRENT!F24736</f>
        <v>0</v>
      </c>
      <c r="D1193" s="31">
        <f>[1]consoCURRENT!G24736</f>
        <v>0</v>
      </c>
      <c r="E1193" s="31">
        <f>[1]consoCURRENT!H24736</f>
        <v>0</v>
      </c>
      <c r="F1193" s="31">
        <f>[1]consoCURRENT!I24736</f>
        <v>0</v>
      </c>
      <c r="G1193" s="31">
        <f>[1]consoCURRENT!J24736</f>
        <v>0</v>
      </c>
      <c r="H1193" s="31">
        <f>[1]consoCURRENT!K24736</f>
        <v>0</v>
      </c>
      <c r="I1193" s="31">
        <f>[1]consoCURRENT!L24736</f>
        <v>0</v>
      </c>
      <c r="J1193" s="31">
        <f>[1]consoCURRENT!M24736</f>
        <v>0</v>
      </c>
      <c r="K1193" s="31">
        <f>[1]consoCURRENT!N24736</f>
        <v>0</v>
      </c>
      <c r="L1193" s="31">
        <f>[1]consoCURRENT!O24736</f>
        <v>0</v>
      </c>
      <c r="M1193" s="31">
        <f>[1]consoCURRENT!P24736</f>
        <v>0</v>
      </c>
      <c r="N1193" s="31">
        <f>[1]consoCURRENT!Q24736</f>
        <v>0</v>
      </c>
      <c r="O1193" s="31">
        <f>[1]consoCURRENT!R24736</f>
        <v>0</v>
      </c>
      <c r="P1193" s="31">
        <f>[1]consoCURRENT!S24736</f>
        <v>0</v>
      </c>
      <c r="Q1193" s="31">
        <f>[1]consoCURRENT!T24736</f>
        <v>0</v>
      </c>
      <c r="R1193" s="31">
        <f>[1]consoCURRENT!U24736</f>
        <v>0</v>
      </c>
      <c r="S1193" s="31">
        <f>[1]consoCURRENT!V24736</f>
        <v>0</v>
      </c>
      <c r="T1193" s="31">
        <f>[1]consoCURRENT!W24736</f>
        <v>0</v>
      </c>
      <c r="U1193" s="31">
        <f>[1]consoCURRENT!X24736</f>
        <v>0</v>
      </c>
      <c r="V1193" s="31">
        <f>[1]consoCURRENT!Y24736</f>
        <v>0</v>
      </c>
      <c r="W1193" s="31">
        <f>[1]consoCURRENT!Z24736</f>
        <v>0</v>
      </c>
      <c r="X1193" s="31">
        <f>[1]consoCURRENT!AA24736</f>
        <v>0</v>
      </c>
      <c r="Y1193" s="31">
        <f>[1]consoCURRENT!AB24736</f>
        <v>0</v>
      </c>
      <c r="Z1193" s="31">
        <f t="shared" si="551"/>
        <v>0</v>
      </c>
      <c r="AA1193" s="31">
        <f>D1193-Z1193</f>
        <v>0</v>
      </c>
      <c r="AB1193" s="37"/>
      <c r="AC1193" s="32"/>
    </row>
    <row r="1194" spans="1:29" s="33" customFormat="1" ht="18" customHeight="1" x14ac:dyDescent="0.25">
      <c r="A1194" s="38" t="s">
        <v>37</v>
      </c>
      <c r="B1194" s="39">
        <f t="shared" ref="B1194:AA1194" si="552">SUM(B1190:B1193)</f>
        <v>2250924000</v>
      </c>
      <c r="C1194" s="39">
        <f t="shared" si="552"/>
        <v>0</v>
      </c>
      <c r="D1194" s="39">
        <f t="shared" si="552"/>
        <v>2250924000</v>
      </c>
      <c r="E1194" s="39">
        <f t="shared" si="552"/>
        <v>713049076.07999992</v>
      </c>
      <c r="F1194" s="39">
        <f t="shared" si="552"/>
        <v>546279287.48999989</v>
      </c>
      <c r="G1194" s="39">
        <f t="shared" si="552"/>
        <v>617617313.50000012</v>
      </c>
      <c r="H1194" s="39">
        <f t="shared" si="552"/>
        <v>317681864.84000003</v>
      </c>
      <c r="I1194" s="39">
        <f t="shared" si="552"/>
        <v>0</v>
      </c>
      <c r="J1194" s="39">
        <f t="shared" si="552"/>
        <v>0</v>
      </c>
      <c r="K1194" s="39">
        <f t="shared" si="552"/>
        <v>0</v>
      </c>
      <c r="L1194" s="39">
        <f t="shared" si="552"/>
        <v>0</v>
      </c>
      <c r="M1194" s="39">
        <f t="shared" si="552"/>
        <v>0</v>
      </c>
      <c r="N1194" s="39">
        <f t="shared" si="552"/>
        <v>364239611.78000003</v>
      </c>
      <c r="O1194" s="39">
        <f t="shared" si="552"/>
        <v>143439751.97000003</v>
      </c>
      <c r="P1194" s="39">
        <f t="shared" si="552"/>
        <v>205369712.33000001</v>
      </c>
      <c r="Q1194" s="39">
        <f t="shared" si="552"/>
        <v>204064105.38000003</v>
      </c>
      <c r="R1194" s="39">
        <f t="shared" si="552"/>
        <v>192022930.03999999</v>
      </c>
      <c r="S1194" s="39">
        <f t="shared" si="552"/>
        <v>150192252.06999999</v>
      </c>
      <c r="T1194" s="39">
        <f t="shared" si="552"/>
        <v>214952680.09999996</v>
      </c>
      <c r="U1194" s="39">
        <f t="shared" si="552"/>
        <v>225039459.92999998</v>
      </c>
      <c r="V1194" s="39">
        <f t="shared" si="552"/>
        <v>177625173.47</v>
      </c>
      <c r="W1194" s="39">
        <f t="shared" si="552"/>
        <v>317681864.84000003</v>
      </c>
      <c r="X1194" s="39">
        <f t="shared" si="552"/>
        <v>0</v>
      </c>
      <c r="Y1194" s="39">
        <f t="shared" si="552"/>
        <v>0</v>
      </c>
      <c r="Z1194" s="39">
        <f t="shared" si="552"/>
        <v>2194627541.9099998</v>
      </c>
      <c r="AA1194" s="39">
        <f t="shared" si="552"/>
        <v>56296458.089999959</v>
      </c>
      <c r="AB1194" s="40">
        <f>Z1194/D1194</f>
        <v>0.97498962288820046</v>
      </c>
      <c r="AC1194" s="32"/>
    </row>
    <row r="1195" spans="1:29" s="33" customFormat="1" ht="18" customHeight="1" x14ac:dyDescent="0.25">
      <c r="A1195" s="41" t="s">
        <v>38</v>
      </c>
      <c r="B1195" s="31">
        <f>[1]consoCURRENT!E24740</f>
        <v>0</v>
      </c>
      <c r="C1195" s="31">
        <f>[1]consoCURRENT!F24740</f>
        <v>0</v>
      </c>
      <c r="D1195" s="31">
        <f>[1]consoCURRENT!G24740</f>
        <v>0</v>
      </c>
      <c r="E1195" s="31">
        <f>[1]consoCURRENT!H24740</f>
        <v>0</v>
      </c>
      <c r="F1195" s="31">
        <f>[1]consoCURRENT!I24740</f>
        <v>0</v>
      </c>
      <c r="G1195" s="31">
        <f>[1]consoCURRENT!J24740</f>
        <v>0</v>
      </c>
      <c r="H1195" s="31">
        <f>[1]consoCURRENT!K24740</f>
        <v>0</v>
      </c>
      <c r="I1195" s="31">
        <f>[1]consoCURRENT!L24740</f>
        <v>0</v>
      </c>
      <c r="J1195" s="31">
        <f>[1]consoCURRENT!M24740</f>
        <v>0</v>
      </c>
      <c r="K1195" s="31">
        <f>[1]consoCURRENT!N24740</f>
        <v>0</v>
      </c>
      <c r="L1195" s="31">
        <f>[1]consoCURRENT!O24740</f>
        <v>0</v>
      </c>
      <c r="M1195" s="31">
        <f>[1]consoCURRENT!P24740</f>
        <v>0</v>
      </c>
      <c r="N1195" s="31">
        <f>[1]consoCURRENT!Q24740</f>
        <v>0</v>
      </c>
      <c r="O1195" s="31">
        <f>[1]consoCURRENT!R24740</f>
        <v>0</v>
      </c>
      <c r="P1195" s="31">
        <f>[1]consoCURRENT!S24740</f>
        <v>0</v>
      </c>
      <c r="Q1195" s="31">
        <f>[1]consoCURRENT!T24740</f>
        <v>0</v>
      </c>
      <c r="R1195" s="31">
        <f>[1]consoCURRENT!U24740</f>
        <v>0</v>
      </c>
      <c r="S1195" s="31">
        <f>[1]consoCURRENT!V24740</f>
        <v>0</v>
      </c>
      <c r="T1195" s="31">
        <f>[1]consoCURRENT!W24740</f>
        <v>0</v>
      </c>
      <c r="U1195" s="31">
        <f>[1]consoCURRENT!X24740</f>
        <v>0</v>
      </c>
      <c r="V1195" s="31">
        <f>[1]consoCURRENT!Y24740</f>
        <v>0</v>
      </c>
      <c r="W1195" s="31">
        <f>[1]consoCURRENT!Z24740</f>
        <v>0</v>
      </c>
      <c r="X1195" s="31">
        <f>[1]consoCURRENT!AA24740</f>
        <v>0</v>
      </c>
      <c r="Y1195" s="31">
        <f>[1]consoCURRENT!AB24740</f>
        <v>0</v>
      </c>
      <c r="Z1195" s="31">
        <f t="shared" ref="Z1195" si="553">SUM(M1195:Y1195)</f>
        <v>0</v>
      </c>
      <c r="AA1195" s="31">
        <f>D1195-Z1195</f>
        <v>0</v>
      </c>
      <c r="AB1195" s="37"/>
      <c r="AC1195" s="32"/>
    </row>
    <row r="1196" spans="1:29" s="33" customFormat="1" ht="18" customHeight="1" x14ac:dyDescent="0.25">
      <c r="A1196" s="38" t="s">
        <v>39</v>
      </c>
      <c r="B1196" s="39">
        <f t="shared" ref="B1196:AA1196" si="554">B1195+B1194</f>
        <v>2250924000</v>
      </c>
      <c r="C1196" s="39">
        <f t="shared" si="554"/>
        <v>0</v>
      </c>
      <c r="D1196" s="39">
        <f t="shared" si="554"/>
        <v>2250924000</v>
      </c>
      <c r="E1196" s="39">
        <f t="shared" si="554"/>
        <v>713049076.07999992</v>
      </c>
      <c r="F1196" s="39">
        <f t="shared" si="554"/>
        <v>546279287.48999989</v>
      </c>
      <c r="G1196" s="39">
        <f t="shared" si="554"/>
        <v>617617313.50000012</v>
      </c>
      <c r="H1196" s="39">
        <f t="shared" si="554"/>
        <v>317681864.84000003</v>
      </c>
      <c r="I1196" s="39">
        <f t="shared" si="554"/>
        <v>0</v>
      </c>
      <c r="J1196" s="39">
        <f t="shared" si="554"/>
        <v>0</v>
      </c>
      <c r="K1196" s="39">
        <f t="shared" si="554"/>
        <v>0</v>
      </c>
      <c r="L1196" s="39">
        <f t="shared" si="554"/>
        <v>0</v>
      </c>
      <c r="M1196" s="39">
        <f t="shared" si="554"/>
        <v>0</v>
      </c>
      <c r="N1196" s="39">
        <f t="shared" si="554"/>
        <v>364239611.78000003</v>
      </c>
      <c r="O1196" s="39">
        <f t="shared" si="554"/>
        <v>143439751.97000003</v>
      </c>
      <c r="P1196" s="39">
        <f t="shared" si="554"/>
        <v>205369712.33000001</v>
      </c>
      <c r="Q1196" s="39">
        <f t="shared" si="554"/>
        <v>204064105.38000003</v>
      </c>
      <c r="R1196" s="39">
        <f t="shared" si="554"/>
        <v>192022930.03999999</v>
      </c>
      <c r="S1196" s="39">
        <f t="shared" si="554"/>
        <v>150192252.06999999</v>
      </c>
      <c r="T1196" s="39">
        <f t="shared" si="554"/>
        <v>214952680.09999996</v>
      </c>
      <c r="U1196" s="39">
        <f t="shared" si="554"/>
        <v>225039459.92999998</v>
      </c>
      <c r="V1196" s="39">
        <f t="shared" si="554"/>
        <v>177625173.47</v>
      </c>
      <c r="W1196" s="39">
        <f t="shared" si="554"/>
        <v>317681864.84000003</v>
      </c>
      <c r="X1196" s="39">
        <f t="shared" si="554"/>
        <v>0</v>
      </c>
      <c r="Y1196" s="39">
        <f t="shared" si="554"/>
        <v>0</v>
      </c>
      <c r="Z1196" s="39">
        <f t="shared" si="554"/>
        <v>2194627541.9099998</v>
      </c>
      <c r="AA1196" s="39">
        <f t="shared" si="554"/>
        <v>56296458.089999959</v>
      </c>
      <c r="AB1196" s="40">
        <f>Z1196/D1196</f>
        <v>0.97498962288820046</v>
      </c>
      <c r="AC1196" s="42"/>
    </row>
    <row r="1197" spans="1:29" s="33" customFormat="1" ht="15" customHeight="1" x14ac:dyDescent="0.25">
      <c r="A1197" s="34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  <c r="AA1197" s="31"/>
      <c r="AB1197" s="31"/>
      <c r="AC1197" s="32"/>
    </row>
    <row r="1198" spans="1:29" s="33" customFormat="1" ht="15" customHeight="1" x14ac:dyDescent="0.25">
      <c r="A1198" s="34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/>
      <c r="AA1198" s="31"/>
      <c r="AB1198" s="31"/>
      <c r="AC1198" s="32"/>
    </row>
    <row r="1199" spans="1:29" s="33" customFormat="1" ht="15" customHeight="1" x14ac:dyDescent="0.25">
      <c r="A1199" s="46" t="s">
        <v>50</v>
      </c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1"/>
      <c r="AC1199" s="32"/>
    </row>
    <row r="1200" spans="1:29" s="33" customFormat="1" ht="18" customHeight="1" x14ac:dyDescent="0.2">
      <c r="A1200" s="36" t="s">
        <v>33</v>
      </c>
      <c r="B1200" s="31">
        <f>[1]consoCURRENT!E24801</f>
        <v>1494000</v>
      </c>
      <c r="C1200" s="31">
        <f>[1]consoCURRENT!F24801</f>
        <v>0</v>
      </c>
      <c r="D1200" s="31">
        <f>[1]consoCURRENT!G24801</f>
        <v>1494000</v>
      </c>
      <c r="E1200" s="31">
        <f>[1]consoCURRENT!H24801</f>
        <v>549677.72</v>
      </c>
      <c r="F1200" s="31">
        <f>[1]consoCURRENT!I24801</f>
        <v>598380.73</v>
      </c>
      <c r="G1200" s="31">
        <f>[1]consoCURRENT!J24801</f>
        <v>161786.92000000022</v>
      </c>
      <c r="H1200" s="31">
        <f>[1]consoCURRENT!K24801</f>
        <v>11889.98</v>
      </c>
      <c r="I1200" s="31">
        <f>[1]consoCURRENT!L24801</f>
        <v>0</v>
      </c>
      <c r="J1200" s="31">
        <f>[1]consoCURRENT!M24801</f>
        <v>0</v>
      </c>
      <c r="K1200" s="31">
        <f>[1]consoCURRENT!N24801</f>
        <v>0</v>
      </c>
      <c r="L1200" s="31">
        <f>[1]consoCURRENT!O24801</f>
        <v>0</v>
      </c>
      <c r="M1200" s="31">
        <f>[1]consoCURRENT!P24801</f>
        <v>0</v>
      </c>
      <c r="N1200" s="31">
        <f>[1]consoCURRENT!Q24801</f>
        <v>58239.979999999996</v>
      </c>
      <c r="O1200" s="31">
        <f>[1]consoCURRENT!R24801</f>
        <v>84753.05</v>
      </c>
      <c r="P1200" s="31">
        <f>[1]consoCURRENT!S24801</f>
        <v>406684.68999999994</v>
      </c>
      <c r="Q1200" s="31">
        <f>[1]consoCURRENT!T24801</f>
        <v>10819.910000000033</v>
      </c>
      <c r="R1200" s="31">
        <f>[1]consoCURRENT!U24801</f>
        <v>86522.91</v>
      </c>
      <c r="S1200" s="31">
        <f>[1]consoCURRENT!V24801</f>
        <v>501037.90999999992</v>
      </c>
      <c r="T1200" s="31">
        <f>[1]consoCURRENT!W24801</f>
        <v>10819.91</v>
      </c>
      <c r="U1200" s="31">
        <f>[1]consoCURRENT!X24801</f>
        <v>7396.51</v>
      </c>
      <c r="V1200" s="31">
        <f>[1]consoCURRENT!Y24801</f>
        <v>143570.50000000023</v>
      </c>
      <c r="W1200" s="31">
        <f>[1]consoCURRENT!Z24801</f>
        <v>11889.98</v>
      </c>
      <c r="X1200" s="31">
        <f>[1]consoCURRENT!AA24801</f>
        <v>0</v>
      </c>
      <c r="Y1200" s="31">
        <f>[1]consoCURRENT!AB24801</f>
        <v>0</v>
      </c>
      <c r="Z1200" s="31">
        <f>SUM(M1200:Y1200)</f>
        <v>1321735.3500000001</v>
      </c>
      <c r="AA1200" s="31">
        <f>D1200-Z1200</f>
        <v>172264.64999999991</v>
      </c>
      <c r="AB1200" s="37">
        <f>Z1200/D1200</f>
        <v>0.8846956827309238</v>
      </c>
      <c r="AC1200" s="32"/>
    </row>
    <row r="1201" spans="1:29" s="33" customFormat="1" ht="18" customHeight="1" x14ac:dyDescent="0.2">
      <c r="A1201" s="36" t="s">
        <v>34</v>
      </c>
      <c r="B1201" s="31">
        <f>[1]consoCURRENT!E24914</f>
        <v>1702544000</v>
      </c>
      <c r="C1201" s="31">
        <f>[1]consoCURRENT!F24914</f>
        <v>0</v>
      </c>
      <c r="D1201" s="31">
        <f>[1]consoCURRENT!G24914</f>
        <v>1702544000</v>
      </c>
      <c r="E1201" s="31">
        <f>[1]consoCURRENT!H24914</f>
        <v>541799611.87000012</v>
      </c>
      <c r="F1201" s="31">
        <f>[1]consoCURRENT!I24914</f>
        <v>314010512.14000005</v>
      </c>
      <c r="G1201" s="31">
        <f>[1]consoCURRENT!J24914</f>
        <v>840476872.99000001</v>
      </c>
      <c r="H1201" s="31">
        <f>[1]consoCURRENT!K24914</f>
        <v>1311241.6599999999</v>
      </c>
      <c r="I1201" s="31">
        <f>[1]consoCURRENT!L24914</f>
        <v>0</v>
      </c>
      <c r="J1201" s="31">
        <f>[1]consoCURRENT!M24914</f>
        <v>0</v>
      </c>
      <c r="K1201" s="31">
        <f>[1]consoCURRENT!N24914</f>
        <v>0</v>
      </c>
      <c r="L1201" s="31">
        <f>[1]consoCURRENT!O24914</f>
        <v>0</v>
      </c>
      <c r="M1201" s="31">
        <f>[1]consoCURRENT!P24914</f>
        <v>0</v>
      </c>
      <c r="N1201" s="31">
        <f>[1]consoCURRENT!Q24914</f>
        <v>839849.27</v>
      </c>
      <c r="O1201" s="31">
        <f>[1]consoCURRENT!R24914</f>
        <v>93116307.510000005</v>
      </c>
      <c r="P1201" s="31">
        <f>[1]consoCURRENT!S24914</f>
        <v>447843455.09000003</v>
      </c>
      <c r="Q1201" s="31">
        <f>[1]consoCURRENT!T24914</f>
        <v>304247309.06</v>
      </c>
      <c r="R1201" s="31">
        <f>[1]consoCURRENT!U24914</f>
        <v>5004913.37</v>
      </c>
      <c r="S1201" s="31">
        <f>[1]consoCURRENT!V24914</f>
        <v>4758289.709999999</v>
      </c>
      <c r="T1201" s="31">
        <f>[1]consoCURRENT!W24914</f>
        <v>45731900.420000002</v>
      </c>
      <c r="U1201" s="31">
        <f>[1]consoCURRENT!X24914</f>
        <v>328214744.15000004</v>
      </c>
      <c r="V1201" s="31">
        <f>[1]consoCURRENT!Y24914</f>
        <v>466530228.41999996</v>
      </c>
      <c r="W1201" s="31">
        <f>[1]consoCURRENT!Z24914</f>
        <v>1311241.6599999999</v>
      </c>
      <c r="X1201" s="31">
        <f>[1]consoCURRENT!AA24914</f>
        <v>0</v>
      </c>
      <c r="Y1201" s="31">
        <f>[1]consoCURRENT!AB24914</f>
        <v>0</v>
      </c>
      <c r="Z1201" s="31">
        <f t="shared" ref="Z1201:Z1203" si="555">SUM(M1201:Y1201)</f>
        <v>1697598238.6600001</v>
      </c>
      <c r="AA1201" s="31">
        <f>D1201-Z1201</f>
        <v>4945761.3399999142</v>
      </c>
      <c r="AB1201" s="37">
        <f>Z1201/D1201</f>
        <v>0.99709507575721978</v>
      </c>
      <c r="AC1201" s="32"/>
    </row>
    <row r="1202" spans="1:29" s="33" customFormat="1" ht="18" customHeight="1" x14ac:dyDescent="0.2">
      <c r="A1202" s="36" t="s">
        <v>35</v>
      </c>
      <c r="B1202" s="31">
        <f>[1]consoCURRENT!E24920</f>
        <v>0</v>
      </c>
      <c r="C1202" s="31">
        <f>[1]consoCURRENT!F24920</f>
        <v>0</v>
      </c>
      <c r="D1202" s="31">
        <f>[1]consoCURRENT!G24920</f>
        <v>0</v>
      </c>
      <c r="E1202" s="31">
        <f>[1]consoCURRENT!H24920</f>
        <v>0</v>
      </c>
      <c r="F1202" s="31">
        <f>[1]consoCURRENT!I24920</f>
        <v>0</v>
      </c>
      <c r="G1202" s="31">
        <f>[1]consoCURRENT!J24920</f>
        <v>0</v>
      </c>
      <c r="H1202" s="31">
        <f>[1]consoCURRENT!K24920</f>
        <v>0</v>
      </c>
      <c r="I1202" s="31">
        <f>[1]consoCURRENT!L24920</f>
        <v>0</v>
      </c>
      <c r="J1202" s="31">
        <f>[1]consoCURRENT!M24920</f>
        <v>0</v>
      </c>
      <c r="K1202" s="31">
        <f>[1]consoCURRENT!N24920</f>
        <v>0</v>
      </c>
      <c r="L1202" s="31">
        <f>[1]consoCURRENT!O24920</f>
        <v>0</v>
      </c>
      <c r="M1202" s="31">
        <f>[1]consoCURRENT!P24920</f>
        <v>0</v>
      </c>
      <c r="N1202" s="31">
        <f>[1]consoCURRENT!Q24920</f>
        <v>0</v>
      </c>
      <c r="O1202" s="31">
        <f>[1]consoCURRENT!R24920</f>
        <v>0</v>
      </c>
      <c r="P1202" s="31">
        <f>[1]consoCURRENT!S24920</f>
        <v>0</v>
      </c>
      <c r="Q1202" s="31">
        <f>[1]consoCURRENT!T24920</f>
        <v>0</v>
      </c>
      <c r="R1202" s="31">
        <f>[1]consoCURRENT!U24920</f>
        <v>0</v>
      </c>
      <c r="S1202" s="31">
        <f>[1]consoCURRENT!V24920</f>
        <v>0</v>
      </c>
      <c r="T1202" s="31">
        <f>[1]consoCURRENT!W24920</f>
        <v>0</v>
      </c>
      <c r="U1202" s="31">
        <f>[1]consoCURRENT!X24920</f>
        <v>0</v>
      </c>
      <c r="V1202" s="31">
        <f>[1]consoCURRENT!Y24920</f>
        <v>0</v>
      </c>
      <c r="W1202" s="31">
        <f>[1]consoCURRENT!Z24920</f>
        <v>0</v>
      </c>
      <c r="X1202" s="31">
        <f>[1]consoCURRENT!AA24920</f>
        <v>0</v>
      </c>
      <c r="Y1202" s="31">
        <f>[1]consoCURRENT!AB24920</f>
        <v>0</v>
      </c>
      <c r="Z1202" s="31">
        <f t="shared" si="555"/>
        <v>0</v>
      </c>
      <c r="AA1202" s="31">
        <f>D1202-Z1202</f>
        <v>0</v>
      </c>
      <c r="AB1202" s="37"/>
      <c r="AC1202" s="32"/>
    </row>
    <row r="1203" spans="1:29" s="33" customFormat="1" ht="18" customHeight="1" x14ac:dyDescent="0.2">
      <c r="A1203" s="36" t="s">
        <v>36</v>
      </c>
      <c r="B1203" s="31">
        <f>[1]consoCURRENT!E24949</f>
        <v>0</v>
      </c>
      <c r="C1203" s="31">
        <f>[1]consoCURRENT!F24949</f>
        <v>0</v>
      </c>
      <c r="D1203" s="31">
        <f>[1]consoCURRENT!G24949</f>
        <v>0</v>
      </c>
      <c r="E1203" s="31">
        <f>[1]consoCURRENT!H24949</f>
        <v>0</v>
      </c>
      <c r="F1203" s="31">
        <f>[1]consoCURRENT!I24949</f>
        <v>0</v>
      </c>
      <c r="G1203" s="31">
        <f>[1]consoCURRENT!J24949</f>
        <v>0</v>
      </c>
      <c r="H1203" s="31">
        <f>[1]consoCURRENT!K24949</f>
        <v>0</v>
      </c>
      <c r="I1203" s="31">
        <f>[1]consoCURRENT!L24949</f>
        <v>0</v>
      </c>
      <c r="J1203" s="31">
        <f>[1]consoCURRENT!M24949</f>
        <v>0</v>
      </c>
      <c r="K1203" s="31">
        <f>[1]consoCURRENT!N24949</f>
        <v>0</v>
      </c>
      <c r="L1203" s="31">
        <f>[1]consoCURRENT!O24949</f>
        <v>0</v>
      </c>
      <c r="M1203" s="31">
        <f>[1]consoCURRENT!P24949</f>
        <v>0</v>
      </c>
      <c r="N1203" s="31">
        <f>[1]consoCURRENT!Q24949</f>
        <v>0</v>
      </c>
      <c r="O1203" s="31">
        <f>[1]consoCURRENT!R24949</f>
        <v>0</v>
      </c>
      <c r="P1203" s="31">
        <f>[1]consoCURRENT!S24949</f>
        <v>0</v>
      </c>
      <c r="Q1203" s="31">
        <f>[1]consoCURRENT!T24949</f>
        <v>0</v>
      </c>
      <c r="R1203" s="31">
        <f>[1]consoCURRENT!U24949</f>
        <v>0</v>
      </c>
      <c r="S1203" s="31">
        <f>[1]consoCURRENT!V24949</f>
        <v>0</v>
      </c>
      <c r="T1203" s="31">
        <f>[1]consoCURRENT!W24949</f>
        <v>0</v>
      </c>
      <c r="U1203" s="31">
        <f>[1]consoCURRENT!X24949</f>
        <v>0</v>
      </c>
      <c r="V1203" s="31">
        <f>[1]consoCURRENT!Y24949</f>
        <v>0</v>
      </c>
      <c r="W1203" s="31">
        <f>[1]consoCURRENT!Z24949</f>
        <v>0</v>
      </c>
      <c r="X1203" s="31">
        <f>[1]consoCURRENT!AA24949</f>
        <v>0</v>
      </c>
      <c r="Y1203" s="31">
        <f>[1]consoCURRENT!AB24949</f>
        <v>0</v>
      </c>
      <c r="Z1203" s="31">
        <f t="shared" si="555"/>
        <v>0</v>
      </c>
      <c r="AA1203" s="31">
        <f>D1203-Z1203</f>
        <v>0</v>
      </c>
      <c r="AB1203" s="37"/>
      <c r="AC1203" s="32"/>
    </row>
    <row r="1204" spans="1:29" s="33" customFormat="1" ht="18" customHeight="1" x14ac:dyDescent="0.25">
      <c r="A1204" s="38" t="s">
        <v>37</v>
      </c>
      <c r="B1204" s="39">
        <f t="shared" ref="B1204:AA1204" si="556">SUM(B1200:B1203)</f>
        <v>1704038000</v>
      </c>
      <c r="C1204" s="39">
        <f t="shared" si="556"/>
        <v>0</v>
      </c>
      <c r="D1204" s="39">
        <f t="shared" si="556"/>
        <v>1704038000</v>
      </c>
      <c r="E1204" s="39">
        <f t="shared" si="556"/>
        <v>542349289.59000015</v>
      </c>
      <c r="F1204" s="39">
        <f t="shared" si="556"/>
        <v>314608892.87000006</v>
      </c>
      <c r="G1204" s="39">
        <f t="shared" si="556"/>
        <v>840638659.90999997</v>
      </c>
      <c r="H1204" s="39">
        <f t="shared" si="556"/>
        <v>1323131.6399999999</v>
      </c>
      <c r="I1204" s="39">
        <f t="shared" si="556"/>
        <v>0</v>
      </c>
      <c r="J1204" s="39">
        <f t="shared" si="556"/>
        <v>0</v>
      </c>
      <c r="K1204" s="39">
        <f t="shared" si="556"/>
        <v>0</v>
      </c>
      <c r="L1204" s="39">
        <f t="shared" si="556"/>
        <v>0</v>
      </c>
      <c r="M1204" s="39">
        <f t="shared" si="556"/>
        <v>0</v>
      </c>
      <c r="N1204" s="39">
        <f t="shared" si="556"/>
        <v>898089.25</v>
      </c>
      <c r="O1204" s="39">
        <f t="shared" si="556"/>
        <v>93201060.560000002</v>
      </c>
      <c r="P1204" s="39">
        <f t="shared" si="556"/>
        <v>448250139.78000003</v>
      </c>
      <c r="Q1204" s="39">
        <f t="shared" si="556"/>
        <v>304258128.97000003</v>
      </c>
      <c r="R1204" s="39">
        <f t="shared" si="556"/>
        <v>5091436.28</v>
      </c>
      <c r="S1204" s="39">
        <f t="shared" si="556"/>
        <v>5259327.6199999992</v>
      </c>
      <c r="T1204" s="39">
        <f t="shared" si="556"/>
        <v>45742720.329999998</v>
      </c>
      <c r="U1204" s="39">
        <f t="shared" si="556"/>
        <v>328222140.66000003</v>
      </c>
      <c r="V1204" s="39">
        <f t="shared" si="556"/>
        <v>466673798.91999996</v>
      </c>
      <c r="W1204" s="39">
        <f t="shared" si="556"/>
        <v>1323131.6399999999</v>
      </c>
      <c r="X1204" s="39">
        <f t="shared" si="556"/>
        <v>0</v>
      </c>
      <c r="Y1204" s="39">
        <f t="shared" si="556"/>
        <v>0</v>
      </c>
      <c r="Z1204" s="39">
        <f t="shared" si="556"/>
        <v>1698919974.01</v>
      </c>
      <c r="AA1204" s="39">
        <f t="shared" si="556"/>
        <v>5118025.9899999145</v>
      </c>
      <c r="AB1204" s="40">
        <f>Z1204/D1204</f>
        <v>0.99699653059966975</v>
      </c>
      <c r="AC1204" s="32"/>
    </row>
    <row r="1205" spans="1:29" s="33" customFormat="1" ht="18" customHeight="1" x14ac:dyDescent="0.25">
      <c r="A1205" s="41" t="s">
        <v>38</v>
      </c>
      <c r="B1205" s="31">
        <f>[1]consoCURRENT!E24953</f>
        <v>0</v>
      </c>
      <c r="C1205" s="31">
        <f>[1]consoCURRENT!F24953</f>
        <v>0</v>
      </c>
      <c r="D1205" s="31">
        <f>[1]consoCURRENT!G24953</f>
        <v>0</v>
      </c>
      <c r="E1205" s="31">
        <f>[1]consoCURRENT!H24953</f>
        <v>0</v>
      </c>
      <c r="F1205" s="31">
        <f>[1]consoCURRENT!I24953</f>
        <v>0</v>
      </c>
      <c r="G1205" s="31">
        <f>[1]consoCURRENT!J24953</f>
        <v>0</v>
      </c>
      <c r="H1205" s="31">
        <f>[1]consoCURRENT!K24953</f>
        <v>0</v>
      </c>
      <c r="I1205" s="31">
        <f>[1]consoCURRENT!L24953</f>
        <v>0</v>
      </c>
      <c r="J1205" s="31">
        <f>[1]consoCURRENT!M24953</f>
        <v>0</v>
      </c>
      <c r="K1205" s="31">
        <f>[1]consoCURRENT!N24953</f>
        <v>0</v>
      </c>
      <c r="L1205" s="31">
        <f>[1]consoCURRENT!O24953</f>
        <v>0</v>
      </c>
      <c r="M1205" s="31">
        <f>[1]consoCURRENT!P24953</f>
        <v>0</v>
      </c>
      <c r="N1205" s="31">
        <f>[1]consoCURRENT!Q24953</f>
        <v>0</v>
      </c>
      <c r="O1205" s="31">
        <f>[1]consoCURRENT!R24953</f>
        <v>0</v>
      </c>
      <c r="P1205" s="31">
        <f>[1]consoCURRENT!S24953</f>
        <v>0</v>
      </c>
      <c r="Q1205" s="31">
        <f>[1]consoCURRENT!T24953</f>
        <v>0</v>
      </c>
      <c r="R1205" s="31">
        <f>[1]consoCURRENT!U24953</f>
        <v>0</v>
      </c>
      <c r="S1205" s="31">
        <f>[1]consoCURRENT!V24953</f>
        <v>0</v>
      </c>
      <c r="T1205" s="31">
        <f>[1]consoCURRENT!W24953</f>
        <v>0</v>
      </c>
      <c r="U1205" s="31">
        <f>[1]consoCURRENT!X24953</f>
        <v>0</v>
      </c>
      <c r="V1205" s="31">
        <f>[1]consoCURRENT!Y24953</f>
        <v>0</v>
      </c>
      <c r="W1205" s="31">
        <f>[1]consoCURRENT!Z24953</f>
        <v>0</v>
      </c>
      <c r="X1205" s="31">
        <f>[1]consoCURRENT!AA24953</f>
        <v>0</v>
      </c>
      <c r="Y1205" s="31">
        <f>[1]consoCURRENT!AB24953</f>
        <v>0</v>
      </c>
      <c r="Z1205" s="31">
        <f t="shared" ref="Z1205" si="557">SUM(M1205:Y1205)</f>
        <v>0</v>
      </c>
      <c r="AA1205" s="31">
        <f>D1205-Z1205</f>
        <v>0</v>
      </c>
      <c r="AB1205" s="37"/>
      <c r="AC1205" s="32"/>
    </row>
    <row r="1206" spans="1:29" s="33" customFormat="1" ht="18" customHeight="1" x14ac:dyDescent="0.25">
      <c r="A1206" s="38" t="s">
        <v>39</v>
      </c>
      <c r="B1206" s="39">
        <f t="shared" ref="B1206:AA1206" si="558">B1205+B1204</f>
        <v>1704038000</v>
      </c>
      <c r="C1206" s="39">
        <f t="shared" si="558"/>
        <v>0</v>
      </c>
      <c r="D1206" s="39">
        <f t="shared" si="558"/>
        <v>1704038000</v>
      </c>
      <c r="E1206" s="39">
        <f t="shared" si="558"/>
        <v>542349289.59000015</v>
      </c>
      <c r="F1206" s="39">
        <f t="shared" si="558"/>
        <v>314608892.87000006</v>
      </c>
      <c r="G1206" s="39">
        <f t="shared" si="558"/>
        <v>840638659.90999997</v>
      </c>
      <c r="H1206" s="39">
        <f t="shared" si="558"/>
        <v>1323131.6399999999</v>
      </c>
      <c r="I1206" s="39">
        <f t="shared" si="558"/>
        <v>0</v>
      </c>
      <c r="J1206" s="39">
        <f t="shared" si="558"/>
        <v>0</v>
      </c>
      <c r="K1206" s="39">
        <f t="shared" si="558"/>
        <v>0</v>
      </c>
      <c r="L1206" s="39">
        <f t="shared" si="558"/>
        <v>0</v>
      </c>
      <c r="M1206" s="39">
        <f t="shared" si="558"/>
        <v>0</v>
      </c>
      <c r="N1206" s="39">
        <f t="shared" si="558"/>
        <v>898089.25</v>
      </c>
      <c r="O1206" s="39">
        <f t="shared" si="558"/>
        <v>93201060.560000002</v>
      </c>
      <c r="P1206" s="39">
        <f t="shared" si="558"/>
        <v>448250139.78000003</v>
      </c>
      <c r="Q1206" s="39">
        <f t="shared" si="558"/>
        <v>304258128.97000003</v>
      </c>
      <c r="R1206" s="39">
        <f t="shared" si="558"/>
        <v>5091436.28</v>
      </c>
      <c r="S1206" s="39">
        <f t="shared" si="558"/>
        <v>5259327.6199999992</v>
      </c>
      <c r="T1206" s="39">
        <f t="shared" si="558"/>
        <v>45742720.329999998</v>
      </c>
      <c r="U1206" s="39">
        <f t="shared" si="558"/>
        <v>328222140.66000003</v>
      </c>
      <c r="V1206" s="39">
        <f t="shared" si="558"/>
        <v>466673798.91999996</v>
      </c>
      <c r="W1206" s="39">
        <f t="shared" si="558"/>
        <v>1323131.6399999999</v>
      </c>
      <c r="X1206" s="39">
        <f t="shared" si="558"/>
        <v>0</v>
      </c>
      <c r="Y1206" s="39">
        <f t="shared" si="558"/>
        <v>0</v>
      </c>
      <c r="Z1206" s="39">
        <f t="shared" si="558"/>
        <v>1698919974.01</v>
      </c>
      <c r="AA1206" s="39">
        <f t="shared" si="558"/>
        <v>5118025.9899999145</v>
      </c>
      <c r="AB1206" s="40">
        <f>Z1206/D1206</f>
        <v>0.99699653059966975</v>
      </c>
      <c r="AC1206" s="42"/>
    </row>
    <row r="1207" spans="1:29" s="33" customFormat="1" ht="15" customHeight="1" x14ac:dyDescent="0.25">
      <c r="A1207" s="34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  <c r="AA1207" s="31"/>
      <c r="AB1207" s="31"/>
      <c r="AC1207" s="32"/>
    </row>
    <row r="1208" spans="1:29" s="33" customFormat="1" ht="15" customHeight="1" x14ac:dyDescent="0.25">
      <c r="A1208" s="34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  <c r="AA1208" s="31"/>
      <c r="AB1208" s="31"/>
      <c r="AC1208" s="32"/>
    </row>
    <row r="1209" spans="1:29" s="33" customFormat="1" ht="15" customHeight="1" x14ac:dyDescent="0.25">
      <c r="A1209" s="46" t="s">
        <v>51</v>
      </c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  <c r="AA1209" s="31"/>
      <c r="AB1209" s="31"/>
      <c r="AC1209" s="32"/>
    </row>
    <row r="1210" spans="1:29" s="33" customFormat="1" ht="18" customHeight="1" x14ac:dyDescent="0.2">
      <c r="A1210" s="36" t="s">
        <v>33</v>
      </c>
      <c r="B1210" s="31">
        <f>[1]consoCURRENT!E25014</f>
        <v>1494000</v>
      </c>
      <c r="C1210" s="31">
        <f>[1]consoCURRENT!F25014</f>
        <v>0</v>
      </c>
      <c r="D1210" s="31">
        <f>[1]consoCURRENT!G25014</f>
        <v>1494000</v>
      </c>
      <c r="E1210" s="31">
        <f>[1]consoCURRENT!H25014</f>
        <v>304568.76</v>
      </c>
      <c r="F1210" s="31">
        <f>[1]consoCURRENT!I25014</f>
        <v>193949.44</v>
      </c>
      <c r="G1210" s="31">
        <f>[1]consoCURRENT!J25014</f>
        <v>350370.25</v>
      </c>
      <c r="H1210" s="31">
        <f>[1]consoCURRENT!K25014</f>
        <v>92522.92</v>
      </c>
      <c r="I1210" s="31">
        <f>[1]consoCURRENT!L25014</f>
        <v>0</v>
      </c>
      <c r="J1210" s="31">
        <f>[1]consoCURRENT!M25014</f>
        <v>0</v>
      </c>
      <c r="K1210" s="31">
        <f>[1]consoCURRENT!N25014</f>
        <v>0</v>
      </c>
      <c r="L1210" s="31">
        <f>[1]consoCURRENT!O25014</f>
        <v>0</v>
      </c>
      <c r="M1210" s="31">
        <f>[1]consoCURRENT!P25014</f>
        <v>0</v>
      </c>
      <c r="N1210" s="31">
        <f>[1]consoCURRENT!Q25014</f>
        <v>97177</v>
      </c>
      <c r="O1210" s="31">
        <f>[1]consoCURRENT!R25014</f>
        <v>96868.84</v>
      </c>
      <c r="P1210" s="31">
        <f>[1]consoCURRENT!S25014</f>
        <v>110522.92</v>
      </c>
      <c r="Q1210" s="31">
        <f>[1]consoCURRENT!T25014</f>
        <v>0</v>
      </c>
      <c r="R1210" s="31">
        <f>[1]consoCURRENT!U25014</f>
        <v>101426.52</v>
      </c>
      <c r="S1210" s="31">
        <f>[1]consoCURRENT!V25014</f>
        <v>92522.92</v>
      </c>
      <c r="T1210" s="31">
        <f>[1]consoCURRENT!W25014</f>
        <v>92522.92</v>
      </c>
      <c r="U1210" s="31">
        <f>[1]consoCURRENT!X25014</f>
        <v>92522.92</v>
      </c>
      <c r="V1210" s="31">
        <f>[1]consoCURRENT!Y25014</f>
        <v>165324.41</v>
      </c>
      <c r="W1210" s="31">
        <f>[1]consoCURRENT!Z25014</f>
        <v>92522.92</v>
      </c>
      <c r="X1210" s="31">
        <f>[1]consoCURRENT!AA25014</f>
        <v>0</v>
      </c>
      <c r="Y1210" s="31">
        <f>[1]consoCURRENT!AB25014</f>
        <v>0</v>
      </c>
      <c r="Z1210" s="31">
        <f>SUM(M1210:Y1210)</f>
        <v>941411.37000000011</v>
      </c>
      <c r="AA1210" s="31">
        <f>D1210-Z1210</f>
        <v>552588.62999999989</v>
      </c>
      <c r="AB1210" s="37">
        <f>Z1210/D1210</f>
        <v>0.63012809236947798</v>
      </c>
      <c r="AC1210" s="32"/>
    </row>
    <row r="1211" spans="1:29" s="33" customFormat="1" ht="18" customHeight="1" x14ac:dyDescent="0.2">
      <c r="A1211" s="36" t="s">
        <v>34</v>
      </c>
      <c r="B1211" s="31">
        <f>[1]consoCURRENT!E25127</f>
        <v>1682362000</v>
      </c>
      <c r="C1211" s="31">
        <f>[1]consoCURRENT!F25127</f>
        <v>0</v>
      </c>
      <c r="D1211" s="31">
        <f>[1]consoCURRENT!G25127</f>
        <v>1682362000</v>
      </c>
      <c r="E1211" s="31">
        <f>[1]consoCURRENT!H25127</f>
        <v>71748523.370000005</v>
      </c>
      <c r="F1211" s="31">
        <f>[1]consoCURRENT!I25127</f>
        <v>324089457.33000004</v>
      </c>
      <c r="G1211" s="31">
        <f>[1]consoCURRENT!J25127</f>
        <v>826492203.23000002</v>
      </c>
      <c r="H1211" s="31">
        <f>[1]consoCURRENT!K25127</f>
        <v>3428945.9299999997</v>
      </c>
      <c r="I1211" s="31">
        <f>[1]consoCURRENT!L25127</f>
        <v>0</v>
      </c>
      <c r="J1211" s="31">
        <f>[1]consoCURRENT!M25127</f>
        <v>0</v>
      </c>
      <c r="K1211" s="31">
        <f>[1]consoCURRENT!N25127</f>
        <v>0</v>
      </c>
      <c r="L1211" s="31">
        <f>[1]consoCURRENT!O25127</f>
        <v>0</v>
      </c>
      <c r="M1211" s="31">
        <f>[1]consoCURRENT!P25127</f>
        <v>0</v>
      </c>
      <c r="N1211" s="31">
        <f>[1]consoCURRENT!Q25127</f>
        <v>60000</v>
      </c>
      <c r="O1211" s="31">
        <f>[1]consoCURRENT!R25127</f>
        <v>876997.14999999991</v>
      </c>
      <c r="P1211" s="31">
        <f>[1]consoCURRENT!S25127</f>
        <v>70811526.220000014</v>
      </c>
      <c r="Q1211" s="31">
        <f>[1]consoCURRENT!T25127</f>
        <v>702876.49</v>
      </c>
      <c r="R1211" s="31">
        <f>[1]consoCURRENT!U25127</f>
        <v>110399840.01000001</v>
      </c>
      <c r="S1211" s="31">
        <f>[1]consoCURRENT!V25127</f>
        <v>212986740.82999998</v>
      </c>
      <c r="T1211" s="31">
        <f>[1]consoCURRENT!W25127</f>
        <v>16986007.549999997</v>
      </c>
      <c r="U1211" s="31">
        <f>[1]consoCURRENT!X25127</f>
        <v>203028803.17000002</v>
      </c>
      <c r="V1211" s="31">
        <f>[1]consoCURRENT!Y25127</f>
        <v>606477392.50999999</v>
      </c>
      <c r="W1211" s="31">
        <f>[1]consoCURRENT!Z25127</f>
        <v>3428945.9299999997</v>
      </c>
      <c r="X1211" s="31">
        <f>[1]consoCURRENT!AA25127</f>
        <v>0</v>
      </c>
      <c r="Y1211" s="31">
        <f>[1]consoCURRENT!AB25127</f>
        <v>0</v>
      </c>
      <c r="Z1211" s="31">
        <f t="shared" ref="Z1211:Z1213" si="559">SUM(M1211:Y1211)</f>
        <v>1225759129.8600001</v>
      </c>
      <c r="AA1211" s="31">
        <f>D1211-Z1211</f>
        <v>456602870.13999987</v>
      </c>
      <c r="AB1211" s="37">
        <f>Z1211/D1211</f>
        <v>0.72859416098318919</v>
      </c>
      <c r="AC1211" s="32"/>
    </row>
    <row r="1212" spans="1:29" s="33" customFormat="1" ht="18" customHeight="1" x14ac:dyDescent="0.2">
      <c r="A1212" s="36" t="s">
        <v>35</v>
      </c>
      <c r="B1212" s="31">
        <f>[1]consoCURRENT!E25133</f>
        <v>0</v>
      </c>
      <c r="C1212" s="31">
        <f>[1]consoCURRENT!F25133</f>
        <v>0</v>
      </c>
      <c r="D1212" s="31">
        <f>[1]consoCURRENT!G25133</f>
        <v>0</v>
      </c>
      <c r="E1212" s="31">
        <f>[1]consoCURRENT!H25133</f>
        <v>0</v>
      </c>
      <c r="F1212" s="31">
        <f>[1]consoCURRENT!I25133</f>
        <v>0</v>
      </c>
      <c r="G1212" s="31">
        <f>[1]consoCURRENT!J25133</f>
        <v>0</v>
      </c>
      <c r="H1212" s="31">
        <f>[1]consoCURRENT!K25133</f>
        <v>0</v>
      </c>
      <c r="I1212" s="31">
        <f>[1]consoCURRENT!L25133</f>
        <v>0</v>
      </c>
      <c r="J1212" s="31">
        <f>[1]consoCURRENT!M25133</f>
        <v>0</v>
      </c>
      <c r="K1212" s="31">
        <f>[1]consoCURRENT!N25133</f>
        <v>0</v>
      </c>
      <c r="L1212" s="31">
        <f>[1]consoCURRENT!O25133</f>
        <v>0</v>
      </c>
      <c r="M1212" s="31">
        <f>[1]consoCURRENT!P25133</f>
        <v>0</v>
      </c>
      <c r="N1212" s="31">
        <f>[1]consoCURRENT!Q25133</f>
        <v>0</v>
      </c>
      <c r="O1212" s="31">
        <f>[1]consoCURRENT!R25133</f>
        <v>0</v>
      </c>
      <c r="P1212" s="31">
        <f>[1]consoCURRENT!S25133</f>
        <v>0</v>
      </c>
      <c r="Q1212" s="31">
        <f>[1]consoCURRENT!T25133</f>
        <v>0</v>
      </c>
      <c r="R1212" s="31">
        <f>[1]consoCURRENT!U25133</f>
        <v>0</v>
      </c>
      <c r="S1212" s="31">
        <f>[1]consoCURRENT!V25133</f>
        <v>0</v>
      </c>
      <c r="T1212" s="31">
        <f>[1]consoCURRENT!W25133</f>
        <v>0</v>
      </c>
      <c r="U1212" s="31">
        <f>[1]consoCURRENT!X25133</f>
        <v>0</v>
      </c>
      <c r="V1212" s="31">
        <f>[1]consoCURRENT!Y25133</f>
        <v>0</v>
      </c>
      <c r="W1212" s="31">
        <f>[1]consoCURRENT!Z25133</f>
        <v>0</v>
      </c>
      <c r="X1212" s="31">
        <f>[1]consoCURRENT!AA25133</f>
        <v>0</v>
      </c>
      <c r="Y1212" s="31">
        <f>[1]consoCURRENT!AB25133</f>
        <v>0</v>
      </c>
      <c r="Z1212" s="31">
        <f t="shared" si="559"/>
        <v>0</v>
      </c>
      <c r="AA1212" s="31">
        <f>D1212-Z1212</f>
        <v>0</v>
      </c>
      <c r="AB1212" s="37"/>
      <c r="AC1212" s="32"/>
    </row>
    <row r="1213" spans="1:29" s="33" customFormat="1" ht="18" customHeight="1" x14ac:dyDescent="0.2">
      <c r="A1213" s="36" t="s">
        <v>36</v>
      </c>
      <c r="B1213" s="31">
        <f>[1]consoCURRENT!E25162</f>
        <v>0</v>
      </c>
      <c r="C1213" s="31">
        <f>[1]consoCURRENT!F25162</f>
        <v>0</v>
      </c>
      <c r="D1213" s="31">
        <f>[1]consoCURRENT!G25162</f>
        <v>0</v>
      </c>
      <c r="E1213" s="31">
        <f>[1]consoCURRENT!H25162</f>
        <v>0</v>
      </c>
      <c r="F1213" s="31">
        <f>[1]consoCURRENT!I25162</f>
        <v>0</v>
      </c>
      <c r="G1213" s="31">
        <f>[1]consoCURRENT!J25162</f>
        <v>0</v>
      </c>
      <c r="H1213" s="31">
        <f>[1]consoCURRENT!K25162</f>
        <v>0</v>
      </c>
      <c r="I1213" s="31">
        <f>[1]consoCURRENT!L25162</f>
        <v>0</v>
      </c>
      <c r="J1213" s="31">
        <f>[1]consoCURRENT!M25162</f>
        <v>0</v>
      </c>
      <c r="K1213" s="31">
        <f>[1]consoCURRENT!N25162</f>
        <v>0</v>
      </c>
      <c r="L1213" s="31">
        <f>[1]consoCURRENT!O25162</f>
        <v>0</v>
      </c>
      <c r="M1213" s="31">
        <f>[1]consoCURRENT!P25162</f>
        <v>0</v>
      </c>
      <c r="N1213" s="31">
        <f>[1]consoCURRENT!Q25162</f>
        <v>0</v>
      </c>
      <c r="O1213" s="31">
        <f>[1]consoCURRENT!R25162</f>
        <v>0</v>
      </c>
      <c r="P1213" s="31">
        <f>[1]consoCURRENT!S25162</f>
        <v>0</v>
      </c>
      <c r="Q1213" s="31">
        <f>[1]consoCURRENT!T25162</f>
        <v>0</v>
      </c>
      <c r="R1213" s="31">
        <f>[1]consoCURRENT!U25162</f>
        <v>0</v>
      </c>
      <c r="S1213" s="31">
        <f>[1]consoCURRENT!V25162</f>
        <v>0</v>
      </c>
      <c r="T1213" s="31">
        <f>[1]consoCURRENT!W25162</f>
        <v>0</v>
      </c>
      <c r="U1213" s="31">
        <f>[1]consoCURRENT!X25162</f>
        <v>0</v>
      </c>
      <c r="V1213" s="31">
        <f>[1]consoCURRENT!Y25162</f>
        <v>0</v>
      </c>
      <c r="W1213" s="31">
        <f>[1]consoCURRENT!Z25162</f>
        <v>0</v>
      </c>
      <c r="X1213" s="31">
        <f>[1]consoCURRENT!AA25162</f>
        <v>0</v>
      </c>
      <c r="Y1213" s="31">
        <f>[1]consoCURRENT!AB25162</f>
        <v>0</v>
      </c>
      <c r="Z1213" s="31">
        <f t="shared" si="559"/>
        <v>0</v>
      </c>
      <c r="AA1213" s="31">
        <f>D1213-Z1213</f>
        <v>0</v>
      </c>
      <c r="AB1213" s="37"/>
      <c r="AC1213" s="32"/>
    </row>
    <row r="1214" spans="1:29" s="33" customFormat="1" ht="18" customHeight="1" x14ac:dyDescent="0.25">
      <c r="A1214" s="38" t="s">
        <v>37</v>
      </c>
      <c r="B1214" s="39">
        <f t="shared" ref="B1214:AA1214" si="560">SUM(B1210:B1213)</f>
        <v>1683856000</v>
      </c>
      <c r="C1214" s="39">
        <f t="shared" si="560"/>
        <v>0</v>
      </c>
      <c r="D1214" s="39">
        <f t="shared" si="560"/>
        <v>1683856000</v>
      </c>
      <c r="E1214" s="39">
        <f t="shared" si="560"/>
        <v>72053092.13000001</v>
      </c>
      <c r="F1214" s="39">
        <f t="shared" si="560"/>
        <v>324283406.77000004</v>
      </c>
      <c r="G1214" s="39">
        <f t="shared" si="560"/>
        <v>826842573.48000002</v>
      </c>
      <c r="H1214" s="39">
        <f t="shared" si="560"/>
        <v>3521468.8499999996</v>
      </c>
      <c r="I1214" s="39">
        <f t="shared" si="560"/>
        <v>0</v>
      </c>
      <c r="J1214" s="39">
        <f t="shared" si="560"/>
        <v>0</v>
      </c>
      <c r="K1214" s="39">
        <f t="shared" si="560"/>
        <v>0</v>
      </c>
      <c r="L1214" s="39">
        <f t="shared" si="560"/>
        <v>0</v>
      </c>
      <c r="M1214" s="39">
        <f t="shared" si="560"/>
        <v>0</v>
      </c>
      <c r="N1214" s="39">
        <f t="shared" si="560"/>
        <v>157177</v>
      </c>
      <c r="O1214" s="39">
        <f t="shared" si="560"/>
        <v>973865.98999999987</v>
      </c>
      <c r="P1214" s="39">
        <f t="shared" si="560"/>
        <v>70922049.140000015</v>
      </c>
      <c r="Q1214" s="39">
        <f t="shared" si="560"/>
        <v>702876.49</v>
      </c>
      <c r="R1214" s="39">
        <f t="shared" si="560"/>
        <v>110501266.53</v>
      </c>
      <c r="S1214" s="39">
        <f t="shared" si="560"/>
        <v>213079263.74999997</v>
      </c>
      <c r="T1214" s="39">
        <f t="shared" si="560"/>
        <v>17078530.469999999</v>
      </c>
      <c r="U1214" s="39">
        <f t="shared" si="560"/>
        <v>203121326.09</v>
      </c>
      <c r="V1214" s="39">
        <f t="shared" si="560"/>
        <v>606642716.91999996</v>
      </c>
      <c r="W1214" s="39">
        <f t="shared" si="560"/>
        <v>3521468.8499999996</v>
      </c>
      <c r="X1214" s="39">
        <f t="shared" si="560"/>
        <v>0</v>
      </c>
      <c r="Y1214" s="39">
        <f t="shared" si="560"/>
        <v>0</v>
      </c>
      <c r="Z1214" s="39">
        <f t="shared" si="560"/>
        <v>1226700541.23</v>
      </c>
      <c r="AA1214" s="39">
        <f t="shared" si="560"/>
        <v>457155458.76999986</v>
      </c>
      <c r="AB1214" s="40">
        <f>Z1214/D1214</f>
        <v>0.72850679703608856</v>
      </c>
      <c r="AC1214" s="32"/>
    </row>
    <row r="1215" spans="1:29" s="33" customFormat="1" ht="18" customHeight="1" x14ac:dyDescent="0.25">
      <c r="A1215" s="41" t="s">
        <v>38</v>
      </c>
      <c r="B1215" s="31">
        <f>[1]consoCURRENT!E25166</f>
        <v>0</v>
      </c>
      <c r="C1215" s="31">
        <f>[1]consoCURRENT!F25166</f>
        <v>0</v>
      </c>
      <c r="D1215" s="31">
        <f>[1]consoCURRENT!G25166</f>
        <v>0</v>
      </c>
      <c r="E1215" s="31">
        <f>[1]consoCURRENT!H25166</f>
        <v>0</v>
      </c>
      <c r="F1215" s="31">
        <f>[1]consoCURRENT!I25166</f>
        <v>0</v>
      </c>
      <c r="G1215" s="31">
        <f>[1]consoCURRENT!J25166</f>
        <v>0</v>
      </c>
      <c r="H1215" s="31">
        <f>[1]consoCURRENT!K25166</f>
        <v>0</v>
      </c>
      <c r="I1215" s="31">
        <f>[1]consoCURRENT!L25166</f>
        <v>0</v>
      </c>
      <c r="J1215" s="31">
        <f>[1]consoCURRENT!M25166</f>
        <v>0</v>
      </c>
      <c r="K1215" s="31">
        <f>[1]consoCURRENT!N25166</f>
        <v>0</v>
      </c>
      <c r="L1215" s="31">
        <f>[1]consoCURRENT!O25166</f>
        <v>0</v>
      </c>
      <c r="M1215" s="31">
        <f>[1]consoCURRENT!P25166</f>
        <v>0</v>
      </c>
      <c r="N1215" s="31">
        <f>[1]consoCURRENT!Q25166</f>
        <v>0</v>
      </c>
      <c r="O1215" s="31">
        <f>[1]consoCURRENT!R25166</f>
        <v>0</v>
      </c>
      <c r="P1215" s="31">
        <f>[1]consoCURRENT!S25166</f>
        <v>0</v>
      </c>
      <c r="Q1215" s="31">
        <f>[1]consoCURRENT!T25166</f>
        <v>0</v>
      </c>
      <c r="R1215" s="31">
        <f>[1]consoCURRENT!U25166</f>
        <v>0</v>
      </c>
      <c r="S1215" s="31">
        <f>[1]consoCURRENT!V25166</f>
        <v>0</v>
      </c>
      <c r="T1215" s="31">
        <f>[1]consoCURRENT!W25166</f>
        <v>0</v>
      </c>
      <c r="U1215" s="31">
        <f>[1]consoCURRENT!X25166</f>
        <v>0</v>
      </c>
      <c r="V1215" s="31">
        <f>[1]consoCURRENT!Y25166</f>
        <v>0</v>
      </c>
      <c r="W1215" s="31">
        <f>[1]consoCURRENT!Z25166</f>
        <v>0</v>
      </c>
      <c r="X1215" s="31">
        <f>[1]consoCURRENT!AA25166</f>
        <v>0</v>
      </c>
      <c r="Y1215" s="31">
        <f>[1]consoCURRENT!AB25166</f>
        <v>0</v>
      </c>
      <c r="Z1215" s="31">
        <f t="shared" ref="Z1215" si="561">SUM(M1215:Y1215)</f>
        <v>0</v>
      </c>
      <c r="AA1215" s="31">
        <f>D1215-Z1215</f>
        <v>0</v>
      </c>
      <c r="AB1215" s="37"/>
      <c r="AC1215" s="32"/>
    </row>
    <row r="1216" spans="1:29" s="33" customFormat="1" ht="18" customHeight="1" x14ac:dyDescent="0.25">
      <c r="A1216" s="38" t="s">
        <v>39</v>
      </c>
      <c r="B1216" s="39">
        <f t="shared" ref="B1216:AA1216" si="562">B1215+B1214</f>
        <v>1683856000</v>
      </c>
      <c r="C1216" s="39">
        <f t="shared" si="562"/>
        <v>0</v>
      </c>
      <c r="D1216" s="39">
        <f t="shared" si="562"/>
        <v>1683856000</v>
      </c>
      <c r="E1216" s="39">
        <f t="shared" si="562"/>
        <v>72053092.13000001</v>
      </c>
      <c r="F1216" s="39">
        <f t="shared" si="562"/>
        <v>324283406.77000004</v>
      </c>
      <c r="G1216" s="39">
        <f t="shared" si="562"/>
        <v>826842573.48000002</v>
      </c>
      <c r="H1216" s="39">
        <f t="shared" si="562"/>
        <v>3521468.8499999996</v>
      </c>
      <c r="I1216" s="39">
        <f t="shared" si="562"/>
        <v>0</v>
      </c>
      <c r="J1216" s="39">
        <f t="shared" si="562"/>
        <v>0</v>
      </c>
      <c r="K1216" s="39">
        <f t="shared" si="562"/>
        <v>0</v>
      </c>
      <c r="L1216" s="39">
        <f t="shared" si="562"/>
        <v>0</v>
      </c>
      <c r="M1216" s="39">
        <f t="shared" si="562"/>
        <v>0</v>
      </c>
      <c r="N1216" s="39">
        <f t="shared" si="562"/>
        <v>157177</v>
      </c>
      <c r="O1216" s="39">
        <f t="shared" si="562"/>
        <v>973865.98999999987</v>
      </c>
      <c r="P1216" s="39">
        <f t="shared" si="562"/>
        <v>70922049.140000015</v>
      </c>
      <c r="Q1216" s="39">
        <f t="shared" si="562"/>
        <v>702876.49</v>
      </c>
      <c r="R1216" s="39">
        <f t="shared" si="562"/>
        <v>110501266.53</v>
      </c>
      <c r="S1216" s="39">
        <f t="shared" si="562"/>
        <v>213079263.74999997</v>
      </c>
      <c r="T1216" s="39">
        <f t="shared" si="562"/>
        <v>17078530.469999999</v>
      </c>
      <c r="U1216" s="39">
        <f t="shared" si="562"/>
        <v>203121326.09</v>
      </c>
      <c r="V1216" s="39">
        <f t="shared" si="562"/>
        <v>606642716.91999996</v>
      </c>
      <c r="W1216" s="39">
        <f t="shared" si="562"/>
        <v>3521468.8499999996</v>
      </c>
      <c r="X1216" s="39">
        <f t="shared" si="562"/>
        <v>0</v>
      </c>
      <c r="Y1216" s="39">
        <f t="shared" si="562"/>
        <v>0</v>
      </c>
      <c r="Z1216" s="39">
        <f t="shared" si="562"/>
        <v>1226700541.23</v>
      </c>
      <c r="AA1216" s="39">
        <f t="shared" si="562"/>
        <v>457155458.76999986</v>
      </c>
      <c r="AB1216" s="40">
        <f>Z1216/D1216</f>
        <v>0.72850679703608856</v>
      </c>
      <c r="AC1216" s="42"/>
    </row>
    <row r="1217" spans="1:29" s="33" customFormat="1" ht="15" customHeight="1" x14ac:dyDescent="0.25">
      <c r="A1217" s="34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  <c r="AA1217" s="31"/>
      <c r="AB1217" s="31"/>
      <c r="AC1217" s="32"/>
    </row>
    <row r="1218" spans="1:29" s="33" customFormat="1" ht="15" customHeight="1" x14ac:dyDescent="0.25">
      <c r="A1218" s="34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  <c r="AA1218" s="31"/>
      <c r="AB1218" s="31"/>
      <c r="AC1218" s="32"/>
    </row>
    <row r="1219" spans="1:29" s="33" customFormat="1" ht="15" customHeight="1" x14ac:dyDescent="0.25">
      <c r="A1219" s="46" t="s">
        <v>52</v>
      </c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  <c r="AA1219" s="31"/>
      <c r="AB1219" s="31"/>
      <c r="AC1219" s="32"/>
    </row>
    <row r="1220" spans="1:29" s="33" customFormat="1" ht="18" customHeight="1" x14ac:dyDescent="0.2">
      <c r="A1220" s="36" t="s">
        <v>33</v>
      </c>
      <c r="B1220" s="31">
        <f>[1]consoCURRENT!E25227</f>
        <v>1494000</v>
      </c>
      <c r="C1220" s="31">
        <f>[1]consoCURRENT!F25227</f>
        <v>0</v>
      </c>
      <c r="D1220" s="31">
        <f>[1]consoCURRENT!G25227</f>
        <v>1494000</v>
      </c>
      <c r="E1220" s="31">
        <f>[1]consoCURRENT!H25227</f>
        <v>215607.09</v>
      </c>
      <c r="F1220" s="31">
        <f>[1]consoCURRENT!I25227</f>
        <v>227462.69</v>
      </c>
      <c r="G1220" s="31">
        <f>[1]consoCURRENT!J25227</f>
        <v>284876.63</v>
      </c>
      <c r="H1220" s="31">
        <f>[1]consoCURRENT!K25227</f>
        <v>92377.45</v>
      </c>
      <c r="I1220" s="31">
        <f>[1]consoCURRENT!L25227</f>
        <v>0</v>
      </c>
      <c r="J1220" s="31">
        <f>[1]consoCURRENT!M25227</f>
        <v>0</v>
      </c>
      <c r="K1220" s="31">
        <f>[1]consoCURRENT!N25227</f>
        <v>0</v>
      </c>
      <c r="L1220" s="31">
        <f>[1]consoCURRENT!O25227</f>
        <v>0</v>
      </c>
      <c r="M1220" s="31">
        <f>[1]consoCURRENT!P25227</f>
        <v>0</v>
      </c>
      <c r="N1220" s="31">
        <f>[1]consoCURRENT!Q25227</f>
        <v>87174</v>
      </c>
      <c r="O1220" s="31">
        <f>[1]consoCURRENT!R25227</f>
        <v>58438</v>
      </c>
      <c r="P1220" s="31">
        <f>[1]consoCURRENT!S25227</f>
        <v>69995.09</v>
      </c>
      <c r="Q1220" s="31">
        <f>[1]consoCURRENT!T25227</f>
        <v>47159.93</v>
      </c>
      <c r="R1220" s="31">
        <f>[1]consoCURRENT!U25227</f>
        <v>75583.75</v>
      </c>
      <c r="S1220" s="31">
        <f>[1]consoCURRENT!V25227</f>
        <v>104719.01</v>
      </c>
      <c r="T1220" s="31">
        <f>[1]consoCURRENT!W25227</f>
        <v>65125.77</v>
      </c>
      <c r="U1220" s="31">
        <f>[1]consoCURRENT!X25227</f>
        <v>127462.93</v>
      </c>
      <c r="V1220" s="31">
        <f>[1]consoCURRENT!Y25227</f>
        <v>92287.93</v>
      </c>
      <c r="W1220" s="31">
        <f>[1]consoCURRENT!Z25227</f>
        <v>92377.45</v>
      </c>
      <c r="X1220" s="31">
        <f>[1]consoCURRENT!AA25227</f>
        <v>0</v>
      </c>
      <c r="Y1220" s="31">
        <f>[1]consoCURRENT!AB25227</f>
        <v>0</v>
      </c>
      <c r="Z1220" s="31">
        <f>SUM(M1220:Y1220)</f>
        <v>820323.85999999987</v>
      </c>
      <c r="AA1220" s="31">
        <f>D1220-Z1220</f>
        <v>673676.14000000013</v>
      </c>
      <c r="AB1220" s="37">
        <f>Z1220/D1220</f>
        <v>0.54907888888888878</v>
      </c>
      <c r="AC1220" s="32"/>
    </row>
    <row r="1221" spans="1:29" s="33" customFormat="1" ht="18" customHeight="1" x14ac:dyDescent="0.2">
      <c r="A1221" s="36" t="s">
        <v>34</v>
      </c>
      <c r="B1221" s="31">
        <f>[1]consoCURRENT!E25340</f>
        <v>1185670000</v>
      </c>
      <c r="C1221" s="31">
        <f>[1]consoCURRENT!F25340</f>
        <v>0</v>
      </c>
      <c r="D1221" s="31">
        <f>[1]consoCURRENT!G25340</f>
        <v>1185670000</v>
      </c>
      <c r="E1221" s="31">
        <f>[1]consoCURRENT!H25340</f>
        <v>117648</v>
      </c>
      <c r="F1221" s="31">
        <f>[1]consoCURRENT!I25340</f>
        <v>609484947.59000003</v>
      </c>
      <c r="G1221" s="31">
        <f>[1]consoCURRENT!J25340</f>
        <v>542679822.67999995</v>
      </c>
      <c r="H1221" s="31">
        <f>[1]consoCURRENT!K25340</f>
        <v>31922945.979999997</v>
      </c>
      <c r="I1221" s="31">
        <f>[1]consoCURRENT!L25340</f>
        <v>0</v>
      </c>
      <c r="J1221" s="31">
        <f>[1]consoCURRENT!M25340</f>
        <v>0</v>
      </c>
      <c r="K1221" s="31">
        <f>[1]consoCURRENT!N25340</f>
        <v>0</v>
      </c>
      <c r="L1221" s="31">
        <f>[1]consoCURRENT!O25340</f>
        <v>0</v>
      </c>
      <c r="M1221" s="31">
        <f>[1]consoCURRENT!P25340</f>
        <v>0</v>
      </c>
      <c r="N1221" s="31">
        <f>[1]consoCURRENT!Q25340</f>
        <v>8300</v>
      </c>
      <c r="O1221" s="31">
        <f>[1]consoCURRENT!R25340</f>
        <v>459398.7</v>
      </c>
      <c r="P1221" s="31">
        <f>[1]consoCURRENT!S25340</f>
        <v>-350050.7</v>
      </c>
      <c r="Q1221" s="31">
        <f>[1]consoCURRENT!T25340</f>
        <v>540828551.5</v>
      </c>
      <c r="R1221" s="31">
        <f>[1]consoCURRENT!U25340</f>
        <v>80359403.5</v>
      </c>
      <c r="S1221" s="31">
        <f>[1]consoCURRENT!V25340</f>
        <v>-11703007.41</v>
      </c>
      <c r="T1221" s="31">
        <f>[1]consoCURRENT!W25340</f>
        <v>695544.76</v>
      </c>
      <c r="U1221" s="31">
        <f>[1]consoCURRENT!X25340</f>
        <v>1486220.23</v>
      </c>
      <c r="V1221" s="31">
        <f>[1]consoCURRENT!Y25340</f>
        <v>540498057.68999994</v>
      </c>
      <c r="W1221" s="31">
        <f>[1]consoCURRENT!Z25340</f>
        <v>31922945.979999997</v>
      </c>
      <c r="X1221" s="31">
        <f>[1]consoCURRENT!AA25340</f>
        <v>0</v>
      </c>
      <c r="Y1221" s="31">
        <f>[1]consoCURRENT!AB25340</f>
        <v>0</v>
      </c>
      <c r="Z1221" s="31">
        <f t="shared" ref="Z1221:Z1223" si="563">SUM(M1221:Y1221)</f>
        <v>1184205364.25</v>
      </c>
      <c r="AA1221" s="31">
        <f>D1221-Z1221</f>
        <v>1464635.75</v>
      </c>
      <c r="AB1221" s="37">
        <f>Z1221/D1221</f>
        <v>0.99876471889311524</v>
      </c>
      <c r="AC1221" s="32"/>
    </row>
    <row r="1222" spans="1:29" s="33" customFormat="1" ht="18" customHeight="1" x14ac:dyDescent="0.2">
      <c r="A1222" s="36" t="s">
        <v>35</v>
      </c>
      <c r="B1222" s="31">
        <f>[1]consoCURRENT!E25346</f>
        <v>0</v>
      </c>
      <c r="C1222" s="31">
        <f>[1]consoCURRENT!F25346</f>
        <v>0</v>
      </c>
      <c r="D1222" s="31">
        <f>[1]consoCURRENT!G25346</f>
        <v>0</v>
      </c>
      <c r="E1222" s="31">
        <f>[1]consoCURRENT!H25346</f>
        <v>0</v>
      </c>
      <c r="F1222" s="31">
        <f>[1]consoCURRENT!I25346</f>
        <v>0</v>
      </c>
      <c r="G1222" s="31">
        <f>[1]consoCURRENT!J25346</f>
        <v>0</v>
      </c>
      <c r="H1222" s="31">
        <f>[1]consoCURRENT!K25346</f>
        <v>0</v>
      </c>
      <c r="I1222" s="31">
        <f>[1]consoCURRENT!L25346</f>
        <v>0</v>
      </c>
      <c r="J1222" s="31">
        <f>[1]consoCURRENT!M25346</f>
        <v>0</v>
      </c>
      <c r="K1222" s="31">
        <f>[1]consoCURRENT!N25346</f>
        <v>0</v>
      </c>
      <c r="L1222" s="31">
        <f>[1]consoCURRENT!O25346</f>
        <v>0</v>
      </c>
      <c r="M1222" s="31">
        <f>[1]consoCURRENT!P25346</f>
        <v>0</v>
      </c>
      <c r="N1222" s="31">
        <f>[1]consoCURRENT!Q25346</f>
        <v>0</v>
      </c>
      <c r="O1222" s="31">
        <f>[1]consoCURRENT!R25346</f>
        <v>0</v>
      </c>
      <c r="P1222" s="31">
        <f>[1]consoCURRENT!S25346</f>
        <v>0</v>
      </c>
      <c r="Q1222" s="31">
        <f>[1]consoCURRENT!T25346</f>
        <v>0</v>
      </c>
      <c r="R1222" s="31">
        <f>[1]consoCURRENT!U25346</f>
        <v>0</v>
      </c>
      <c r="S1222" s="31">
        <f>[1]consoCURRENT!V25346</f>
        <v>0</v>
      </c>
      <c r="T1222" s="31">
        <f>[1]consoCURRENT!W25346</f>
        <v>0</v>
      </c>
      <c r="U1222" s="31">
        <f>[1]consoCURRENT!X25346</f>
        <v>0</v>
      </c>
      <c r="V1222" s="31">
        <f>[1]consoCURRENT!Y25346</f>
        <v>0</v>
      </c>
      <c r="W1222" s="31">
        <f>[1]consoCURRENT!Z25346</f>
        <v>0</v>
      </c>
      <c r="X1222" s="31">
        <f>[1]consoCURRENT!AA25346</f>
        <v>0</v>
      </c>
      <c r="Y1222" s="31">
        <f>[1]consoCURRENT!AB25346</f>
        <v>0</v>
      </c>
      <c r="Z1222" s="31">
        <f t="shared" si="563"/>
        <v>0</v>
      </c>
      <c r="AA1222" s="31">
        <f>D1222-Z1222</f>
        <v>0</v>
      </c>
      <c r="AB1222" s="37"/>
      <c r="AC1222" s="32"/>
    </row>
    <row r="1223" spans="1:29" s="33" customFormat="1" ht="18" customHeight="1" x14ac:dyDescent="0.2">
      <c r="A1223" s="36" t="s">
        <v>36</v>
      </c>
      <c r="B1223" s="31">
        <f>[1]consoCURRENT!E25375</f>
        <v>0</v>
      </c>
      <c r="C1223" s="31">
        <f>[1]consoCURRENT!F25375</f>
        <v>0</v>
      </c>
      <c r="D1223" s="31">
        <f>[1]consoCURRENT!G25375</f>
        <v>0</v>
      </c>
      <c r="E1223" s="31">
        <f>[1]consoCURRENT!H25375</f>
        <v>0</v>
      </c>
      <c r="F1223" s="31">
        <f>[1]consoCURRENT!I25375</f>
        <v>0</v>
      </c>
      <c r="G1223" s="31">
        <f>[1]consoCURRENT!J25375</f>
        <v>0</v>
      </c>
      <c r="H1223" s="31">
        <f>[1]consoCURRENT!K25375</f>
        <v>0</v>
      </c>
      <c r="I1223" s="31">
        <f>[1]consoCURRENT!L25375</f>
        <v>0</v>
      </c>
      <c r="J1223" s="31">
        <f>[1]consoCURRENT!M25375</f>
        <v>0</v>
      </c>
      <c r="K1223" s="31">
        <f>[1]consoCURRENT!N25375</f>
        <v>0</v>
      </c>
      <c r="L1223" s="31">
        <f>[1]consoCURRENT!O25375</f>
        <v>0</v>
      </c>
      <c r="M1223" s="31">
        <f>[1]consoCURRENT!P25375</f>
        <v>0</v>
      </c>
      <c r="N1223" s="31">
        <f>[1]consoCURRENT!Q25375</f>
        <v>0</v>
      </c>
      <c r="O1223" s="31">
        <f>[1]consoCURRENT!R25375</f>
        <v>0</v>
      </c>
      <c r="P1223" s="31">
        <f>[1]consoCURRENT!S25375</f>
        <v>0</v>
      </c>
      <c r="Q1223" s="31">
        <f>[1]consoCURRENT!T25375</f>
        <v>0</v>
      </c>
      <c r="R1223" s="31">
        <f>[1]consoCURRENT!U25375</f>
        <v>0</v>
      </c>
      <c r="S1223" s="31">
        <f>[1]consoCURRENT!V25375</f>
        <v>0</v>
      </c>
      <c r="T1223" s="31">
        <f>[1]consoCURRENT!W25375</f>
        <v>0</v>
      </c>
      <c r="U1223" s="31">
        <f>[1]consoCURRENT!X25375</f>
        <v>0</v>
      </c>
      <c r="V1223" s="31">
        <f>[1]consoCURRENT!Y25375</f>
        <v>0</v>
      </c>
      <c r="W1223" s="31">
        <f>[1]consoCURRENT!Z25375</f>
        <v>0</v>
      </c>
      <c r="X1223" s="31">
        <f>[1]consoCURRENT!AA25375</f>
        <v>0</v>
      </c>
      <c r="Y1223" s="31">
        <f>[1]consoCURRENT!AB25375</f>
        <v>0</v>
      </c>
      <c r="Z1223" s="31">
        <f t="shared" si="563"/>
        <v>0</v>
      </c>
      <c r="AA1223" s="31">
        <f>D1223-Z1223</f>
        <v>0</v>
      </c>
      <c r="AB1223" s="37"/>
      <c r="AC1223" s="32"/>
    </row>
    <row r="1224" spans="1:29" s="33" customFormat="1" ht="18" customHeight="1" x14ac:dyDescent="0.25">
      <c r="A1224" s="38" t="s">
        <v>37</v>
      </c>
      <c r="B1224" s="39">
        <f t="shared" ref="B1224:AA1224" si="564">SUM(B1220:B1223)</f>
        <v>1187164000</v>
      </c>
      <c r="C1224" s="39">
        <f t="shared" si="564"/>
        <v>0</v>
      </c>
      <c r="D1224" s="39">
        <f t="shared" si="564"/>
        <v>1187164000</v>
      </c>
      <c r="E1224" s="39">
        <f t="shared" si="564"/>
        <v>333255.08999999997</v>
      </c>
      <c r="F1224" s="39">
        <f t="shared" si="564"/>
        <v>609712410.28000009</v>
      </c>
      <c r="G1224" s="39">
        <f t="shared" si="564"/>
        <v>542964699.30999994</v>
      </c>
      <c r="H1224" s="39">
        <f t="shared" si="564"/>
        <v>32015323.429999996</v>
      </c>
      <c r="I1224" s="39">
        <f t="shared" si="564"/>
        <v>0</v>
      </c>
      <c r="J1224" s="39">
        <f t="shared" si="564"/>
        <v>0</v>
      </c>
      <c r="K1224" s="39">
        <f t="shared" si="564"/>
        <v>0</v>
      </c>
      <c r="L1224" s="39">
        <f t="shared" si="564"/>
        <v>0</v>
      </c>
      <c r="M1224" s="39">
        <f t="shared" si="564"/>
        <v>0</v>
      </c>
      <c r="N1224" s="39">
        <f t="shared" si="564"/>
        <v>95474</v>
      </c>
      <c r="O1224" s="39">
        <f t="shared" si="564"/>
        <v>517836.7</v>
      </c>
      <c r="P1224" s="39">
        <f t="shared" si="564"/>
        <v>-280055.61</v>
      </c>
      <c r="Q1224" s="39">
        <f t="shared" si="564"/>
        <v>540875711.42999995</v>
      </c>
      <c r="R1224" s="39">
        <f t="shared" si="564"/>
        <v>80434987.25</v>
      </c>
      <c r="S1224" s="39">
        <f t="shared" si="564"/>
        <v>-11598288.4</v>
      </c>
      <c r="T1224" s="39">
        <f t="shared" si="564"/>
        <v>760670.53</v>
      </c>
      <c r="U1224" s="39">
        <f t="shared" si="564"/>
        <v>1613683.16</v>
      </c>
      <c r="V1224" s="39">
        <f t="shared" si="564"/>
        <v>540590345.61999989</v>
      </c>
      <c r="W1224" s="39">
        <f t="shared" si="564"/>
        <v>32015323.429999996</v>
      </c>
      <c r="X1224" s="39">
        <f t="shared" si="564"/>
        <v>0</v>
      </c>
      <c r="Y1224" s="39">
        <f t="shared" si="564"/>
        <v>0</v>
      </c>
      <c r="Z1224" s="39">
        <f t="shared" si="564"/>
        <v>1185025688.1099999</v>
      </c>
      <c r="AA1224" s="39">
        <f t="shared" si="564"/>
        <v>2138311.89</v>
      </c>
      <c r="AB1224" s="40">
        <f>Z1224/D1224</f>
        <v>0.9981988066602423</v>
      </c>
      <c r="AC1224" s="32"/>
    </row>
    <row r="1225" spans="1:29" s="33" customFormat="1" ht="18" customHeight="1" x14ac:dyDescent="0.25">
      <c r="A1225" s="41" t="s">
        <v>38</v>
      </c>
      <c r="B1225" s="31">
        <f>[1]consoCURRENT!E25379</f>
        <v>0</v>
      </c>
      <c r="C1225" s="31">
        <f>[1]consoCURRENT!F25379</f>
        <v>0</v>
      </c>
      <c r="D1225" s="31">
        <f>[1]consoCURRENT!G25379</f>
        <v>0</v>
      </c>
      <c r="E1225" s="31">
        <f>[1]consoCURRENT!H25379</f>
        <v>0</v>
      </c>
      <c r="F1225" s="31">
        <f>[1]consoCURRENT!I25379</f>
        <v>0</v>
      </c>
      <c r="G1225" s="31">
        <f>[1]consoCURRENT!J25379</f>
        <v>0</v>
      </c>
      <c r="H1225" s="31">
        <f>[1]consoCURRENT!K25379</f>
        <v>0</v>
      </c>
      <c r="I1225" s="31">
        <f>[1]consoCURRENT!L25379</f>
        <v>0</v>
      </c>
      <c r="J1225" s="31">
        <f>[1]consoCURRENT!M25379</f>
        <v>0</v>
      </c>
      <c r="K1225" s="31">
        <f>[1]consoCURRENT!N25379</f>
        <v>0</v>
      </c>
      <c r="L1225" s="31">
        <f>[1]consoCURRENT!O25379</f>
        <v>0</v>
      </c>
      <c r="M1225" s="31">
        <f>[1]consoCURRENT!P25379</f>
        <v>0</v>
      </c>
      <c r="N1225" s="31">
        <f>[1]consoCURRENT!Q25379</f>
        <v>0</v>
      </c>
      <c r="O1225" s="31">
        <f>[1]consoCURRENT!R25379</f>
        <v>0</v>
      </c>
      <c r="P1225" s="31">
        <f>[1]consoCURRENT!S25379</f>
        <v>0</v>
      </c>
      <c r="Q1225" s="31">
        <f>[1]consoCURRENT!T25379</f>
        <v>0</v>
      </c>
      <c r="R1225" s="31">
        <f>[1]consoCURRENT!U25379</f>
        <v>0</v>
      </c>
      <c r="S1225" s="31">
        <f>[1]consoCURRENT!V25379</f>
        <v>0</v>
      </c>
      <c r="T1225" s="31">
        <f>[1]consoCURRENT!W25379</f>
        <v>0</v>
      </c>
      <c r="U1225" s="31">
        <f>[1]consoCURRENT!X25379</f>
        <v>0</v>
      </c>
      <c r="V1225" s="31">
        <f>[1]consoCURRENT!Y25379</f>
        <v>0</v>
      </c>
      <c r="W1225" s="31">
        <f>[1]consoCURRENT!Z25379</f>
        <v>0</v>
      </c>
      <c r="X1225" s="31">
        <f>[1]consoCURRENT!AA25379</f>
        <v>0</v>
      </c>
      <c r="Y1225" s="31">
        <f>[1]consoCURRENT!AB25379</f>
        <v>0</v>
      </c>
      <c r="Z1225" s="31">
        <f t="shared" ref="Z1225" si="565">SUM(M1225:Y1225)</f>
        <v>0</v>
      </c>
      <c r="AA1225" s="31">
        <f>D1225-Z1225</f>
        <v>0</v>
      </c>
      <c r="AB1225" s="37"/>
      <c r="AC1225" s="32"/>
    </row>
    <row r="1226" spans="1:29" s="33" customFormat="1" ht="18" customHeight="1" x14ac:dyDescent="0.25">
      <c r="A1226" s="38" t="s">
        <v>39</v>
      </c>
      <c r="B1226" s="39">
        <f t="shared" ref="B1226:AA1226" si="566">B1225+B1224</f>
        <v>1187164000</v>
      </c>
      <c r="C1226" s="39">
        <f t="shared" si="566"/>
        <v>0</v>
      </c>
      <c r="D1226" s="39">
        <f t="shared" si="566"/>
        <v>1187164000</v>
      </c>
      <c r="E1226" s="39">
        <f t="shared" si="566"/>
        <v>333255.08999999997</v>
      </c>
      <c r="F1226" s="39">
        <f t="shared" si="566"/>
        <v>609712410.28000009</v>
      </c>
      <c r="G1226" s="39">
        <f t="shared" si="566"/>
        <v>542964699.30999994</v>
      </c>
      <c r="H1226" s="39">
        <f t="shared" si="566"/>
        <v>32015323.429999996</v>
      </c>
      <c r="I1226" s="39">
        <f t="shared" si="566"/>
        <v>0</v>
      </c>
      <c r="J1226" s="39">
        <f t="shared" si="566"/>
        <v>0</v>
      </c>
      <c r="K1226" s="39">
        <f t="shared" si="566"/>
        <v>0</v>
      </c>
      <c r="L1226" s="39">
        <f t="shared" si="566"/>
        <v>0</v>
      </c>
      <c r="M1226" s="39">
        <f t="shared" si="566"/>
        <v>0</v>
      </c>
      <c r="N1226" s="39">
        <f t="shared" si="566"/>
        <v>95474</v>
      </c>
      <c r="O1226" s="39">
        <f t="shared" si="566"/>
        <v>517836.7</v>
      </c>
      <c r="P1226" s="39">
        <f t="shared" si="566"/>
        <v>-280055.61</v>
      </c>
      <c r="Q1226" s="39">
        <f t="shared" si="566"/>
        <v>540875711.42999995</v>
      </c>
      <c r="R1226" s="39">
        <f t="shared" si="566"/>
        <v>80434987.25</v>
      </c>
      <c r="S1226" s="39">
        <f t="shared" si="566"/>
        <v>-11598288.4</v>
      </c>
      <c r="T1226" s="39">
        <f t="shared" si="566"/>
        <v>760670.53</v>
      </c>
      <c r="U1226" s="39">
        <f t="shared" si="566"/>
        <v>1613683.16</v>
      </c>
      <c r="V1226" s="39">
        <f t="shared" si="566"/>
        <v>540590345.61999989</v>
      </c>
      <c r="W1226" s="39">
        <f t="shared" si="566"/>
        <v>32015323.429999996</v>
      </c>
      <c r="X1226" s="39">
        <f t="shared" si="566"/>
        <v>0</v>
      </c>
      <c r="Y1226" s="39">
        <f t="shared" si="566"/>
        <v>0</v>
      </c>
      <c r="Z1226" s="39">
        <f t="shared" si="566"/>
        <v>1185025688.1099999</v>
      </c>
      <c r="AA1226" s="39">
        <f t="shared" si="566"/>
        <v>2138311.89</v>
      </c>
      <c r="AB1226" s="40">
        <f>Z1226/D1226</f>
        <v>0.9981988066602423</v>
      </c>
      <c r="AC1226" s="42"/>
    </row>
    <row r="1227" spans="1:29" s="33" customFormat="1" ht="15" customHeight="1" x14ac:dyDescent="0.25">
      <c r="A1227" s="34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31"/>
      <c r="AA1227" s="31"/>
      <c r="AB1227" s="31"/>
      <c r="AC1227" s="32"/>
    </row>
    <row r="1228" spans="1:29" s="33" customFormat="1" ht="15" customHeight="1" x14ac:dyDescent="0.25">
      <c r="A1228" s="34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31"/>
      <c r="AA1228" s="31"/>
      <c r="AB1228" s="31"/>
      <c r="AC1228" s="32"/>
    </row>
    <row r="1229" spans="1:29" s="33" customFormat="1" ht="15" customHeight="1" x14ac:dyDescent="0.25">
      <c r="A1229" s="46" t="s">
        <v>53</v>
      </c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1"/>
      <c r="AC1229" s="32"/>
    </row>
    <row r="1230" spans="1:29" s="33" customFormat="1" ht="18" customHeight="1" x14ac:dyDescent="0.2">
      <c r="A1230" s="36" t="s">
        <v>33</v>
      </c>
      <c r="B1230" s="31">
        <f>[1]consoCURRENT!E25440</f>
        <v>1494000</v>
      </c>
      <c r="C1230" s="31">
        <f>[1]consoCURRENT!F25440</f>
        <v>0</v>
      </c>
      <c r="D1230" s="31">
        <f>[1]consoCURRENT!G25440</f>
        <v>1494000</v>
      </c>
      <c r="E1230" s="31">
        <f>[1]consoCURRENT!H25440</f>
        <v>323940.23</v>
      </c>
      <c r="F1230" s="31">
        <f>[1]consoCURRENT!I25440</f>
        <v>362920.86000000004</v>
      </c>
      <c r="G1230" s="31">
        <f>[1]consoCURRENT!J25440</f>
        <v>345341.98</v>
      </c>
      <c r="H1230" s="31">
        <f>[1]consoCURRENT!K25440</f>
        <v>98122.92</v>
      </c>
      <c r="I1230" s="31">
        <f>[1]consoCURRENT!L25440</f>
        <v>0</v>
      </c>
      <c r="J1230" s="31">
        <f>[1]consoCURRENT!M25440</f>
        <v>0</v>
      </c>
      <c r="K1230" s="31">
        <f>[1]consoCURRENT!N25440</f>
        <v>0</v>
      </c>
      <c r="L1230" s="31">
        <f>[1]consoCURRENT!O25440</f>
        <v>0</v>
      </c>
      <c r="M1230" s="31">
        <f>[1]consoCURRENT!P25440</f>
        <v>0</v>
      </c>
      <c r="N1230" s="31">
        <f>[1]consoCURRENT!Q25440</f>
        <v>87577</v>
      </c>
      <c r="O1230" s="31">
        <f>[1]consoCURRENT!R25440</f>
        <v>102524.02</v>
      </c>
      <c r="P1230" s="31">
        <f>[1]consoCURRENT!S25440</f>
        <v>133839.20999999996</v>
      </c>
      <c r="Q1230" s="31">
        <f>[1]consoCURRENT!T25440</f>
        <v>96746.92</v>
      </c>
      <c r="R1230" s="31">
        <f>[1]consoCURRENT!U25440</f>
        <v>177650.92</v>
      </c>
      <c r="S1230" s="31">
        <f>[1]consoCURRENT!V25440</f>
        <v>88523.02</v>
      </c>
      <c r="T1230" s="31">
        <f>[1]consoCURRENT!W25440</f>
        <v>110772.92</v>
      </c>
      <c r="U1230" s="31">
        <f>[1]consoCURRENT!X25440</f>
        <v>102726.22</v>
      </c>
      <c r="V1230" s="31">
        <f>[1]consoCURRENT!Y25440</f>
        <v>131842.84</v>
      </c>
      <c r="W1230" s="31">
        <f>[1]consoCURRENT!Z25440</f>
        <v>98122.92</v>
      </c>
      <c r="X1230" s="31">
        <f>[1]consoCURRENT!AA25440</f>
        <v>0</v>
      </c>
      <c r="Y1230" s="31">
        <f>[1]consoCURRENT!AB25440</f>
        <v>0</v>
      </c>
      <c r="Z1230" s="31">
        <f>SUM(M1230:Y1230)</f>
        <v>1130325.99</v>
      </c>
      <c r="AA1230" s="31">
        <f>D1230-Z1230</f>
        <v>363674.01</v>
      </c>
      <c r="AB1230" s="37">
        <f>Z1230/D1230</f>
        <v>0.75657696787148598</v>
      </c>
      <c r="AC1230" s="32"/>
    </row>
    <row r="1231" spans="1:29" s="33" customFormat="1" ht="18" customHeight="1" x14ac:dyDescent="0.2">
      <c r="A1231" s="48" t="s">
        <v>34</v>
      </c>
      <c r="B1231" s="49">
        <f>[1]consoCURRENT!E25553</f>
        <v>1254052000</v>
      </c>
      <c r="C1231" s="49">
        <f>[1]consoCURRENT!F25553</f>
        <v>0</v>
      </c>
      <c r="D1231" s="49">
        <f>[1]consoCURRENT!G25553</f>
        <v>1254052000</v>
      </c>
      <c r="E1231" s="49">
        <f>[1]consoCURRENT!H25553</f>
        <v>302825094.45000005</v>
      </c>
      <c r="F1231" s="49">
        <f>[1]consoCURRENT!I25553</f>
        <v>356351919.16000003</v>
      </c>
      <c r="G1231" s="49">
        <f>[1]consoCURRENT!J25553</f>
        <v>482602881.00999999</v>
      </c>
      <c r="H1231" s="49">
        <f>[1]consoCURRENT!K25553</f>
        <v>105489954.10000001</v>
      </c>
      <c r="I1231" s="49">
        <f>[1]consoCURRENT!L25553</f>
        <v>0</v>
      </c>
      <c r="J1231" s="49">
        <f>[1]consoCURRENT!M25553</f>
        <v>0</v>
      </c>
      <c r="K1231" s="49">
        <f>[1]consoCURRENT!N25553</f>
        <v>0</v>
      </c>
      <c r="L1231" s="49">
        <f>[1]consoCURRENT!O25553</f>
        <v>0</v>
      </c>
      <c r="M1231" s="49">
        <f>[1]consoCURRENT!P25553</f>
        <v>0</v>
      </c>
      <c r="N1231" s="49">
        <f>[1]consoCURRENT!Q25553</f>
        <v>70849.070000000007</v>
      </c>
      <c r="O1231" s="49">
        <f>[1]consoCURRENT!R25553</f>
        <v>213579353.07999998</v>
      </c>
      <c r="P1231" s="49">
        <f>[1]consoCURRENT!S25553</f>
        <v>89174892.300000012</v>
      </c>
      <c r="Q1231" s="49">
        <f>[1]consoCURRENT!T25553</f>
        <v>392289262.12</v>
      </c>
      <c r="R1231" s="49">
        <f>[1]consoCURRENT!U25553</f>
        <v>1792939.88</v>
      </c>
      <c r="S1231" s="49">
        <f>[1]consoCURRENT!V25553</f>
        <v>-37730282.839999996</v>
      </c>
      <c r="T1231" s="49">
        <f>[1]consoCURRENT!W25553</f>
        <v>1256498.24</v>
      </c>
      <c r="U1231" s="49">
        <f>[1]consoCURRENT!X25553</f>
        <v>225003811.83000001</v>
      </c>
      <c r="V1231" s="49">
        <f>[1]consoCURRENT!Y25553</f>
        <v>256342570.94</v>
      </c>
      <c r="W1231" s="49">
        <f>[1]consoCURRENT!Z25553</f>
        <v>105489954.10000001</v>
      </c>
      <c r="X1231" s="49">
        <f>[1]consoCURRENT!AA25553</f>
        <v>0</v>
      </c>
      <c r="Y1231" s="49">
        <f>[1]consoCURRENT!AB25553</f>
        <v>0</v>
      </c>
      <c r="Z1231" s="49">
        <f t="shared" ref="Z1231:Z1233" si="567">SUM(M1231:Y1231)</f>
        <v>1247269848.7199998</v>
      </c>
      <c r="AA1231" s="49">
        <f>D1231-Z1231</f>
        <v>6782151.2800002098</v>
      </c>
      <c r="AB1231" s="50">
        <f>Z1231/D1231</f>
        <v>0.99459181016417164</v>
      </c>
      <c r="AC1231" s="42"/>
    </row>
    <row r="1232" spans="1:29" s="33" customFormat="1" ht="18" customHeight="1" x14ac:dyDescent="0.2">
      <c r="A1232" s="36" t="s">
        <v>35</v>
      </c>
      <c r="B1232" s="31">
        <f>[1]consoCURRENT!E25559</f>
        <v>0</v>
      </c>
      <c r="C1232" s="31">
        <f>[1]consoCURRENT!F25559</f>
        <v>0</v>
      </c>
      <c r="D1232" s="31">
        <f>[1]consoCURRENT!G25559</f>
        <v>0</v>
      </c>
      <c r="E1232" s="31">
        <f>[1]consoCURRENT!H25559</f>
        <v>0</v>
      </c>
      <c r="F1232" s="31">
        <f>[1]consoCURRENT!I25559</f>
        <v>0</v>
      </c>
      <c r="G1232" s="31">
        <f>[1]consoCURRENT!J25559</f>
        <v>0</v>
      </c>
      <c r="H1232" s="31">
        <f>[1]consoCURRENT!K25559</f>
        <v>0</v>
      </c>
      <c r="I1232" s="31">
        <f>[1]consoCURRENT!L25559</f>
        <v>0</v>
      </c>
      <c r="J1232" s="31">
        <f>[1]consoCURRENT!M25559</f>
        <v>0</v>
      </c>
      <c r="K1232" s="31">
        <f>[1]consoCURRENT!N25559</f>
        <v>0</v>
      </c>
      <c r="L1232" s="31">
        <f>[1]consoCURRENT!O25559</f>
        <v>0</v>
      </c>
      <c r="M1232" s="31">
        <f>[1]consoCURRENT!P25559</f>
        <v>0</v>
      </c>
      <c r="N1232" s="31">
        <f>[1]consoCURRENT!Q25559</f>
        <v>0</v>
      </c>
      <c r="O1232" s="31">
        <f>[1]consoCURRENT!R25559</f>
        <v>0</v>
      </c>
      <c r="P1232" s="31">
        <f>[1]consoCURRENT!S25559</f>
        <v>0</v>
      </c>
      <c r="Q1232" s="31">
        <f>[1]consoCURRENT!T25559</f>
        <v>0</v>
      </c>
      <c r="R1232" s="31">
        <f>[1]consoCURRENT!U25559</f>
        <v>0</v>
      </c>
      <c r="S1232" s="31">
        <f>[1]consoCURRENT!V25559</f>
        <v>0</v>
      </c>
      <c r="T1232" s="31">
        <f>[1]consoCURRENT!W25559</f>
        <v>0</v>
      </c>
      <c r="U1232" s="31">
        <f>[1]consoCURRENT!X25559</f>
        <v>0</v>
      </c>
      <c r="V1232" s="31">
        <f>[1]consoCURRENT!Y25559</f>
        <v>0</v>
      </c>
      <c r="W1232" s="31">
        <f>[1]consoCURRENT!Z25559</f>
        <v>0</v>
      </c>
      <c r="X1232" s="31">
        <f>[1]consoCURRENT!AA25559</f>
        <v>0</v>
      </c>
      <c r="Y1232" s="31">
        <f>[1]consoCURRENT!AB25559</f>
        <v>0</v>
      </c>
      <c r="Z1232" s="31">
        <f t="shared" si="567"/>
        <v>0</v>
      </c>
      <c r="AA1232" s="31">
        <f>D1232-Z1232</f>
        <v>0</v>
      </c>
      <c r="AB1232" s="37"/>
      <c r="AC1232" s="32"/>
    </row>
    <row r="1233" spans="1:29" s="33" customFormat="1" ht="18" customHeight="1" x14ac:dyDescent="0.2">
      <c r="A1233" s="36" t="s">
        <v>36</v>
      </c>
      <c r="B1233" s="31">
        <f>[1]consoCURRENT!E25588</f>
        <v>0</v>
      </c>
      <c r="C1233" s="31">
        <f>[1]consoCURRENT!F25588</f>
        <v>0</v>
      </c>
      <c r="D1233" s="31">
        <f>[1]consoCURRENT!G25588</f>
        <v>0</v>
      </c>
      <c r="E1233" s="31">
        <f>[1]consoCURRENT!H25588</f>
        <v>0</v>
      </c>
      <c r="F1233" s="31">
        <f>[1]consoCURRENT!I25588</f>
        <v>0</v>
      </c>
      <c r="G1233" s="31">
        <f>[1]consoCURRENT!J25588</f>
        <v>0</v>
      </c>
      <c r="H1233" s="31">
        <f>[1]consoCURRENT!K25588</f>
        <v>0</v>
      </c>
      <c r="I1233" s="31">
        <f>[1]consoCURRENT!L25588</f>
        <v>0</v>
      </c>
      <c r="J1233" s="31">
        <f>[1]consoCURRENT!M25588</f>
        <v>0</v>
      </c>
      <c r="K1233" s="31">
        <f>[1]consoCURRENT!N25588</f>
        <v>0</v>
      </c>
      <c r="L1233" s="31">
        <f>[1]consoCURRENT!O25588</f>
        <v>0</v>
      </c>
      <c r="M1233" s="31">
        <f>[1]consoCURRENT!P25588</f>
        <v>0</v>
      </c>
      <c r="N1233" s="31">
        <f>[1]consoCURRENT!Q25588</f>
        <v>0</v>
      </c>
      <c r="O1233" s="31">
        <f>[1]consoCURRENT!R25588</f>
        <v>0</v>
      </c>
      <c r="P1233" s="31">
        <f>[1]consoCURRENT!S25588</f>
        <v>0</v>
      </c>
      <c r="Q1233" s="31">
        <f>[1]consoCURRENT!T25588</f>
        <v>0</v>
      </c>
      <c r="R1233" s="31">
        <f>[1]consoCURRENT!U25588</f>
        <v>0</v>
      </c>
      <c r="S1233" s="31">
        <f>[1]consoCURRENT!V25588</f>
        <v>0</v>
      </c>
      <c r="T1233" s="31">
        <f>[1]consoCURRENT!W25588</f>
        <v>0</v>
      </c>
      <c r="U1233" s="31">
        <f>[1]consoCURRENT!X25588</f>
        <v>0</v>
      </c>
      <c r="V1233" s="31">
        <f>[1]consoCURRENT!Y25588</f>
        <v>0</v>
      </c>
      <c r="W1233" s="31">
        <f>[1]consoCURRENT!Z25588</f>
        <v>0</v>
      </c>
      <c r="X1233" s="31">
        <f>[1]consoCURRENT!AA25588</f>
        <v>0</v>
      </c>
      <c r="Y1233" s="31">
        <f>[1]consoCURRENT!AB25588</f>
        <v>0</v>
      </c>
      <c r="Z1233" s="31">
        <f t="shared" si="567"/>
        <v>0</v>
      </c>
      <c r="AA1233" s="31">
        <f>D1233-Z1233</f>
        <v>0</v>
      </c>
      <c r="AB1233" s="37"/>
      <c r="AC1233" s="32"/>
    </row>
    <row r="1234" spans="1:29" s="33" customFormat="1" ht="18" customHeight="1" x14ac:dyDescent="0.25">
      <c r="A1234" s="38" t="s">
        <v>37</v>
      </c>
      <c r="B1234" s="39">
        <f t="shared" ref="B1234:AA1234" si="568">SUM(B1230:B1233)</f>
        <v>1255546000</v>
      </c>
      <c r="C1234" s="39">
        <f t="shared" si="568"/>
        <v>0</v>
      </c>
      <c r="D1234" s="39">
        <f t="shared" si="568"/>
        <v>1255546000</v>
      </c>
      <c r="E1234" s="39">
        <f t="shared" si="568"/>
        <v>303149034.68000007</v>
      </c>
      <c r="F1234" s="39">
        <f t="shared" si="568"/>
        <v>356714840.02000004</v>
      </c>
      <c r="G1234" s="39">
        <f t="shared" si="568"/>
        <v>482948222.99000001</v>
      </c>
      <c r="H1234" s="39">
        <f t="shared" si="568"/>
        <v>105588077.02000001</v>
      </c>
      <c r="I1234" s="39">
        <f t="shared" si="568"/>
        <v>0</v>
      </c>
      <c r="J1234" s="39">
        <f t="shared" si="568"/>
        <v>0</v>
      </c>
      <c r="K1234" s="39">
        <f t="shared" si="568"/>
        <v>0</v>
      </c>
      <c r="L1234" s="39">
        <f t="shared" si="568"/>
        <v>0</v>
      </c>
      <c r="M1234" s="39">
        <f t="shared" si="568"/>
        <v>0</v>
      </c>
      <c r="N1234" s="39">
        <f t="shared" si="568"/>
        <v>158426.07</v>
      </c>
      <c r="O1234" s="39">
        <f t="shared" si="568"/>
        <v>213681877.09999999</v>
      </c>
      <c r="P1234" s="39">
        <f t="shared" si="568"/>
        <v>89308731.510000005</v>
      </c>
      <c r="Q1234" s="39">
        <f t="shared" si="568"/>
        <v>392386009.04000002</v>
      </c>
      <c r="R1234" s="39">
        <f t="shared" si="568"/>
        <v>1970590.7999999998</v>
      </c>
      <c r="S1234" s="39">
        <f t="shared" si="568"/>
        <v>-37641759.819999993</v>
      </c>
      <c r="T1234" s="39">
        <f t="shared" si="568"/>
        <v>1367271.16</v>
      </c>
      <c r="U1234" s="39">
        <f t="shared" si="568"/>
        <v>225106538.05000001</v>
      </c>
      <c r="V1234" s="39">
        <f t="shared" si="568"/>
        <v>256474413.78</v>
      </c>
      <c r="W1234" s="39">
        <f t="shared" si="568"/>
        <v>105588077.02000001</v>
      </c>
      <c r="X1234" s="39">
        <f t="shared" si="568"/>
        <v>0</v>
      </c>
      <c r="Y1234" s="39">
        <f t="shared" si="568"/>
        <v>0</v>
      </c>
      <c r="Z1234" s="39">
        <f t="shared" si="568"/>
        <v>1248400174.7099998</v>
      </c>
      <c r="AA1234" s="39">
        <f t="shared" si="568"/>
        <v>7145825.2900002096</v>
      </c>
      <c r="AB1234" s="40">
        <f>Z1234/D1234</f>
        <v>0.99430859140963357</v>
      </c>
      <c r="AC1234" s="32"/>
    </row>
    <row r="1235" spans="1:29" s="33" customFormat="1" ht="18" customHeight="1" x14ac:dyDescent="0.25">
      <c r="A1235" s="41" t="s">
        <v>38</v>
      </c>
      <c r="B1235" s="31">
        <f>[1]consoCURRENT!E25592</f>
        <v>0</v>
      </c>
      <c r="C1235" s="31">
        <f>[1]consoCURRENT!F25592</f>
        <v>0</v>
      </c>
      <c r="D1235" s="31">
        <f>[1]consoCURRENT!G25592</f>
        <v>0</v>
      </c>
      <c r="E1235" s="31">
        <f>[1]consoCURRENT!H25592</f>
        <v>0</v>
      </c>
      <c r="F1235" s="31">
        <f>[1]consoCURRENT!I25592</f>
        <v>0</v>
      </c>
      <c r="G1235" s="31">
        <f>[1]consoCURRENT!J25592</f>
        <v>0</v>
      </c>
      <c r="H1235" s="31">
        <f>[1]consoCURRENT!K25592</f>
        <v>0</v>
      </c>
      <c r="I1235" s="31">
        <f>[1]consoCURRENT!L25592</f>
        <v>0</v>
      </c>
      <c r="J1235" s="31">
        <f>[1]consoCURRENT!M25592</f>
        <v>0</v>
      </c>
      <c r="K1235" s="31">
        <f>[1]consoCURRENT!N25592</f>
        <v>0</v>
      </c>
      <c r="L1235" s="31">
        <f>[1]consoCURRENT!O25592</f>
        <v>0</v>
      </c>
      <c r="M1235" s="31">
        <f>[1]consoCURRENT!P25592</f>
        <v>0</v>
      </c>
      <c r="N1235" s="31">
        <f>[1]consoCURRENT!Q25592</f>
        <v>0</v>
      </c>
      <c r="O1235" s="31">
        <f>[1]consoCURRENT!R25592</f>
        <v>0</v>
      </c>
      <c r="P1235" s="31">
        <f>[1]consoCURRENT!S25592</f>
        <v>0</v>
      </c>
      <c r="Q1235" s="31">
        <f>[1]consoCURRENT!T25592</f>
        <v>0</v>
      </c>
      <c r="R1235" s="31">
        <f>[1]consoCURRENT!U25592</f>
        <v>0</v>
      </c>
      <c r="S1235" s="31">
        <f>[1]consoCURRENT!V25592</f>
        <v>0</v>
      </c>
      <c r="T1235" s="31">
        <f>[1]consoCURRENT!W25592</f>
        <v>0</v>
      </c>
      <c r="U1235" s="31">
        <f>[1]consoCURRENT!X25592</f>
        <v>0</v>
      </c>
      <c r="V1235" s="31">
        <f>[1]consoCURRENT!Y25592</f>
        <v>0</v>
      </c>
      <c r="W1235" s="31">
        <f>[1]consoCURRENT!Z25592</f>
        <v>0</v>
      </c>
      <c r="X1235" s="31">
        <f>[1]consoCURRENT!AA25592</f>
        <v>0</v>
      </c>
      <c r="Y1235" s="31">
        <f>[1]consoCURRENT!AB25592</f>
        <v>0</v>
      </c>
      <c r="Z1235" s="31">
        <f t="shared" ref="Z1235" si="569">SUM(M1235:Y1235)</f>
        <v>0</v>
      </c>
      <c r="AA1235" s="31">
        <f>D1235-Z1235</f>
        <v>0</v>
      </c>
      <c r="AB1235" s="37"/>
      <c r="AC1235" s="32"/>
    </row>
    <row r="1236" spans="1:29" s="33" customFormat="1" ht="18" customHeight="1" x14ac:dyDescent="0.25">
      <c r="A1236" s="38" t="s">
        <v>39</v>
      </c>
      <c r="B1236" s="39">
        <f t="shared" ref="B1236:AA1236" si="570">B1235+B1234</f>
        <v>1255546000</v>
      </c>
      <c r="C1236" s="39">
        <f t="shared" si="570"/>
        <v>0</v>
      </c>
      <c r="D1236" s="39">
        <f t="shared" si="570"/>
        <v>1255546000</v>
      </c>
      <c r="E1236" s="39">
        <f t="shared" si="570"/>
        <v>303149034.68000007</v>
      </c>
      <c r="F1236" s="39">
        <f t="shared" si="570"/>
        <v>356714840.02000004</v>
      </c>
      <c r="G1236" s="39">
        <f t="shared" si="570"/>
        <v>482948222.99000001</v>
      </c>
      <c r="H1236" s="39">
        <f t="shared" si="570"/>
        <v>105588077.02000001</v>
      </c>
      <c r="I1236" s="39">
        <f t="shared" si="570"/>
        <v>0</v>
      </c>
      <c r="J1236" s="39">
        <f t="shared" si="570"/>
        <v>0</v>
      </c>
      <c r="K1236" s="39">
        <f t="shared" si="570"/>
        <v>0</v>
      </c>
      <c r="L1236" s="39">
        <f t="shared" si="570"/>
        <v>0</v>
      </c>
      <c r="M1236" s="39">
        <f t="shared" si="570"/>
        <v>0</v>
      </c>
      <c r="N1236" s="39">
        <f t="shared" si="570"/>
        <v>158426.07</v>
      </c>
      <c r="O1236" s="39">
        <f t="shared" si="570"/>
        <v>213681877.09999999</v>
      </c>
      <c r="P1236" s="39">
        <f t="shared" si="570"/>
        <v>89308731.510000005</v>
      </c>
      <c r="Q1236" s="39">
        <f t="shared" si="570"/>
        <v>392386009.04000002</v>
      </c>
      <c r="R1236" s="39">
        <f t="shared" si="570"/>
        <v>1970590.7999999998</v>
      </c>
      <c r="S1236" s="39">
        <f t="shared" si="570"/>
        <v>-37641759.819999993</v>
      </c>
      <c r="T1236" s="39">
        <f t="shared" si="570"/>
        <v>1367271.16</v>
      </c>
      <c r="U1236" s="39">
        <f t="shared" si="570"/>
        <v>225106538.05000001</v>
      </c>
      <c r="V1236" s="39">
        <f t="shared" si="570"/>
        <v>256474413.78</v>
      </c>
      <c r="W1236" s="39">
        <f t="shared" si="570"/>
        <v>105588077.02000001</v>
      </c>
      <c r="X1236" s="39">
        <f t="shared" si="570"/>
        <v>0</v>
      </c>
      <c r="Y1236" s="39">
        <f t="shared" si="570"/>
        <v>0</v>
      </c>
      <c r="Z1236" s="39">
        <f t="shared" si="570"/>
        <v>1248400174.7099998</v>
      </c>
      <c r="AA1236" s="39">
        <f t="shared" si="570"/>
        <v>7145825.2900002096</v>
      </c>
      <c r="AB1236" s="40">
        <f>Z1236/D1236</f>
        <v>0.99430859140963357</v>
      </c>
      <c r="AC1236" s="42"/>
    </row>
    <row r="1237" spans="1:29" s="33" customFormat="1" ht="15" customHeight="1" x14ac:dyDescent="0.25">
      <c r="A1237" s="34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  <c r="AA1237" s="31"/>
      <c r="AB1237" s="31"/>
      <c r="AC1237" s="32"/>
    </row>
    <row r="1238" spans="1:29" s="33" customFormat="1" ht="15" customHeight="1" x14ac:dyDescent="0.25">
      <c r="A1238" s="34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31"/>
      <c r="AA1238" s="31"/>
      <c r="AB1238" s="31"/>
      <c r="AC1238" s="32"/>
    </row>
    <row r="1239" spans="1:29" s="33" customFormat="1" ht="15" customHeight="1" x14ac:dyDescent="0.25">
      <c r="A1239" s="46" t="s">
        <v>54</v>
      </c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31"/>
      <c r="AA1239" s="31"/>
      <c r="AB1239" s="31"/>
      <c r="AC1239" s="32"/>
    </row>
    <row r="1240" spans="1:29" s="33" customFormat="1" ht="18" customHeight="1" x14ac:dyDescent="0.2">
      <c r="A1240" s="36" t="s">
        <v>33</v>
      </c>
      <c r="B1240" s="31">
        <f>[1]consoCURRENT!E25653</f>
        <v>1494000</v>
      </c>
      <c r="C1240" s="31">
        <f>[1]consoCURRENT!F25653</f>
        <v>0</v>
      </c>
      <c r="D1240" s="31">
        <f>[1]consoCURRENT!G25653</f>
        <v>1494000</v>
      </c>
      <c r="E1240" s="31">
        <f>[1]consoCURRENT!H25653</f>
        <v>200670.1</v>
      </c>
      <c r="F1240" s="31">
        <f>[1]consoCURRENT!I25653</f>
        <v>332486.09999999998</v>
      </c>
      <c r="G1240" s="31">
        <f>[1]consoCURRENT!J25653</f>
        <v>302593.12</v>
      </c>
      <c r="H1240" s="31">
        <f>[1]consoCURRENT!K25653</f>
        <v>111522.92</v>
      </c>
      <c r="I1240" s="31">
        <f>[1]consoCURRENT!L25653</f>
        <v>0</v>
      </c>
      <c r="J1240" s="31">
        <f>[1]consoCURRENT!M25653</f>
        <v>0</v>
      </c>
      <c r="K1240" s="31">
        <f>[1]consoCURRENT!N25653</f>
        <v>0</v>
      </c>
      <c r="L1240" s="31">
        <f>[1]consoCURRENT!O25653</f>
        <v>0</v>
      </c>
      <c r="M1240" s="31">
        <f>[1]consoCURRENT!P25653</f>
        <v>0</v>
      </c>
      <c r="N1240" s="31">
        <f>[1]consoCURRENT!Q25653</f>
        <v>59758</v>
      </c>
      <c r="O1240" s="31">
        <f>[1]consoCURRENT!R25653</f>
        <v>46166.01</v>
      </c>
      <c r="P1240" s="31">
        <f>[1]consoCURRENT!S25653</f>
        <v>94746.09</v>
      </c>
      <c r="Q1240" s="31">
        <f>[1]consoCURRENT!T25653</f>
        <v>79823.66</v>
      </c>
      <c r="R1240" s="31">
        <f>[1]consoCURRENT!U25653</f>
        <v>157005.85999999999</v>
      </c>
      <c r="S1240" s="31">
        <f>[1]consoCURRENT!V25653</f>
        <v>95656.579999999987</v>
      </c>
      <c r="T1240" s="31">
        <f>[1]consoCURRENT!W25653</f>
        <v>101907.28</v>
      </c>
      <c r="U1240" s="31">
        <f>[1]consoCURRENT!X25653</f>
        <v>92522.92</v>
      </c>
      <c r="V1240" s="31">
        <f>[1]consoCURRENT!Y25653</f>
        <v>108162.92</v>
      </c>
      <c r="W1240" s="31">
        <f>[1]consoCURRENT!Z25653</f>
        <v>111522.92</v>
      </c>
      <c r="X1240" s="31">
        <f>[1]consoCURRENT!AA25653</f>
        <v>0</v>
      </c>
      <c r="Y1240" s="31">
        <f>[1]consoCURRENT!AB25653</f>
        <v>0</v>
      </c>
      <c r="Z1240" s="31">
        <f>SUM(M1240:Y1240)</f>
        <v>947272.24000000011</v>
      </c>
      <c r="AA1240" s="31">
        <f>D1240-Z1240</f>
        <v>546727.75999999989</v>
      </c>
      <c r="AB1240" s="37">
        <f>Z1240/D1240</f>
        <v>0.63405103078982605</v>
      </c>
      <c r="AC1240" s="32"/>
    </row>
    <row r="1241" spans="1:29" s="33" customFormat="1" ht="18" customHeight="1" x14ac:dyDescent="0.2">
      <c r="A1241" s="36" t="s">
        <v>34</v>
      </c>
      <c r="B1241" s="31">
        <f>[1]consoCURRENT!E25766</f>
        <v>1625710000</v>
      </c>
      <c r="C1241" s="31">
        <f>[1]consoCURRENT!F25766</f>
        <v>0</v>
      </c>
      <c r="D1241" s="31">
        <f>[1]consoCURRENT!G25766</f>
        <v>1625710000</v>
      </c>
      <c r="E1241" s="31">
        <f>[1]consoCURRENT!H25766</f>
        <v>197095385.28</v>
      </c>
      <c r="F1241" s="31">
        <f>[1]consoCURRENT!I25766</f>
        <v>569573116.13</v>
      </c>
      <c r="G1241" s="31">
        <f>[1]consoCURRENT!J25766</f>
        <v>531510658.05000007</v>
      </c>
      <c r="H1241" s="31">
        <f>[1]consoCURRENT!K25766</f>
        <v>139981118.59999999</v>
      </c>
      <c r="I1241" s="31">
        <f>[1]consoCURRENT!L25766</f>
        <v>0</v>
      </c>
      <c r="J1241" s="31">
        <f>[1]consoCURRENT!M25766</f>
        <v>0</v>
      </c>
      <c r="K1241" s="31">
        <f>[1]consoCURRENT!N25766</f>
        <v>0</v>
      </c>
      <c r="L1241" s="31">
        <f>[1]consoCURRENT!O25766</f>
        <v>0</v>
      </c>
      <c r="M1241" s="31">
        <f>[1]consoCURRENT!P25766</f>
        <v>0</v>
      </c>
      <c r="N1241" s="31">
        <f>[1]consoCURRENT!Q25766</f>
        <v>14208996</v>
      </c>
      <c r="O1241" s="31">
        <f>[1]consoCURRENT!R25766</f>
        <v>1845782.28</v>
      </c>
      <c r="P1241" s="31">
        <f>[1]consoCURRENT!S25766</f>
        <v>181040607</v>
      </c>
      <c r="Q1241" s="31">
        <f>[1]consoCURRENT!T25766</f>
        <v>299260782</v>
      </c>
      <c r="R1241" s="31">
        <f>[1]consoCURRENT!U25766</f>
        <v>243142567.5</v>
      </c>
      <c r="S1241" s="31">
        <f>[1]consoCURRENT!V25766</f>
        <v>27169766.629999999</v>
      </c>
      <c r="T1241" s="31">
        <f>[1]consoCURRENT!W25766</f>
        <v>21930723.66</v>
      </c>
      <c r="U1241" s="31">
        <f>[1]consoCURRENT!X25766</f>
        <v>224939366.94999999</v>
      </c>
      <c r="V1241" s="31">
        <f>[1]consoCURRENT!Y25766</f>
        <v>284640567.44</v>
      </c>
      <c r="W1241" s="31">
        <f>[1]consoCURRENT!Z25766</f>
        <v>139981118.59999999</v>
      </c>
      <c r="X1241" s="31">
        <f>[1]consoCURRENT!AA25766</f>
        <v>0</v>
      </c>
      <c r="Y1241" s="31">
        <f>[1]consoCURRENT!AB25766</f>
        <v>0</v>
      </c>
      <c r="Z1241" s="31">
        <f t="shared" ref="Z1241:Z1243" si="571">SUM(M1241:Y1241)</f>
        <v>1438160278.0599999</v>
      </c>
      <c r="AA1241" s="31">
        <f>D1241-Z1241</f>
        <v>187549721.94000006</v>
      </c>
      <c r="AB1241" s="37">
        <f>Z1241/D1241</f>
        <v>0.88463519204532171</v>
      </c>
      <c r="AC1241" s="32"/>
    </row>
    <row r="1242" spans="1:29" s="33" customFormat="1" ht="18" customHeight="1" x14ac:dyDescent="0.2">
      <c r="A1242" s="36" t="s">
        <v>35</v>
      </c>
      <c r="B1242" s="31">
        <f>[1]consoCURRENT!E25772</f>
        <v>0</v>
      </c>
      <c r="C1242" s="31">
        <f>[1]consoCURRENT!F25772</f>
        <v>0</v>
      </c>
      <c r="D1242" s="31">
        <f>[1]consoCURRENT!G25772</f>
        <v>0</v>
      </c>
      <c r="E1242" s="31">
        <f>[1]consoCURRENT!H25772</f>
        <v>0</v>
      </c>
      <c r="F1242" s="31">
        <f>[1]consoCURRENT!I25772</f>
        <v>0</v>
      </c>
      <c r="G1242" s="31">
        <f>[1]consoCURRENT!J25772</f>
        <v>0</v>
      </c>
      <c r="H1242" s="31">
        <f>[1]consoCURRENT!K25772</f>
        <v>0</v>
      </c>
      <c r="I1242" s="31">
        <f>[1]consoCURRENT!L25772</f>
        <v>0</v>
      </c>
      <c r="J1242" s="31">
        <f>[1]consoCURRENT!M25772</f>
        <v>0</v>
      </c>
      <c r="K1242" s="31">
        <f>[1]consoCURRENT!N25772</f>
        <v>0</v>
      </c>
      <c r="L1242" s="31">
        <f>[1]consoCURRENT!O25772</f>
        <v>0</v>
      </c>
      <c r="M1242" s="31">
        <f>[1]consoCURRENT!P25772</f>
        <v>0</v>
      </c>
      <c r="N1242" s="31">
        <f>[1]consoCURRENT!Q25772</f>
        <v>0</v>
      </c>
      <c r="O1242" s="31">
        <f>[1]consoCURRENT!R25772</f>
        <v>0</v>
      </c>
      <c r="P1242" s="31">
        <f>[1]consoCURRENT!S25772</f>
        <v>0</v>
      </c>
      <c r="Q1242" s="31">
        <f>[1]consoCURRENT!T25772</f>
        <v>0</v>
      </c>
      <c r="R1242" s="31">
        <f>[1]consoCURRENT!U25772</f>
        <v>0</v>
      </c>
      <c r="S1242" s="31">
        <f>[1]consoCURRENT!V25772</f>
        <v>0</v>
      </c>
      <c r="T1242" s="31">
        <f>[1]consoCURRENT!W25772</f>
        <v>0</v>
      </c>
      <c r="U1242" s="31">
        <f>[1]consoCURRENT!X25772</f>
        <v>0</v>
      </c>
      <c r="V1242" s="31">
        <f>[1]consoCURRENT!Y25772</f>
        <v>0</v>
      </c>
      <c r="W1242" s="31">
        <f>[1]consoCURRENT!Z25772</f>
        <v>0</v>
      </c>
      <c r="X1242" s="31">
        <f>[1]consoCURRENT!AA25772</f>
        <v>0</v>
      </c>
      <c r="Y1242" s="31">
        <f>[1]consoCURRENT!AB25772</f>
        <v>0</v>
      </c>
      <c r="Z1242" s="31">
        <f t="shared" si="571"/>
        <v>0</v>
      </c>
      <c r="AA1242" s="31">
        <f>D1242-Z1242</f>
        <v>0</v>
      </c>
      <c r="AB1242" s="37"/>
      <c r="AC1242" s="32"/>
    </row>
    <row r="1243" spans="1:29" s="33" customFormat="1" ht="18" customHeight="1" x14ac:dyDescent="0.2">
      <c r="A1243" s="36" t="s">
        <v>36</v>
      </c>
      <c r="B1243" s="31">
        <f>[1]consoCURRENT!E25801</f>
        <v>0</v>
      </c>
      <c r="C1243" s="31">
        <f>[1]consoCURRENT!F25801</f>
        <v>0</v>
      </c>
      <c r="D1243" s="31">
        <f>[1]consoCURRENT!G25801</f>
        <v>0</v>
      </c>
      <c r="E1243" s="31">
        <f>[1]consoCURRENT!H25801</f>
        <v>0</v>
      </c>
      <c r="F1243" s="31">
        <f>[1]consoCURRENT!I25801</f>
        <v>0</v>
      </c>
      <c r="G1243" s="31">
        <f>[1]consoCURRENT!J25801</f>
        <v>0</v>
      </c>
      <c r="H1243" s="31">
        <f>[1]consoCURRENT!K25801</f>
        <v>0</v>
      </c>
      <c r="I1243" s="31">
        <f>[1]consoCURRENT!L25801</f>
        <v>0</v>
      </c>
      <c r="J1243" s="31">
        <f>[1]consoCURRENT!M25801</f>
        <v>0</v>
      </c>
      <c r="K1243" s="31">
        <f>[1]consoCURRENT!N25801</f>
        <v>0</v>
      </c>
      <c r="L1243" s="31">
        <f>[1]consoCURRENT!O25801</f>
        <v>0</v>
      </c>
      <c r="M1243" s="31">
        <f>[1]consoCURRENT!P25801</f>
        <v>0</v>
      </c>
      <c r="N1243" s="31">
        <f>[1]consoCURRENT!Q25801</f>
        <v>0</v>
      </c>
      <c r="O1243" s="31">
        <f>[1]consoCURRENT!R25801</f>
        <v>0</v>
      </c>
      <c r="P1243" s="31">
        <f>[1]consoCURRENT!S25801</f>
        <v>0</v>
      </c>
      <c r="Q1243" s="31">
        <f>[1]consoCURRENT!T25801</f>
        <v>0</v>
      </c>
      <c r="R1243" s="31">
        <f>[1]consoCURRENT!U25801</f>
        <v>0</v>
      </c>
      <c r="S1243" s="31">
        <f>[1]consoCURRENT!V25801</f>
        <v>0</v>
      </c>
      <c r="T1243" s="31">
        <f>[1]consoCURRENT!W25801</f>
        <v>0</v>
      </c>
      <c r="U1243" s="31">
        <f>[1]consoCURRENT!X25801</f>
        <v>0</v>
      </c>
      <c r="V1243" s="31">
        <f>[1]consoCURRENT!Y25801</f>
        <v>0</v>
      </c>
      <c r="W1243" s="31">
        <f>[1]consoCURRENT!Z25801</f>
        <v>0</v>
      </c>
      <c r="X1243" s="31">
        <f>[1]consoCURRENT!AA25801</f>
        <v>0</v>
      </c>
      <c r="Y1243" s="31">
        <f>[1]consoCURRENT!AB25801</f>
        <v>0</v>
      </c>
      <c r="Z1243" s="31">
        <f t="shared" si="571"/>
        <v>0</v>
      </c>
      <c r="AA1243" s="31">
        <f>D1243-Z1243</f>
        <v>0</v>
      </c>
      <c r="AB1243" s="37"/>
      <c r="AC1243" s="32"/>
    </row>
    <row r="1244" spans="1:29" s="33" customFormat="1" ht="18" customHeight="1" x14ac:dyDescent="0.25">
      <c r="A1244" s="38" t="s">
        <v>37</v>
      </c>
      <c r="B1244" s="39">
        <f t="shared" ref="B1244:AA1244" si="572">SUM(B1240:B1243)</f>
        <v>1627204000</v>
      </c>
      <c r="C1244" s="39">
        <f t="shared" si="572"/>
        <v>0</v>
      </c>
      <c r="D1244" s="39">
        <f t="shared" si="572"/>
        <v>1627204000</v>
      </c>
      <c r="E1244" s="39">
        <f t="shared" si="572"/>
        <v>197296055.38</v>
      </c>
      <c r="F1244" s="39">
        <f t="shared" si="572"/>
        <v>569905602.23000002</v>
      </c>
      <c r="G1244" s="39">
        <f t="shared" si="572"/>
        <v>531813251.17000008</v>
      </c>
      <c r="H1244" s="39">
        <f t="shared" si="572"/>
        <v>140092641.51999998</v>
      </c>
      <c r="I1244" s="39">
        <f t="shared" si="572"/>
        <v>0</v>
      </c>
      <c r="J1244" s="39">
        <f t="shared" si="572"/>
        <v>0</v>
      </c>
      <c r="K1244" s="39">
        <f t="shared" si="572"/>
        <v>0</v>
      </c>
      <c r="L1244" s="39">
        <f t="shared" si="572"/>
        <v>0</v>
      </c>
      <c r="M1244" s="39">
        <f t="shared" si="572"/>
        <v>0</v>
      </c>
      <c r="N1244" s="39">
        <f t="shared" si="572"/>
        <v>14268754</v>
      </c>
      <c r="O1244" s="39">
        <f t="shared" si="572"/>
        <v>1891948.29</v>
      </c>
      <c r="P1244" s="39">
        <f t="shared" si="572"/>
        <v>181135353.09</v>
      </c>
      <c r="Q1244" s="39">
        <f t="shared" si="572"/>
        <v>299340605.66000003</v>
      </c>
      <c r="R1244" s="39">
        <f t="shared" si="572"/>
        <v>243299573.36000001</v>
      </c>
      <c r="S1244" s="39">
        <f t="shared" si="572"/>
        <v>27265423.209999997</v>
      </c>
      <c r="T1244" s="39">
        <f t="shared" si="572"/>
        <v>22032630.940000001</v>
      </c>
      <c r="U1244" s="39">
        <f t="shared" si="572"/>
        <v>225031889.86999997</v>
      </c>
      <c r="V1244" s="39">
        <f t="shared" si="572"/>
        <v>284748730.36000001</v>
      </c>
      <c r="W1244" s="39">
        <f t="shared" si="572"/>
        <v>140092641.51999998</v>
      </c>
      <c r="X1244" s="39">
        <f t="shared" si="572"/>
        <v>0</v>
      </c>
      <c r="Y1244" s="39">
        <f t="shared" si="572"/>
        <v>0</v>
      </c>
      <c r="Z1244" s="39">
        <f t="shared" si="572"/>
        <v>1439107550.3</v>
      </c>
      <c r="AA1244" s="39">
        <f t="shared" si="572"/>
        <v>188096449.70000005</v>
      </c>
      <c r="AB1244" s="40">
        <f>Z1244/D1244</f>
        <v>0.8844051208699093</v>
      </c>
      <c r="AC1244" s="32"/>
    </row>
    <row r="1245" spans="1:29" s="33" customFormat="1" ht="18" customHeight="1" x14ac:dyDescent="0.25">
      <c r="A1245" s="41" t="s">
        <v>38</v>
      </c>
      <c r="B1245" s="31">
        <f>[1]consoCURRENT!E25805</f>
        <v>0</v>
      </c>
      <c r="C1245" s="31">
        <f>[1]consoCURRENT!F25805</f>
        <v>0</v>
      </c>
      <c r="D1245" s="31">
        <f>[1]consoCURRENT!G25805</f>
        <v>0</v>
      </c>
      <c r="E1245" s="31">
        <f>[1]consoCURRENT!H25805</f>
        <v>0</v>
      </c>
      <c r="F1245" s="31">
        <f>[1]consoCURRENT!I25805</f>
        <v>0</v>
      </c>
      <c r="G1245" s="31">
        <f>[1]consoCURRENT!J25805</f>
        <v>0</v>
      </c>
      <c r="H1245" s="31">
        <f>[1]consoCURRENT!K25805</f>
        <v>0</v>
      </c>
      <c r="I1245" s="31">
        <f>[1]consoCURRENT!L25805</f>
        <v>0</v>
      </c>
      <c r="J1245" s="31">
        <f>[1]consoCURRENT!M25805</f>
        <v>0</v>
      </c>
      <c r="K1245" s="31">
        <f>[1]consoCURRENT!N25805</f>
        <v>0</v>
      </c>
      <c r="L1245" s="31">
        <f>[1]consoCURRENT!O25805</f>
        <v>0</v>
      </c>
      <c r="M1245" s="31">
        <f>[1]consoCURRENT!P25805</f>
        <v>0</v>
      </c>
      <c r="N1245" s="31">
        <f>[1]consoCURRENT!Q25805</f>
        <v>0</v>
      </c>
      <c r="O1245" s="31">
        <f>[1]consoCURRENT!R25805</f>
        <v>0</v>
      </c>
      <c r="P1245" s="31">
        <f>[1]consoCURRENT!S25805</f>
        <v>0</v>
      </c>
      <c r="Q1245" s="31">
        <f>[1]consoCURRENT!T25805</f>
        <v>0</v>
      </c>
      <c r="R1245" s="31">
        <f>[1]consoCURRENT!U25805</f>
        <v>0</v>
      </c>
      <c r="S1245" s="31">
        <f>[1]consoCURRENT!V25805</f>
        <v>0</v>
      </c>
      <c r="T1245" s="31">
        <f>[1]consoCURRENT!W25805</f>
        <v>0</v>
      </c>
      <c r="U1245" s="31">
        <f>[1]consoCURRENT!X25805</f>
        <v>0</v>
      </c>
      <c r="V1245" s="31">
        <f>[1]consoCURRENT!Y25805</f>
        <v>0</v>
      </c>
      <c r="W1245" s="31">
        <f>[1]consoCURRENT!Z25805</f>
        <v>0</v>
      </c>
      <c r="X1245" s="31">
        <f>[1]consoCURRENT!AA25805</f>
        <v>0</v>
      </c>
      <c r="Y1245" s="31">
        <f>[1]consoCURRENT!AB25805</f>
        <v>0</v>
      </c>
      <c r="Z1245" s="31">
        <f t="shared" ref="Z1245" si="573">SUM(M1245:Y1245)</f>
        <v>0</v>
      </c>
      <c r="AA1245" s="31">
        <f>D1245-Z1245</f>
        <v>0</v>
      </c>
      <c r="AB1245" s="37"/>
      <c r="AC1245" s="32"/>
    </row>
    <row r="1246" spans="1:29" s="33" customFormat="1" ht="18" customHeight="1" x14ac:dyDescent="0.25">
      <c r="A1246" s="38" t="s">
        <v>39</v>
      </c>
      <c r="B1246" s="39">
        <f t="shared" ref="B1246:AA1246" si="574">B1245+B1244</f>
        <v>1627204000</v>
      </c>
      <c r="C1246" s="39">
        <f t="shared" si="574"/>
        <v>0</v>
      </c>
      <c r="D1246" s="39">
        <f t="shared" si="574"/>
        <v>1627204000</v>
      </c>
      <c r="E1246" s="39">
        <f t="shared" si="574"/>
        <v>197296055.38</v>
      </c>
      <c r="F1246" s="39">
        <f t="shared" si="574"/>
        <v>569905602.23000002</v>
      </c>
      <c r="G1246" s="39">
        <f t="shared" si="574"/>
        <v>531813251.17000008</v>
      </c>
      <c r="H1246" s="39">
        <f t="shared" si="574"/>
        <v>140092641.51999998</v>
      </c>
      <c r="I1246" s="39">
        <f t="shared" si="574"/>
        <v>0</v>
      </c>
      <c r="J1246" s="39">
        <f t="shared" si="574"/>
        <v>0</v>
      </c>
      <c r="K1246" s="39">
        <f t="shared" si="574"/>
        <v>0</v>
      </c>
      <c r="L1246" s="39">
        <f t="shared" si="574"/>
        <v>0</v>
      </c>
      <c r="M1246" s="39">
        <f t="shared" si="574"/>
        <v>0</v>
      </c>
      <c r="N1246" s="39">
        <f t="shared" si="574"/>
        <v>14268754</v>
      </c>
      <c r="O1246" s="39">
        <f t="shared" si="574"/>
        <v>1891948.29</v>
      </c>
      <c r="P1246" s="39">
        <f t="shared" si="574"/>
        <v>181135353.09</v>
      </c>
      <c r="Q1246" s="39">
        <f t="shared" si="574"/>
        <v>299340605.66000003</v>
      </c>
      <c r="R1246" s="39">
        <f t="shared" si="574"/>
        <v>243299573.36000001</v>
      </c>
      <c r="S1246" s="39">
        <f t="shared" si="574"/>
        <v>27265423.209999997</v>
      </c>
      <c r="T1246" s="39">
        <f t="shared" si="574"/>
        <v>22032630.940000001</v>
      </c>
      <c r="U1246" s="39">
        <f t="shared" si="574"/>
        <v>225031889.86999997</v>
      </c>
      <c r="V1246" s="39">
        <f t="shared" si="574"/>
        <v>284748730.36000001</v>
      </c>
      <c r="W1246" s="39">
        <f t="shared" si="574"/>
        <v>140092641.51999998</v>
      </c>
      <c r="X1246" s="39">
        <f t="shared" si="574"/>
        <v>0</v>
      </c>
      <c r="Y1246" s="39">
        <f t="shared" si="574"/>
        <v>0</v>
      </c>
      <c r="Z1246" s="39">
        <f t="shared" si="574"/>
        <v>1439107550.3</v>
      </c>
      <c r="AA1246" s="39">
        <f t="shared" si="574"/>
        <v>188096449.70000005</v>
      </c>
      <c r="AB1246" s="40">
        <f>Z1246/D1246</f>
        <v>0.8844051208699093</v>
      </c>
      <c r="AC1246" s="42"/>
    </row>
    <row r="1247" spans="1:29" s="33" customFormat="1" ht="15" customHeight="1" x14ac:dyDescent="0.25">
      <c r="A1247" s="34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31"/>
      <c r="AA1247" s="31"/>
      <c r="AB1247" s="31"/>
      <c r="AC1247" s="32"/>
    </row>
    <row r="1248" spans="1:29" s="33" customFormat="1" ht="15" customHeight="1" x14ac:dyDescent="0.25">
      <c r="A1248" s="34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31"/>
      <c r="AA1248" s="31"/>
      <c r="AB1248" s="31"/>
      <c r="AC1248" s="32"/>
    </row>
    <row r="1249" spans="1:29" s="33" customFormat="1" ht="15" customHeight="1" x14ac:dyDescent="0.25">
      <c r="A1249" s="46" t="s">
        <v>55</v>
      </c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31"/>
      <c r="AA1249" s="31"/>
      <c r="AB1249" s="31"/>
      <c r="AC1249" s="32"/>
    </row>
    <row r="1250" spans="1:29" s="33" customFormat="1" ht="18" customHeight="1" x14ac:dyDescent="0.2">
      <c r="A1250" s="36" t="s">
        <v>33</v>
      </c>
      <c r="B1250" s="31">
        <f>[1]consoCURRENT!E25866</f>
        <v>1494000</v>
      </c>
      <c r="C1250" s="31">
        <f>[1]consoCURRENT!F25866</f>
        <v>0</v>
      </c>
      <c r="D1250" s="31">
        <f>[1]consoCURRENT!G25866</f>
        <v>1494000</v>
      </c>
      <c r="E1250" s="31">
        <f>[1]consoCURRENT!H25866</f>
        <v>211069.44</v>
      </c>
      <c r="F1250" s="31">
        <f>[1]consoCURRENT!I25866</f>
        <v>354190.71999999991</v>
      </c>
      <c r="G1250" s="31">
        <f>[1]consoCURRENT!J25866</f>
        <v>276133.19999999995</v>
      </c>
      <c r="H1250" s="31">
        <f>[1]consoCURRENT!K25866</f>
        <v>199481.40000000037</v>
      </c>
      <c r="I1250" s="31">
        <f>[1]consoCURRENT!L25866</f>
        <v>0</v>
      </c>
      <c r="J1250" s="31">
        <f>[1]consoCURRENT!M25866</f>
        <v>0</v>
      </c>
      <c r="K1250" s="31">
        <f>[1]consoCURRENT!N25866</f>
        <v>0</v>
      </c>
      <c r="L1250" s="31">
        <f>[1]consoCURRENT!O25866</f>
        <v>0</v>
      </c>
      <c r="M1250" s="31">
        <f>[1]consoCURRENT!P25866</f>
        <v>0</v>
      </c>
      <c r="N1250" s="31">
        <f>[1]consoCURRENT!Q25866</f>
        <v>9000</v>
      </c>
      <c r="O1250" s="31">
        <f>[1]consoCURRENT!R25866</f>
        <v>88177</v>
      </c>
      <c r="P1250" s="31">
        <f>[1]consoCURRENT!S25866</f>
        <v>113892.44</v>
      </c>
      <c r="Q1250" s="31">
        <f>[1]consoCURRENT!T25866</f>
        <v>93441.88</v>
      </c>
      <c r="R1250" s="31">
        <f>[1]consoCURRENT!U25866</f>
        <v>168225.91999999998</v>
      </c>
      <c r="S1250" s="31">
        <f>[1]consoCURRENT!V25866</f>
        <v>92522.919999999925</v>
      </c>
      <c r="T1250" s="31">
        <f>[1]consoCURRENT!W25866</f>
        <v>92522.920000000042</v>
      </c>
      <c r="U1250" s="31">
        <f>[1]consoCURRENT!X25866</f>
        <v>183610.27999999991</v>
      </c>
      <c r="V1250" s="31">
        <f>[1]consoCURRENT!Y25866</f>
        <v>0</v>
      </c>
      <c r="W1250" s="31">
        <f>[1]consoCURRENT!Z25866</f>
        <v>199481.40000000037</v>
      </c>
      <c r="X1250" s="31">
        <f>[1]consoCURRENT!AA25866</f>
        <v>0</v>
      </c>
      <c r="Y1250" s="31">
        <f>[1]consoCURRENT!AB25866</f>
        <v>0</v>
      </c>
      <c r="Z1250" s="31">
        <f>SUM(M1250:Y1250)</f>
        <v>1040874.7600000002</v>
      </c>
      <c r="AA1250" s="31">
        <f>D1250-Z1250</f>
        <v>453125.23999999976</v>
      </c>
      <c r="AB1250" s="37">
        <f>Z1250/D1250</f>
        <v>0.69670331994645263</v>
      </c>
      <c r="AC1250" s="32"/>
    </row>
    <row r="1251" spans="1:29" s="33" customFormat="1" ht="18" customHeight="1" x14ac:dyDescent="0.2">
      <c r="A1251" s="36" t="s">
        <v>34</v>
      </c>
      <c r="B1251" s="31">
        <f>[1]consoCURRENT!E25979</f>
        <v>1600960000</v>
      </c>
      <c r="C1251" s="31">
        <f>[1]consoCURRENT!F25979</f>
        <v>0</v>
      </c>
      <c r="D1251" s="31">
        <f>[1]consoCURRENT!G25979</f>
        <v>1600960000</v>
      </c>
      <c r="E1251" s="31">
        <f>[1]consoCURRENT!H25979</f>
        <v>688581906.46000004</v>
      </c>
      <c r="F1251" s="31">
        <f>[1]consoCURRENT!I25979</f>
        <v>766051774.56999993</v>
      </c>
      <c r="G1251" s="31">
        <f>[1]consoCURRENT!J25979</f>
        <v>101705511.33999999</v>
      </c>
      <c r="H1251" s="31">
        <f>[1]consoCURRENT!K25979</f>
        <v>869855.18000000017</v>
      </c>
      <c r="I1251" s="31">
        <f>[1]consoCURRENT!L25979</f>
        <v>0</v>
      </c>
      <c r="J1251" s="31">
        <f>[1]consoCURRENT!M25979</f>
        <v>0</v>
      </c>
      <c r="K1251" s="31">
        <f>[1]consoCURRENT!N25979</f>
        <v>0</v>
      </c>
      <c r="L1251" s="31">
        <f>[1]consoCURRENT!O25979</f>
        <v>0</v>
      </c>
      <c r="M1251" s="31">
        <f>[1]consoCURRENT!P25979</f>
        <v>0</v>
      </c>
      <c r="N1251" s="31">
        <f>[1]consoCURRENT!Q25979</f>
        <v>181397.27000000002</v>
      </c>
      <c r="O1251" s="31">
        <f>[1]consoCURRENT!R25979</f>
        <v>39416502.700000003</v>
      </c>
      <c r="P1251" s="31">
        <f>[1]consoCURRENT!S25979</f>
        <v>648984006.49000001</v>
      </c>
      <c r="Q1251" s="31">
        <f>[1]consoCURRENT!T25979</f>
        <v>13250280.49</v>
      </c>
      <c r="R1251" s="31">
        <f>[1]consoCURRENT!U25979</f>
        <v>1730436.0799999998</v>
      </c>
      <c r="S1251" s="31">
        <f>[1]consoCURRENT!V25979</f>
        <v>751071058</v>
      </c>
      <c r="T1251" s="31">
        <f>[1]consoCURRENT!W25979</f>
        <v>88614970.469999999</v>
      </c>
      <c r="U1251" s="31">
        <f>[1]consoCURRENT!X25979</f>
        <v>10861831.370000001</v>
      </c>
      <c r="V1251" s="31">
        <f>[1]consoCURRENT!Y25979</f>
        <v>2228709.5</v>
      </c>
      <c r="W1251" s="31">
        <f>[1]consoCURRENT!Z25979</f>
        <v>869855.18000000017</v>
      </c>
      <c r="X1251" s="31">
        <f>[1]consoCURRENT!AA25979</f>
        <v>0</v>
      </c>
      <c r="Y1251" s="31">
        <f>[1]consoCURRENT!AB25979</f>
        <v>0</v>
      </c>
      <c r="Z1251" s="31">
        <f t="shared" ref="Z1251:Z1253" si="575">SUM(M1251:Y1251)</f>
        <v>1557209047.5500002</v>
      </c>
      <c r="AA1251" s="31">
        <f>D1251-Z1251</f>
        <v>43750952.449999809</v>
      </c>
      <c r="AB1251" s="37">
        <f>Z1251/D1251</f>
        <v>0.9726720514878574</v>
      </c>
      <c r="AC1251" s="32"/>
    </row>
    <row r="1252" spans="1:29" s="33" customFormat="1" ht="18" customHeight="1" x14ac:dyDescent="0.2">
      <c r="A1252" s="36" t="s">
        <v>35</v>
      </c>
      <c r="B1252" s="31">
        <f>[1]consoCURRENT!E25985</f>
        <v>0</v>
      </c>
      <c r="C1252" s="31">
        <f>[1]consoCURRENT!F25985</f>
        <v>0</v>
      </c>
      <c r="D1252" s="31">
        <f>[1]consoCURRENT!G25985</f>
        <v>0</v>
      </c>
      <c r="E1252" s="31">
        <f>[1]consoCURRENT!H25985</f>
        <v>0</v>
      </c>
      <c r="F1252" s="31">
        <f>[1]consoCURRENT!I25985</f>
        <v>0</v>
      </c>
      <c r="G1252" s="31">
        <f>[1]consoCURRENT!J25985</f>
        <v>0</v>
      </c>
      <c r="H1252" s="31">
        <f>[1]consoCURRENT!K25985</f>
        <v>0</v>
      </c>
      <c r="I1252" s="31">
        <f>[1]consoCURRENT!L25985</f>
        <v>0</v>
      </c>
      <c r="J1252" s="31">
        <f>[1]consoCURRENT!M25985</f>
        <v>0</v>
      </c>
      <c r="K1252" s="31">
        <f>[1]consoCURRENT!N25985</f>
        <v>0</v>
      </c>
      <c r="L1252" s="31">
        <f>[1]consoCURRENT!O25985</f>
        <v>0</v>
      </c>
      <c r="M1252" s="31">
        <f>[1]consoCURRENT!P25985</f>
        <v>0</v>
      </c>
      <c r="N1252" s="31">
        <f>[1]consoCURRENT!Q25985</f>
        <v>0</v>
      </c>
      <c r="O1252" s="31">
        <f>[1]consoCURRENT!R25985</f>
        <v>0</v>
      </c>
      <c r="P1252" s="31">
        <f>[1]consoCURRENT!S25985</f>
        <v>0</v>
      </c>
      <c r="Q1252" s="31">
        <f>[1]consoCURRENT!T25985</f>
        <v>0</v>
      </c>
      <c r="R1252" s="31">
        <f>[1]consoCURRENT!U25985</f>
        <v>0</v>
      </c>
      <c r="S1252" s="31">
        <f>[1]consoCURRENT!V25985</f>
        <v>0</v>
      </c>
      <c r="T1252" s="31">
        <f>[1]consoCURRENT!W25985</f>
        <v>0</v>
      </c>
      <c r="U1252" s="31">
        <f>[1]consoCURRENT!X25985</f>
        <v>0</v>
      </c>
      <c r="V1252" s="31">
        <f>[1]consoCURRENT!Y25985</f>
        <v>0</v>
      </c>
      <c r="W1252" s="31">
        <f>[1]consoCURRENT!Z25985</f>
        <v>0</v>
      </c>
      <c r="X1252" s="31">
        <f>[1]consoCURRENT!AA25985</f>
        <v>0</v>
      </c>
      <c r="Y1252" s="31">
        <f>[1]consoCURRENT!AB25985</f>
        <v>0</v>
      </c>
      <c r="Z1252" s="31">
        <f t="shared" si="575"/>
        <v>0</v>
      </c>
      <c r="AA1252" s="31">
        <f>D1252-Z1252</f>
        <v>0</v>
      </c>
      <c r="AB1252" s="37"/>
      <c r="AC1252" s="32"/>
    </row>
    <row r="1253" spans="1:29" s="33" customFormat="1" ht="18" customHeight="1" x14ac:dyDescent="0.2">
      <c r="A1253" s="36" t="s">
        <v>36</v>
      </c>
      <c r="B1253" s="31">
        <f>[1]consoCURRENT!E26014</f>
        <v>0</v>
      </c>
      <c r="C1253" s="31">
        <f>[1]consoCURRENT!F26014</f>
        <v>0</v>
      </c>
      <c r="D1253" s="31">
        <f>[1]consoCURRENT!G26014</f>
        <v>0</v>
      </c>
      <c r="E1253" s="31">
        <f>[1]consoCURRENT!H26014</f>
        <v>0</v>
      </c>
      <c r="F1253" s="31">
        <f>[1]consoCURRENT!I26014</f>
        <v>0</v>
      </c>
      <c r="G1253" s="31">
        <f>[1]consoCURRENT!J26014</f>
        <v>0</v>
      </c>
      <c r="H1253" s="31">
        <f>[1]consoCURRENT!K26014</f>
        <v>0</v>
      </c>
      <c r="I1253" s="31">
        <f>[1]consoCURRENT!L26014</f>
        <v>0</v>
      </c>
      <c r="J1253" s="31">
        <f>[1]consoCURRENT!M26014</f>
        <v>0</v>
      </c>
      <c r="K1253" s="31">
        <f>[1]consoCURRENT!N26014</f>
        <v>0</v>
      </c>
      <c r="L1253" s="31">
        <f>[1]consoCURRENT!O26014</f>
        <v>0</v>
      </c>
      <c r="M1253" s="31">
        <f>[1]consoCURRENT!P26014</f>
        <v>0</v>
      </c>
      <c r="N1253" s="31">
        <f>[1]consoCURRENT!Q26014</f>
        <v>0</v>
      </c>
      <c r="O1253" s="31">
        <f>[1]consoCURRENT!R26014</f>
        <v>0</v>
      </c>
      <c r="P1253" s="31">
        <f>[1]consoCURRENT!S26014</f>
        <v>0</v>
      </c>
      <c r="Q1253" s="31">
        <f>[1]consoCURRENT!T26014</f>
        <v>0</v>
      </c>
      <c r="R1253" s="31">
        <f>[1]consoCURRENT!U26014</f>
        <v>0</v>
      </c>
      <c r="S1253" s="31">
        <f>[1]consoCURRENT!V26014</f>
        <v>0</v>
      </c>
      <c r="T1253" s="31">
        <f>[1]consoCURRENT!W26014</f>
        <v>0</v>
      </c>
      <c r="U1253" s="31">
        <f>[1]consoCURRENT!X26014</f>
        <v>0</v>
      </c>
      <c r="V1253" s="31">
        <f>[1]consoCURRENT!Y26014</f>
        <v>0</v>
      </c>
      <c r="W1253" s="31">
        <f>[1]consoCURRENT!Z26014</f>
        <v>0</v>
      </c>
      <c r="X1253" s="31">
        <f>[1]consoCURRENT!AA26014</f>
        <v>0</v>
      </c>
      <c r="Y1253" s="31">
        <f>[1]consoCURRENT!AB26014</f>
        <v>0</v>
      </c>
      <c r="Z1253" s="31">
        <f t="shared" si="575"/>
        <v>0</v>
      </c>
      <c r="AA1253" s="31">
        <f>D1253-Z1253</f>
        <v>0</v>
      </c>
      <c r="AB1253" s="37"/>
      <c r="AC1253" s="32"/>
    </row>
    <row r="1254" spans="1:29" s="33" customFormat="1" ht="18" customHeight="1" x14ac:dyDescent="0.25">
      <c r="A1254" s="38" t="s">
        <v>37</v>
      </c>
      <c r="B1254" s="39">
        <f t="shared" ref="B1254:AA1254" si="576">SUM(B1250:B1253)</f>
        <v>1602454000</v>
      </c>
      <c r="C1254" s="39">
        <f t="shared" si="576"/>
        <v>0</v>
      </c>
      <c r="D1254" s="39">
        <f t="shared" si="576"/>
        <v>1602454000</v>
      </c>
      <c r="E1254" s="39">
        <f t="shared" si="576"/>
        <v>688792975.9000001</v>
      </c>
      <c r="F1254" s="39">
        <f t="shared" si="576"/>
        <v>766405965.28999996</v>
      </c>
      <c r="G1254" s="39">
        <f t="shared" si="576"/>
        <v>101981644.53999999</v>
      </c>
      <c r="H1254" s="39">
        <f t="shared" si="576"/>
        <v>1069336.5800000005</v>
      </c>
      <c r="I1254" s="39">
        <f t="shared" si="576"/>
        <v>0</v>
      </c>
      <c r="J1254" s="39">
        <f t="shared" si="576"/>
        <v>0</v>
      </c>
      <c r="K1254" s="39">
        <f t="shared" si="576"/>
        <v>0</v>
      </c>
      <c r="L1254" s="39">
        <f t="shared" si="576"/>
        <v>0</v>
      </c>
      <c r="M1254" s="39">
        <f t="shared" si="576"/>
        <v>0</v>
      </c>
      <c r="N1254" s="39">
        <f t="shared" si="576"/>
        <v>190397.27000000002</v>
      </c>
      <c r="O1254" s="39">
        <f t="shared" si="576"/>
        <v>39504679.700000003</v>
      </c>
      <c r="P1254" s="39">
        <f t="shared" si="576"/>
        <v>649097898.93000007</v>
      </c>
      <c r="Q1254" s="39">
        <f t="shared" si="576"/>
        <v>13343722.370000001</v>
      </c>
      <c r="R1254" s="39">
        <f t="shared" si="576"/>
        <v>1898661.9999999998</v>
      </c>
      <c r="S1254" s="39">
        <f t="shared" si="576"/>
        <v>751163580.91999996</v>
      </c>
      <c r="T1254" s="39">
        <f t="shared" si="576"/>
        <v>88707493.390000001</v>
      </c>
      <c r="U1254" s="39">
        <f t="shared" si="576"/>
        <v>11045441.65</v>
      </c>
      <c r="V1254" s="39">
        <f t="shared" si="576"/>
        <v>2228709.5</v>
      </c>
      <c r="W1254" s="39">
        <f t="shared" si="576"/>
        <v>1069336.5800000005</v>
      </c>
      <c r="X1254" s="39">
        <f t="shared" si="576"/>
        <v>0</v>
      </c>
      <c r="Y1254" s="39">
        <f t="shared" si="576"/>
        <v>0</v>
      </c>
      <c r="Z1254" s="39">
        <f t="shared" si="576"/>
        <v>1558249922.3100002</v>
      </c>
      <c r="AA1254" s="39">
        <f t="shared" si="576"/>
        <v>44204077.689999811</v>
      </c>
      <c r="AB1254" s="40">
        <f>Z1254/D1254</f>
        <v>0.97241476030513208</v>
      </c>
      <c r="AC1254" s="32"/>
    </row>
    <row r="1255" spans="1:29" s="33" customFormat="1" ht="18" customHeight="1" x14ac:dyDescent="0.25">
      <c r="A1255" s="41" t="s">
        <v>38</v>
      </c>
      <c r="B1255" s="31">
        <f>[1]consoCURRENT!E26018</f>
        <v>0</v>
      </c>
      <c r="C1255" s="31">
        <f>[1]consoCURRENT!F26018</f>
        <v>0</v>
      </c>
      <c r="D1255" s="31">
        <f>[1]consoCURRENT!G26018</f>
        <v>0</v>
      </c>
      <c r="E1255" s="31">
        <f>[1]consoCURRENT!H26018</f>
        <v>0</v>
      </c>
      <c r="F1255" s="31">
        <f>[1]consoCURRENT!I26018</f>
        <v>0</v>
      </c>
      <c r="G1255" s="31">
        <f>[1]consoCURRENT!J26018</f>
        <v>0</v>
      </c>
      <c r="H1255" s="31">
        <f>[1]consoCURRENT!K26018</f>
        <v>0</v>
      </c>
      <c r="I1255" s="31">
        <f>[1]consoCURRENT!L26018</f>
        <v>0</v>
      </c>
      <c r="J1255" s="31">
        <f>[1]consoCURRENT!M26018</f>
        <v>0</v>
      </c>
      <c r="K1255" s="31">
        <f>[1]consoCURRENT!N26018</f>
        <v>0</v>
      </c>
      <c r="L1255" s="31">
        <f>[1]consoCURRENT!O26018</f>
        <v>0</v>
      </c>
      <c r="M1255" s="31">
        <f>[1]consoCURRENT!P26018</f>
        <v>0</v>
      </c>
      <c r="N1255" s="31">
        <f>[1]consoCURRENT!Q26018</f>
        <v>0</v>
      </c>
      <c r="O1255" s="31">
        <f>[1]consoCURRENT!R26018</f>
        <v>0</v>
      </c>
      <c r="P1255" s="31">
        <f>[1]consoCURRENT!S26018</f>
        <v>0</v>
      </c>
      <c r="Q1255" s="31">
        <f>[1]consoCURRENT!T26018</f>
        <v>0</v>
      </c>
      <c r="R1255" s="31">
        <f>[1]consoCURRENT!U26018</f>
        <v>0</v>
      </c>
      <c r="S1255" s="31">
        <f>[1]consoCURRENT!V26018</f>
        <v>0</v>
      </c>
      <c r="T1255" s="31">
        <f>[1]consoCURRENT!W26018</f>
        <v>0</v>
      </c>
      <c r="U1255" s="31">
        <f>[1]consoCURRENT!X26018</f>
        <v>0</v>
      </c>
      <c r="V1255" s="31">
        <f>[1]consoCURRENT!Y26018</f>
        <v>0</v>
      </c>
      <c r="W1255" s="31">
        <f>[1]consoCURRENT!Z26018</f>
        <v>0</v>
      </c>
      <c r="X1255" s="31">
        <f>[1]consoCURRENT!AA26018</f>
        <v>0</v>
      </c>
      <c r="Y1255" s="31">
        <f>[1]consoCURRENT!AB26018</f>
        <v>0</v>
      </c>
      <c r="Z1255" s="31">
        <f t="shared" ref="Z1255" si="577">SUM(M1255:Y1255)</f>
        <v>0</v>
      </c>
      <c r="AA1255" s="31">
        <f>D1255-Z1255</f>
        <v>0</v>
      </c>
      <c r="AB1255" s="37"/>
      <c r="AC1255" s="32"/>
    </row>
    <row r="1256" spans="1:29" s="33" customFormat="1" ht="18" customHeight="1" x14ac:dyDescent="0.25">
      <c r="A1256" s="38" t="s">
        <v>39</v>
      </c>
      <c r="B1256" s="39">
        <f t="shared" ref="B1256:AA1256" si="578">B1255+B1254</f>
        <v>1602454000</v>
      </c>
      <c r="C1256" s="39">
        <f t="shared" si="578"/>
        <v>0</v>
      </c>
      <c r="D1256" s="39">
        <f t="shared" si="578"/>
        <v>1602454000</v>
      </c>
      <c r="E1256" s="39">
        <f t="shared" si="578"/>
        <v>688792975.9000001</v>
      </c>
      <c r="F1256" s="39">
        <f t="shared" si="578"/>
        <v>766405965.28999996</v>
      </c>
      <c r="G1256" s="39">
        <f t="shared" si="578"/>
        <v>101981644.53999999</v>
      </c>
      <c r="H1256" s="39">
        <f t="shared" si="578"/>
        <v>1069336.5800000005</v>
      </c>
      <c r="I1256" s="39">
        <f t="shared" si="578"/>
        <v>0</v>
      </c>
      <c r="J1256" s="39">
        <f t="shared" si="578"/>
        <v>0</v>
      </c>
      <c r="K1256" s="39">
        <f t="shared" si="578"/>
        <v>0</v>
      </c>
      <c r="L1256" s="39">
        <f t="shared" si="578"/>
        <v>0</v>
      </c>
      <c r="M1256" s="39">
        <f t="shared" si="578"/>
        <v>0</v>
      </c>
      <c r="N1256" s="39">
        <f t="shared" si="578"/>
        <v>190397.27000000002</v>
      </c>
      <c r="O1256" s="39">
        <f t="shared" si="578"/>
        <v>39504679.700000003</v>
      </c>
      <c r="P1256" s="39">
        <f t="shared" si="578"/>
        <v>649097898.93000007</v>
      </c>
      <c r="Q1256" s="39">
        <f t="shared" si="578"/>
        <v>13343722.370000001</v>
      </c>
      <c r="R1256" s="39">
        <f t="shared" si="578"/>
        <v>1898661.9999999998</v>
      </c>
      <c r="S1256" s="39">
        <f t="shared" si="578"/>
        <v>751163580.91999996</v>
      </c>
      <c r="T1256" s="39">
        <f t="shared" si="578"/>
        <v>88707493.390000001</v>
      </c>
      <c r="U1256" s="39">
        <f t="shared" si="578"/>
        <v>11045441.65</v>
      </c>
      <c r="V1256" s="39">
        <f t="shared" si="578"/>
        <v>2228709.5</v>
      </c>
      <c r="W1256" s="39">
        <f t="shared" si="578"/>
        <v>1069336.5800000005</v>
      </c>
      <c r="X1256" s="39">
        <f t="shared" si="578"/>
        <v>0</v>
      </c>
      <c r="Y1256" s="39">
        <f t="shared" si="578"/>
        <v>0</v>
      </c>
      <c r="Z1256" s="39">
        <f t="shared" si="578"/>
        <v>1558249922.3100002</v>
      </c>
      <c r="AA1256" s="39">
        <f t="shared" si="578"/>
        <v>44204077.689999811</v>
      </c>
      <c r="AB1256" s="40">
        <f>Z1256/D1256</f>
        <v>0.97241476030513208</v>
      </c>
      <c r="AC1256" s="42"/>
    </row>
    <row r="1257" spans="1:29" s="33" customFormat="1" ht="15" customHeight="1" x14ac:dyDescent="0.25">
      <c r="A1257" s="34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31"/>
      <c r="AA1257" s="31"/>
      <c r="AB1257" s="31"/>
      <c r="AC1257" s="32"/>
    </row>
    <row r="1258" spans="1:29" s="33" customFormat="1" ht="15" customHeight="1" x14ac:dyDescent="0.25">
      <c r="A1258" s="34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  <c r="AA1258" s="31"/>
      <c r="AB1258" s="31"/>
      <c r="AC1258" s="32"/>
    </row>
    <row r="1259" spans="1:29" s="33" customFormat="1" ht="15" customHeight="1" x14ac:dyDescent="0.25">
      <c r="A1259" s="46" t="s">
        <v>56</v>
      </c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31"/>
      <c r="AA1259" s="31"/>
      <c r="AB1259" s="31"/>
      <c r="AC1259" s="32"/>
    </row>
    <row r="1260" spans="1:29" s="33" customFormat="1" ht="18" customHeight="1" x14ac:dyDescent="0.2">
      <c r="A1260" s="36" t="s">
        <v>33</v>
      </c>
      <c r="B1260" s="31">
        <f>[1]consoCURRENT!E26079</f>
        <v>1494000</v>
      </c>
      <c r="C1260" s="31">
        <f>[1]consoCURRENT!F26079</f>
        <v>0</v>
      </c>
      <c r="D1260" s="31">
        <f>[1]consoCURRENT!G26079</f>
        <v>1494000</v>
      </c>
      <c r="E1260" s="31">
        <f>[1]consoCURRENT!H26079</f>
        <v>230077.87</v>
      </c>
      <c r="F1260" s="31">
        <f>[1]consoCURRENT!I26079</f>
        <v>399503.20999999996</v>
      </c>
      <c r="G1260" s="31">
        <f>[1]consoCURRENT!J26079</f>
        <v>481203.95</v>
      </c>
      <c r="H1260" s="31">
        <f>[1]consoCURRENT!K26079</f>
        <v>97372.92</v>
      </c>
      <c r="I1260" s="31">
        <f>[1]consoCURRENT!L26079</f>
        <v>0</v>
      </c>
      <c r="J1260" s="31">
        <f>[1]consoCURRENT!M26079</f>
        <v>0</v>
      </c>
      <c r="K1260" s="31">
        <f>[1]consoCURRENT!N26079</f>
        <v>0</v>
      </c>
      <c r="L1260" s="31">
        <f>[1]consoCURRENT!O26079</f>
        <v>0</v>
      </c>
      <c r="M1260" s="31">
        <f>[1]consoCURRENT!P26079</f>
        <v>0</v>
      </c>
      <c r="N1260" s="31">
        <f>[1]consoCURRENT!Q26079</f>
        <v>58215.29</v>
      </c>
      <c r="O1260" s="31">
        <f>[1]consoCURRENT!R26079</f>
        <v>52115.09</v>
      </c>
      <c r="P1260" s="31">
        <f>[1]consoCURRENT!S26079</f>
        <v>119747.49</v>
      </c>
      <c r="Q1260" s="31">
        <f>[1]consoCURRENT!T26079</f>
        <v>143420</v>
      </c>
      <c r="R1260" s="31">
        <f>[1]consoCURRENT!U26079</f>
        <v>179940.28999999998</v>
      </c>
      <c r="S1260" s="31">
        <f>[1]consoCURRENT!V26079</f>
        <v>76142.92</v>
      </c>
      <c r="T1260" s="31">
        <f>[1]consoCURRENT!W26079</f>
        <v>110762.56</v>
      </c>
      <c r="U1260" s="31">
        <f>[1]consoCURRENT!X26079</f>
        <v>242537.68</v>
      </c>
      <c r="V1260" s="31">
        <f>[1]consoCURRENT!Y26079</f>
        <v>127903.71</v>
      </c>
      <c r="W1260" s="31">
        <f>[1]consoCURRENT!Z26079</f>
        <v>97372.92</v>
      </c>
      <c r="X1260" s="31">
        <f>[1]consoCURRENT!AA26079</f>
        <v>0</v>
      </c>
      <c r="Y1260" s="31">
        <f>[1]consoCURRENT!AB26079</f>
        <v>0</v>
      </c>
      <c r="Z1260" s="31">
        <f>SUM(M1260:Y1260)</f>
        <v>1208157.9499999997</v>
      </c>
      <c r="AA1260" s="31">
        <f>D1260-Z1260</f>
        <v>285842.05000000028</v>
      </c>
      <c r="AB1260" s="37">
        <f>Z1260/D1260</f>
        <v>0.80867332663989266</v>
      </c>
      <c r="AC1260" s="32"/>
    </row>
    <row r="1261" spans="1:29" s="33" customFormat="1" ht="18" customHeight="1" x14ac:dyDescent="0.2">
      <c r="A1261" s="36" t="s">
        <v>34</v>
      </c>
      <c r="B1261" s="31">
        <f>[1]consoCURRENT!E26192</f>
        <v>1043371000</v>
      </c>
      <c r="C1261" s="31">
        <f>[1]consoCURRENT!F26192</f>
        <v>0</v>
      </c>
      <c r="D1261" s="31">
        <f>[1]consoCURRENT!G26192</f>
        <v>1043371000</v>
      </c>
      <c r="E1261" s="31">
        <f>[1]consoCURRENT!H26192</f>
        <v>263215259.26000002</v>
      </c>
      <c r="F1261" s="31">
        <f>[1]consoCURRENT!I26192</f>
        <v>178021205.31</v>
      </c>
      <c r="G1261" s="31">
        <f>[1]consoCURRENT!J26192</f>
        <v>571553243.26999998</v>
      </c>
      <c r="H1261" s="31">
        <f>[1]consoCURRENT!K26192</f>
        <v>1460147.33</v>
      </c>
      <c r="I1261" s="31">
        <f>[1]consoCURRENT!L26192</f>
        <v>0</v>
      </c>
      <c r="J1261" s="31">
        <f>[1]consoCURRENT!M26192</f>
        <v>0</v>
      </c>
      <c r="K1261" s="31">
        <f>[1]consoCURRENT!N26192</f>
        <v>0</v>
      </c>
      <c r="L1261" s="31">
        <f>[1]consoCURRENT!O26192</f>
        <v>0</v>
      </c>
      <c r="M1261" s="31">
        <f>[1]consoCURRENT!P26192</f>
        <v>0</v>
      </c>
      <c r="N1261" s="31">
        <f>[1]consoCURRENT!Q26192</f>
        <v>46816666.82</v>
      </c>
      <c r="O1261" s="31">
        <f>[1]consoCURRENT!R26192</f>
        <v>65165673.07</v>
      </c>
      <c r="P1261" s="31">
        <f>[1]consoCURRENT!S26192</f>
        <v>151232919.37</v>
      </c>
      <c r="Q1261" s="31">
        <f>[1]consoCURRENT!T26192</f>
        <v>77552375.650000006</v>
      </c>
      <c r="R1261" s="31">
        <f>[1]consoCURRENT!U26192</f>
        <v>89788116.560000002</v>
      </c>
      <c r="S1261" s="31">
        <f>[1]consoCURRENT!V26192</f>
        <v>10680713.100000001</v>
      </c>
      <c r="T1261" s="31">
        <f>[1]consoCURRENT!W26192</f>
        <v>90336636.219999999</v>
      </c>
      <c r="U1261" s="31">
        <f>[1]consoCURRENT!X26192</f>
        <v>249687976.06</v>
      </c>
      <c r="V1261" s="31">
        <f>[1]consoCURRENT!Y26192</f>
        <v>231528630.99000001</v>
      </c>
      <c r="W1261" s="31">
        <f>[1]consoCURRENT!Z26192</f>
        <v>1460147.33</v>
      </c>
      <c r="X1261" s="31">
        <f>[1]consoCURRENT!AA26192</f>
        <v>0</v>
      </c>
      <c r="Y1261" s="31">
        <f>[1]consoCURRENT!AB26192</f>
        <v>0</v>
      </c>
      <c r="Z1261" s="31">
        <f t="shared" ref="Z1261:Z1263" si="579">SUM(M1261:Y1261)</f>
        <v>1014249855.17</v>
      </c>
      <c r="AA1261" s="31">
        <f>D1261-Z1261</f>
        <v>29121144.830000043</v>
      </c>
      <c r="AB1261" s="37">
        <f>Z1261/D1261</f>
        <v>0.97208936722412254</v>
      </c>
      <c r="AC1261" s="32"/>
    </row>
    <row r="1262" spans="1:29" s="33" customFormat="1" ht="18" customHeight="1" x14ac:dyDescent="0.2">
      <c r="A1262" s="36" t="s">
        <v>35</v>
      </c>
      <c r="B1262" s="31">
        <f>[1]consoCURRENT!E26198</f>
        <v>0</v>
      </c>
      <c r="C1262" s="31">
        <f>[1]consoCURRENT!F26198</f>
        <v>0</v>
      </c>
      <c r="D1262" s="31">
        <f>[1]consoCURRENT!G26198</f>
        <v>0</v>
      </c>
      <c r="E1262" s="31">
        <f>[1]consoCURRENT!H26198</f>
        <v>0</v>
      </c>
      <c r="F1262" s="31">
        <f>[1]consoCURRENT!I26198</f>
        <v>0</v>
      </c>
      <c r="G1262" s="31">
        <f>[1]consoCURRENT!J26198</f>
        <v>0</v>
      </c>
      <c r="H1262" s="31">
        <f>[1]consoCURRENT!K26198</f>
        <v>0</v>
      </c>
      <c r="I1262" s="31">
        <f>[1]consoCURRENT!L26198</f>
        <v>0</v>
      </c>
      <c r="J1262" s="31">
        <f>[1]consoCURRENT!M26198</f>
        <v>0</v>
      </c>
      <c r="K1262" s="31">
        <f>[1]consoCURRENT!N26198</f>
        <v>0</v>
      </c>
      <c r="L1262" s="31">
        <f>[1]consoCURRENT!O26198</f>
        <v>0</v>
      </c>
      <c r="M1262" s="31">
        <f>[1]consoCURRENT!P26198</f>
        <v>0</v>
      </c>
      <c r="N1262" s="31">
        <f>[1]consoCURRENT!Q26198</f>
        <v>0</v>
      </c>
      <c r="O1262" s="31">
        <f>[1]consoCURRENT!R26198</f>
        <v>0</v>
      </c>
      <c r="P1262" s="31">
        <f>[1]consoCURRENT!S26198</f>
        <v>0</v>
      </c>
      <c r="Q1262" s="31">
        <f>[1]consoCURRENT!T26198</f>
        <v>0</v>
      </c>
      <c r="R1262" s="31">
        <f>[1]consoCURRENT!U26198</f>
        <v>0</v>
      </c>
      <c r="S1262" s="31">
        <f>[1]consoCURRENT!V26198</f>
        <v>0</v>
      </c>
      <c r="T1262" s="31">
        <f>[1]consoCURRENT!W26198</f>
        <v>0</v>
      </c>
      <c r="U1262" s="31">
        <f>[1]consoCURRENT!X26198</f>
        <v>0</v>
      </c>
      <c r="V1262" s="31">
        <f>[1]consoCURRENT!Y26198</f>
        <v>0</v>
      </c>
      <c r="W1262" s="31">
        <f>[1]consoCURRENT!Z26198</f>
        <v>0</v>
      </c>
      <c r="X1262" s="31">
        <f>[1]consoCURRENT!AA26198</f>
        <v>0</v>
      </c>
      <c r="Y1262" s="31">
        <f>[1]consoCURRENT!AB26198</f>
        <v>0</v>
      </c>
      <c r="Z1262" s="31">
        <f t="shared" si="579"/>
        <v>0</v>
      </c>
      <c r="AA1262" s="31">
        <f>D1262-Z1262</f>
        <v>0</v>
      </c>
      <c r="AB1262" s="37"/>
      <c r="AC1262" s="32"/>
    </row>
    <row r="1263" spans="1:29" s="33" customFormat="1" ht="18" customHeight="1" x14ac:dyDescent="0.2">
      <c r="A1263" s="36" t="s">
        <v>36</v>
      </c>
      <c r="B1263" s="31">
        <f>[1]consoCURRENT!E26227</f>
        <v>0</v>
      </c>
      <c r="C1263" s="31">
        <f>[1]consoCURRENT!F26227</f>
        <v>0</v>
      </c>
      <c r="D1263" s="31">
        <f>[1]consoCURRENT!G26227</f>
        <v>0</v>
      </c>
      <c r="E1263" s="31">
        <f>[1]consoCURRENT!H26227</f>
        <v>0</v>
      </c>
      <c r="F1263" s="31">
        <f>[1]consoCURRENT!I26227</f>
        <v>0</v>
      </c>
      <c r="G1263" s="31">
        <f>[1]consoCURRENT!J26227</f>
        <v>0</v>
      </c>
      <c r="H1263" s="31">
        <f>[1]consoCURRENT!K26227</f>
        <v>0</v>
      </c>
      <c r="I1263" s="31">
        <f>[1]consoCURRENT!L26227</f>
        <v>0</v>
      </c>
      <c r="J1263" s="31">
        <f>[1]consoCURRENT!M26227</f>
        <v>0</v>
      </c>
      <c r="K1263" s="31">
        <f>[1]consoCURRENT!N26227</f>
        <v>0</v>
      </c>
      <c r="L1263" s="31">
        <f>[1]consoCURRENT!O26227</f>
        <v>0</v>
      </c>
      <c r="M1263" s="31">
        <f>[1]consoCURRENT!P26227</f>
        <v>0</v>
      </c>
      <c r="N1263" s="31">
        <f>[1]consoCURRENT!Q26227</f>
        <v>0</v>
      </c>
      <c r="O1263" s="31">
        <f>[1]consoCURRENT!R26227</f>
        <v>0</v>
      </c>
      <c r="P1263" s="31">
        <f>[1]consoCURRENT!S26227</f>
        <v>0</v>
      </c>
      <c r="Q1263" s="31">
        <f>[1]consoCURRENT!T26227</f>
        <v>0</v>
      </c>
      <c r="R1263" s="31">
        <f>[1]consoCURRENT!U26227</f>
        <v>0</v>
      </c>
      <c r="S1263" s="31">
        <f>[1]consoCURRENT!V26227</f>
        <v>0</v>
      </c>
      <c r="T1263" s="31">
        <f>[1]consoCURRENT!W26227</f>
        <v>0</v>
      </c>
      <c r="U1263" s="31">
        <f>[1]consoCURRENT!X26227</f>
        <v>0</v>
      </c>
      <c r="V1263" s="31">
        <f>[1]consoCURRENT!Y26227</f>
        <v>0</v>
      </c>
      <c r="W1263" s="31">
        <f>[1]consoCURRENT!Z26227</f>
        <v>0</v>
      </c>
      <c r="X1263" s="31">
        <f>[1]consoCURRENT!AA26227</f>
        <v>0</v>
      </c>
      <c r="Y1263" s="31">
        <f>[1]consoCURRENT!AB26227</f>
        <v>0</v>
      </c>
      <c r="Z1263" s="31">
        <f t="shared" si="579"/>
        <v>0</v>
      </c>
      <c r="AA1263" s="31">
        <f>D1263-Z1263</f>
        <v>0</v>
      </c>
      <c r="AB1263" s="37"/>
      <c r="AC1263" s="32"/>
    </row>
    <row r="1264" spans="1:29" s="33" customFormat="1" ht="18" customHeight="1" x14ac:dyDescent="0.25">
      <c r="A1264" s="38" t="s">
        <v>37</v>
      </c>
      <c r="B1264" s="39">
        <f t="shared" ref="B1264:AA1264" si="580">SUM(B1260:B1263)</f>
        <v>1044865000</v>
      </c>
      <c r="C1264" s="39">
        <f t="shared" si="580"/>
        <v>0</v>
      </c>
      <c r="D1264" s="39">
        <f t="shared" si="580"/>
        <v>1044865000</v>
      </c>
      <c r="E1264" s="39">
        <f t="shared" si="580"/>
        <v>263445337.13000003</v>
      </c>
      <c r="F1264" s="39">
        <f t="shared" si="580"/>
        <v>178420708.52000001</v>
      </c>
      <c r="G1264" s="39">
        <f t="shared" si="580"/>
        <v>572034447.22000003</v>
      </c>
      <c r="H1264" s="39">
        <f t="shared" si="580"/>
        <v>1557520.25</v>
      </c>
      <c r="I1264" s="39">
        <f t="shared" si="580"/>
        <v>0</v>
      </c>
      <c r="J1264" s="39">
        <f t="shared" si="580"/>
        <v>0</v>
      </c>
      <c r="K1264" s="39">
        <f t="shared" si="580"/>
        <v>0</v>
      </c>
      <c r="L1264" s="39">
        <f t="shared" si="580"/>
        <v>0</v>
      </c>
      <c r="M1264" s="39">
        <f t="shared" si="580"/>
        <v>0</v>
      </c>
      <c r="N1264" s="39">
        <f t="shared" si="580"/>
        <v>46874882.109999999</v>
      </c>
      <c r="O1264" s="39">
        <f t="shared" si="580"/>
        <v>65217788.160000004</v>
      </c>
      <c r="P1264" s="39">
        <f t="shared" si="580"/>
        <v>151352666.86000001</v>
      </c>
      <c r="Q1264" s="39">
        <f t="shared" si="580"/>
        <v>77695795.650000006</v>
      </c>
      <c r="R1264" s="39">
        <f t="shared" si="580"/>
        <v>89968056.850000009</v>
      </c>
      <c r="S1264" s="39">
        <f t="shared" si="580"/>
        <v>10756856.020000001</v>
      </c>
      <c r="T1264" s="39">
        <f t="shared" si="580"/>
        <v>90447398.780000001</v>
      </c>
      <c r="U1264" s="39">
        <f t="shared" si="580"/>
        <v>249930513.74000001</v>
      </c>
      <c r="V1264" s="39">
        <f t="shared" si="580"/>
        <v>231656534.70000002</v>
      </c>
      <c r="W1264" s="39">
        <f t="shared" si="580"/>
        <v>1557520.25</v>
      </c>
      <c r="X1264" s="39">
        <f t="shared" si="580"/>
        <v>0</v>
      </c>
      <c r="Y1264" s="39">
        <f t="shared" si="580"/>
        <v>0</v>
      </c>
      <c r="Z1264" s="39">
        <f t="shared" si="580"/>
        <v>1015458013.12</v>
      </c>
      <c r="AA1264" s="39">
        <f t="shared" si="580"/>
        <v>29406986.880000044</v>
      </c>
      <c r="AB1264" s="40">
        <f>Z1264/D1264</f>
        <v>0.97185570683294009</v>
      </c>
      <c r="AC1264" s="32"/>
    </row>
    <row r="1265" spans="1:29" s="33" customFormat="1" ht="18" customHeight="1" x14ac:dyDescent="0.25">
      <c r="A1265" s="41" t="s">
        <v>38</v>
      </c>
      <c r="B1265" s="31">
        <f>[1]consoCURRENT!E26231</f>
        <v>0</v>
      </c>
      <c r="C1265" s="31">
        <f>[1]consoCURRENT!F26231</f>
        <v>0</v>
      </c>
      <c r="D1265" s="31">
        <f>[1]consoCURRENT!G26231</f>
        <v>0</v>
      </c>
      <c r="E1265" s="31">
        <f>[1]consoCURRENT!H26231</f>
        <v>0</v>
      </c>
      <c r="F1265" s="31">
        <f>[1]consoCURRENT!I26231</f>
        <v>0</v>
      </c>
      <c r="G1265" s="31">
        <f>[1]consoCURRENT!J26231</f>
        <v>0</v>
      </c>
      <c r="H1265" s="31">
        <f>[1]consoCURRENT!K26231</f>
        <v>0</v>
      </c>
      <c r="I1265" s="31">
        <f>[1]consoCURRENT!L26231</f>
        <v>0</v>
      </c>
      <c r="J1265" s="31">
        <f>[1]consoCURRENT!M26231</f>
        <v>0</v>
      </c>
      <c r="K1265" s="31">
        <f>[1]consoCURRENT!N26231</f>
        <v>0</v>
      </c>
      <c r="L1265" s="31">
        <f>[1]consoCURRENT!O26231</f>
        <v>0</v>
      </c>
      <c r="M1265" s="31">
        <f>[1]consoCURRENT!P26231</f>
        <v>0</v>
      </c>
      <c r="N1265" s="31">
        <f>[1]consoCURRENT!Q26231</f>
        <v>0</v>
      </c>
      <c r="O1265" s="31">
        <f>[1]consoCURRENT!R26231</f>
        <v>0</v>
      </c>
      <c r="P1265" s="31">
        <f>[1]consoCURRENT!S26231</f>
        <v>0</v>
      </c>
      <c r="Q1265" s="31">
        <f>[1]consoCURRENT!T26231</f>
        <v>0</v>
      </c>
      <c r="R1265" s="31">
        <f>[1]consoCURRENT!U26231</f>
        <v>0</v>
      </c>
      <c r="S1265" s="31">
        <f>[1]consoCURRENT!V26231</f>
        <v>0</v>
      </c>
      <c r="T1265" s="31">
        <f>[1]consoCURRENT!W26231</f>
        <v>0</v>
      </c>
      <c r="U1265" s="31">
        <f>[1]consoCURRENT!X26231</f>
        <v>0</v>
      </c>
      <c r="V1265" s="31">
        <f>[1]consoCURRENT!Y26231</f>
        <v>0</v>
      </c>
      <c r="W1265" s="31">
        <f>[1]consoCURRENT!Z26231</f>
        <v>0</v>
      </c>
      <c r="X1265" s="31">
        <f>[1]consoCURRENT!AA26231</f>
        <v>0</v>
      </c>
      <c r="Y1265" s="31">
        <f>[1]consoCURRENT!AB26231</f>
        <v>0</v>
      </c>
      <c r="Z1265" s="31">
        <f t="shared" ref="Z1265" si="581">SUM(M1265:Y1265)</f>
        <v>0</v>
      </c>
      <c r="AA1265" s="31">
        <f>D1265-Z1265</f>
        <v>0</v>
      </c>
      <c r="AB1265" s="37"/>
      <c r="AC1265" s="32"/>
    </row>
    <row r="1266" spans="1:29" s="33" customFormat="1" ht="18" customHeight="1" x14ac:dyDescent="0.25">
      <c r="A1266" s="38" t="s">
        <v>39</v>
      </c>
      <c r="B1266" s="39">
        <f t="shared" ref="B1266:AA1266" si="582">B1265+B1264</f>
        <v>1044865000</v>
      </c>
      <c r="C1266" s="39">
        <f t="shared" si="582"/>
        <v>0</v>
      </c>
      <c r="D1266" s="39">
        <f t="shared" si="582"/>
        <v>1044865000</v>
      </c>
      <c r="E1266" s="39">
        <f t="shared" si="582"/>
        <v>263445337.13000003</v>
      </c>
      <c r="F1266" s="39">
        <f t="shared" si="582"/>
        <v>178420708.52000001</v>
      </c>
      <c r="G1266" s="39">
        <f t="shared" si="582"/>
        <v>572034447.22000003</v>
      </c>
      <c r="H1266" s="39">
        <f t="shared" si="582"/>
        <v>1557520.25</v>
      </c>
      <c r="I1266" s="39">
        <f t="shared" si="582"/>
        <v>0</v>
      </c>
      <c r="J1266" s="39">
        <f t="shared" si="582"/>
        <v>0</v>
      </c>
      <c r="K1266" s="39">
        <f t="shared" si="582"/>
        <v>0</v>
      </c>
      <c r="L1266" s="39">
        <f t="shared" si="582"/>
        <v>0</v>
      </c>
      <c r="M1266" s="39">
        <f t="shared" si="582"/>
        <v>0</v>
      </c>
      <c r="N1266" s="39">
        <f t="shared" si="582"/>
        <v>46874882.109999999</v>
      </c>
      <c r="O1266" s="39">
        <f t="shared" si="582"/>
        <v>65217788.160000004</v>
      </c>
      <c r="P1266" s="39">
        <f t="shared" si="582"/>
        <v>151352666.86000001</v>
      </c>
      <c r="Q1266" s="39">
        <f t="shared" si="582"/>
        <v>77695795.650000006</v>
      </c>
      <c r="R1266" s="39">
        <f t="shared" si="582"/>
        <v>89968056.850000009</v>
      </c>
      <c r="S1266" s="39">
        <f t="shared" si="582"/>
        <v>10756856.020000001</v>
      </c>
      <c r="T1266" s="39">
        <f t="shared" si="582"/>
        <v>90447398.780000001</v>
      </c>
      <c r="U1266" s="39">
        <f t="shared" si="582"/>
        <v>249930513.74000001</v>
      </c>
      <c r="V1266" s="39">
        <f t="shared" si="582"/>
        <v>231656534.70000002</v>
      </c>
      <c r="W1266" s="39">
        <f t="shared" si="582"/>
        <v>1557520.25</v>
      </c>
      <c r="X1266" s="39">
        <f t="shared" si="582"/>
        <v>0</v>
      </c>
      <c r="Y1266" s="39">
        <f t="shared" si="582"/>
        <v>0</v>
      </c>
      <c r="Z1266" s="39">
        <f t="shared" si="582"/>
        <v>1015458013.12</v>
      </c>
      <c r="AA1266" s="39">
        <f t="shared" si="582"/>
        <v>29406986.880000044</v>
      </c>
      <c r="AB1266" s="40">
        <f>Z1266/D1266</f>
        <v>0.97185570683294009</v>
      </c>
      <c r="AC1266" s="42"/>
    </row>
    <row r="1267" spans="1:29" s="33" customFormat="1" ht="15" customHeight="1" x14ac:dyDescent="0.25">
      <c r="A1267" s="34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31"/>
      <c r="AA1267" s="31"/>
      <c r="AB1267" s="31"/>
      <c r="AC1267" s="32"/>
    </row>
    <row r="1268" spans="1:29" s="33" customFormat="1" ht="15" customHeight="1" x14ac:dyDescent="0.25">
      <c r="A1268" s="34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31"/>
      <c r="AA1268" s="31"/>
      <c r="AB1268" s="31"/>
      <c r="AC1268" s="32"/>
    </row>
    <row r="1269" spans="1:29" s="33" customFormat="1" ht="15" customHeight="1" x14ac:dyDescent="0.25">
      <c r="A1269" s="35" t="s">
        <v>85</v>
      </c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31"/>
      <c r="AA1269" s="31"/>
      <c r="AB1269" s="31"/>
      <c r="AC1269" s="32"/>
    </row>
    <row r="1270" spans="1:29" s="33" customFormat="1" ht="18" customHeight="1" x14ac:dyDescent="0.2">
      <c r="A1270" s="36" t="s">
        <v>33</v>
      </c>
      <c r="B1270" s="31">
        <f>[1]consoCURRENT!E26292</f>
        <v>0</v>
      </c>
      <c r="C1270" s="31">
        <f>[1]consoCURRENT!F26292</f>
        <v>0</v>
      </c>
      <c r="D1270" s="31">
        <f>[1]consoCURRENT!G26292</f>
        <v>0</v>
      </c>
      <c r="E1270" s="31">
        <f>[1]consoCURRENT!H26292</f>
        <v>0</v>
      </c>
      <c r="F1270" s="31">
        <f>[1]consoCURRENT!I26292</f>
        <v>0</v>
      </c>
      <c r="G1270" s="31">
        <f>[1]consoCURRENT!J26292</f>
        <v>0</v>
      </c>
      <c r="H1270" s="31">
        <f>[1]consoCURRENT!K26292</f>
        <v>0</v>
      </c>
      <c r="I1270" s="31">
        <f>[1]consoCURRENT!L26292</f>
        <v>0</v>
      </c>
      <c r="J1270" s="31">
        <f>[1]consoCURRENT!M26292</f>
        <v>0</v>
      </c>
      <c r="K1270" s="31">
        <f>[1]consoCURRENT!N26292</f>
        <v>0</v>
      </c>
      <c r="L1270" s="31">
        <f>[1]consoCURRENT!O26292</f>
        <v>0</v>
      </c>
      <c r="M1270" s="31">
        <f>[1]consoCURRENT!P26292</f>
        <v>0</v>
      </c>
      <c r="N1270" s="31">
        <f>[1]consoCURRENT!Q26292</f>
        <v>0</v>
      </c>
      <c r="O1270" s="31">
        <f>[1]consoCURRENT!R26292</f>
        <v>0</v>
      </c>
      <c r="P1270" s="31">
        <f>[1]consoCURRENT!S26292</f>
        <v>0</v>
      </c>
      <c r="Q1270" s="31">
        <f>[1]consoCURRENT!T26292</f>
        <v>0</v>
      </c>
      <c r="R1270" s="31">
        <f>[1]consoCURRENT!U26292</f>
        <v>0</v>
      </c>
      <c r="S1270" s="31">
        <f>[1]consoCURRENT!V26292</f>
        <v>0</v>
      </c>
      <c r="T1270" s="31">
        <f>[1]consoCURRENT!W26292</f>
        <v>0</v>
      </c>
      <c r="U1270" s="31">
        <f>[1]consoCURRENT!X26292</f>
        <v>0</v>
      </c>
      <c r="V1270" s="31">
        <f>[1]consoCURRENT!Y26292</f>
        <v>0</v>
      </c>
      <c r="W1270" s="31">
        <f>[1]consoCURRENT!Z26292</f>
        <v>0</v>
      </c>
      <c r="X1270" s="31">
        <f>[1]consoCURRENT!AA26292</f>
        <v>0</v>
      </c>
      <c r="Y1270" s="31">
        <f>[1]consoCURRENT!AB26292</f>
        <v>0</v>
      </c>
      <c r="Z1270" s="31">
        <f>SUM(M1270:Y1270)</f>
        <v>0</v>
      </c>
      <c r="AA1270" s="31">
        <f>D1270-Z1270</f>
        <v>0</v>
      </c>
      <c r="AB1270" s="37"/>
      <c r="AC1270" s="32"/>
    </row>
    <row r="1271" spans="1:29" s="33" customFormat="1" ht="18" customHeight="1" x14ac:dyDescent="0.2">
      <c r="A1271" s="36" t="s">
        <v>34</v>
      </c>
      <c r="B1271" s="31">
        <f>[1]consoCURRENT!E26405</f>
        <v>135857000</v>
      </c>
      <c r="C1271" s="31">
        <f>[1]consoCURRENT!F26405</f>
        <v>-5.8207660913467407E-10</v>
      </c>
      <c r="D1271" s="31">
        <f>[1]consoCURRENT!G26405</f>
        <v>135857000</v>
      </c>
      <c r="E1271" s="31">
        <f>[1]consoCURRENT!H26405</f>
        <v>73874755.989999995</v>
      </c>
      <c r="F1271" s="31">
        <f>[1]consoCURRENT!I26405</f>
        <v>32474259.27</v>
      </c>
      <c r="G1271" s="31">
        <f>[1]consoCURRENT!J26405</f>
        <v>18692180.920000002</v>
      </c>
      <c r="H1271" s="31">
        <f>[1]consoCURRENT!K26405</f>
        <v>7000</v>
      </c>
      <c r="I1271" s="31">
        <f>[1]consoCURRENT!L26405</f>
        <v>73374755.989999995</v>
      </c>
      <c r="J1271" s="31">
        <f>[1]consoCURRENT!M26405</f>
        <v>32074259.27</v>
      </c>
      <c r="K1271" s="31">
        <f>[1]consoCURRENT!N26405</f>
        <v>17974622.920000002</v>
      </c>
      <c r="L1271" s="31">
        <f>[1]consoCURRENT!O26405</f>
        <v>0</v>
      </c>
      <c r="M1271" s="31">
        <f>[1]consoCURRENT!P26405</f>
        <v>128020515.57000001</v>
      </c>
      <c r="N1271" s="31">
        <f>[1]consoCURRENT!Q26405</f>
        <v>0</v>
      </c>
      <c r="O1271" s="31">
        <f>[1]consoCURRENT!R26405</f>
        <v>0</v>
      </c>
      <c r="P1271" s="31">
        <f>[1]consoCURRENT!S26405</f>
        <v>500000</v>
      </c>
      <c r="Q1271" s="31">
        <f>[1]consoCURRENT!T26405</f>
        <v>0</v>
      </c>
      <c r="R1271" s="31">
        <f>[1]consoCURRENT!U26405</f>
        <v>300000</v>
      </c>
      <c r="S1271" s="31">
        <f>[1]consoCURRENT!V26405</f>
        <v>100000</v>
      </c>
      <c r="T1271" s="31">
        <f>[1]consoCURRENT!W26405</f>
        <v>117558</v>
      </c>
      <c r="U1271" s="31">
        <f>[1]consoCURRENT!X26405</f>
        <v>400000</v>
      </c>
      <c r="V1271" s="31">
        <f>[1]consoCURRENT!Y26405</f>
        <v>200000</v>
      </c>
      <c r="W1271" s="31">
        <f>[1]consoCURRENT!Z26405</f>
        <v>7000</v>
      </c>
      <c r="X1271" s="31">
        <f>[1]consoCURRENT!AA26405</f>
        <v>0</v>
      </c>
      <c r="Y1271" s="31">
        <f>[1]consoCURRENT!AB26405</f>
        <v>0</v>
      </c>
      <c r="Z1271" s="31">
        <f t="shared" ref="Z1271:Z1273" si="583">SUM(M1271:Y1271)</f>
        <v>129645073.57000001</v>
      </c>
      <c r="AA1271" s="31">
        <f>D1271-Z1271</f>
        <v>6211926.4299999923</v>
      </c>
      <c r="AB1271" s="37">
        <f>Z1271/D1271</f>
        <v>0.95427599291902521</v>
      </c>
      <c r="AC1271" s="32"/>
    </row>
    <row r="1272" spans="1:29" s="33" customFormat="1" ht="18" customHeight="1" x14ac:dyDescent="0.2">
      <c r="A1272" s="36" t="s">
        <v>35</v>
      </c>
      <c r="B1272" s="31">
        <f>[1]consoCURRENT!E26411</f>
        <v>0</v>
      </c>
      <c r="C1272" s="31">
        <f>[1]consoCURRENT!F26411</f>
        <v>0</v>
      </c>
      <c r="D1272" s="31">
        <f>[1]consoCURRENT!G26411</f>
        <v>0</v>
      </c>
      <c r="E1272" s="31">
        <f>[1]consoCURRENT!H26411</f>
        <v>0</v>
      </c>
      <c r="F1272" s="31">
        <f>[1]consoCURRENT!I26411</f>
        <v>0</v>
      </c>
      <c r="G1272" s="31">
        <f>[1]consoCURRENT!J26411</f>
        <v>0</v>
      </c>
      <c r="H1272" s="31">
        <f>[1]consoCURRENT!K26411</f>
        <v>0</v>
      </c>
      <c r="I1272" s="31">
        <f>[1]consoCURRENT!L26411</f>
        <v>0</v>
      </c>
      <c r="J1272" s="31">
        <f>[1]consoCURRENT!M26411</f>
        <v>0</v>
      </c>
      <c r="K1272" s="31">
        <f>[1]consoCURRENT!N26411</f>
        <v>0</v>
      </c>
      <c r="L1272" s="31">
        <f>[1]consoCURRENT!O26411</f>
        <v>0</v>
      </c>
      <c r="M1272" s="31">
        <f>[1]consoCURRENT!P26411</f>
        <v>0</v>
      </c>
      <c r="N1272" s="31">
        <f>[1]consoCURRENT!Q26411</f>
        <v>0</v>
      </c>
      <c r="O1272" s="31">
        <f>[1]consoCURRENT!R26411</f>
        <v>0</v>
      </c>
      <c r="P1272" s="31">
        <f>[1]consoCURRENT!S26411</f>
        <v>0</v>
      </c>
      <c r="Q1272" s="31">
        <f>[1]consoCURRENT!T26411</f>
        <v>0</v>
      </c>
      <c r="R1272" s="31">
        <f>[1]consoCURRENT!U26411</f>
        <v>0</v>
      </c>
      <c r="S1272" s="31">
        <f>[1]consoCURRENT!V26411</f>
        <v>0</v>
      </c>
      <c r="T1272" s="31">
        <f>[1]consoCURRENT!W26411</f>
        <v>0</v>
      </c>
      <c r="U1272" s="31">
        <f>[1]consoCURRENT!X26411</f>
        <v>0</v>
      </c>
      <c r="V1272" s="31">
        <f>[1]consoCURRENT!Y26411</f>
        <v>0</v>
      </c>
      <c r="W1272" s="31">
        <f>[1]consoCURRENT!Z26411</f>
        <v>0</v>
      </c>
      <c r="X1272" s="31">
        <f>[1]consoCURRENT!AA26411</f>
        <v>0</v>
      </c>
      <c r="Y1272" s="31">
        <f>[1]consoCURRENT!AB26411</f>
        <v>0</v>
      </c>
      <c r="Z1272" s="31">
        <f t="shared" si="583"/>
        <v>0</v>
      </c>
      <c r="AA1272" s="31">
        <f>D1272-Z1272</f>
        <v>0</v>
      </c>
      <c r="AB1272" s="37"/>
      <c r="AC1272" s="32"/>
    </row>
    <row r="1273" spans="1:29" s="33" customFormat="1" ht="18" customHeight="1" x14ac:dyDescent="0.2">
      <c r="A1273" s="36" t="s">
        <v>36</v>
      </c>
      <c r="B1273" s="31">
        <f>[1]consoCURRENT!E26440</f>
        <v>0</v>
      </c>
      <c r="C1273" s="31">
        <f>[1]consoCURRENT!F26440</f>
        <v>0</v>
      </c>
      <c r="D1273" s="31">
        <f>[1]consoCURRENT!G26440</f>
        <v>0</v>
      </c>
      <c r="E1273" s="31">
        <f>[1]consoCURRENT!H26440</f>
        <v>0</v>
      </c>
      <c r="F1273" s="31">
        <f>[1]consoCURRENT!I26440</f>
        <v>0</v>
      </c>
      <c r="G1273" s="31">
        <f>[1]consoCURRENT!J26440</f>
        <v>0</v>
      </c>
      <c r="H1273" s="31">
        <f>[1]consoCURRENT!K26440</f>
        <v>0</v>
      </c>
      <c r="I1273" s="31">
        <f>[1]consoCURRENT!L26440</f>
        <v>0</v>
      </c>
      <c r="J1273" s="31">
        <f>[1]consoCURRENT!M26440</f>
        <v>0</v>
      </c>
      <c r="K1273" s="31">
        <f>[1]consoCURRENT!N26440</f>
        <v>0</v>
      </c>
      <c r="L1273" s="31">
        <f>[1]consoCURRENT!O26440</f>
        <v>0</v>
      </c>
      <c r="M1273" s="31">
        <f>[1]consoCURRENT!P26440</f>
        <v>0</v>
      </c>
      <c r="N1273" s="31">
        <f>[1]consoCURRENT!Q26440</f>
        <v>0</v>
      </c>
      <c r="O1273" s="31">
        <f>[1]consoCURRENT!R26440</f>
        <v>0</v>
      </c>
      <c r="P1273" s="31">
        <f>[1]consoCURRENT!S26440</f>
        <v>0</v>
      </c>
      <c r="Q1273" s="31">
        <f>[1]consoCURRENT!T26440</f>
        <v>0</v>
      </c>
      <c r="R1273" s="31">
        <f>[1]consoCURRENT!U26440</f>
        <v>0</v>
      </c>
      <c r="S1273" s="31">
        <f>[1]consoCURRENT!V26440</f>
        <v>0</v>
      </c>
      <c r="T1273" s="31">
        <f>[1]consoCURRENT!W26440</f>
        <v>0</v>
      </c>
      <c r="U1273" s="31">
        <f>[1]consoCURRENT!X26440</f>
        <v>0</v>
      </c>
      <c r="V1273" s="31">
        <f>[1]consoCURRENT!Y26440</f>
        <v>0</v>
      </c>
      <c r="W1273" s="31">
        <f>[1]consoCURRENT!Z26440</f>
        <v>0</v>
      </c>
      <c r="X1273" s="31">
        <f>[1]consoCURRENT!AA26440</f>
        <v>0</v>
      </c>
      <c r="Y1273" s="31">
        <f>[1]consoCURRENT!AB26440</f>
        <v>0</v>
      </c>
      <c r="Z1273" s="31">
        <f t="shared" si="583"/>
        <v>0</v>
      </c>
      <c r="AA1273" s="31">
        <f>D1273-Z1273</f>
        <v>0</v>
      </c>
      <c r="AB1273" s="37"/>
      <c r="AC1273" s="32"/>
    </row>
    <row r="1274" spans="1:29" s="33" customFormat="1" ht="18" customHeight="1" x14ac:dyDescent="0.25">
      <c r="A1274" s="38" t="s">
        <v>37</v>
      </c>
      <c r="B1274" s="39">
        <f t="shared" ref="B1274:AA1274" si="584">SUM(B1270:B1273)</f>
        <v>135857000</v>
      </c>
      <c r="C1274" s="39">
        <f t="shared" si="584"/>
        <v>-5.8207660913467407E-10</v>
      </c>
      <c r="D1274" s="39">
        <f t="shared" si="584"/>
        <v>135857000</v>
      </c>
      <c r="E1274" s="39">
        <f t="shared" si="584"/>
        <v>73874755.989999995</v>
      </c>
      <c r="F1274" s="39">
        <f t="shared" si="584"/>
        <v>32474259.27</v>
      </c>
      <c r="G1274" s="39">
        <f t="shared" si="584"/>
        <v>18692180.920000002</v>
      </c>
      <c r="H1274" s="39">
        <f t="shared" si="584"/>
        <v>7000</v>
      </c>
      <c r="I1274" s="39">
        <f t="shared" si="584"/>
        <v>73374755.989999995</v>
      </c>
      <c r="J1274" s="39">
        <f t="shared" si="584"/>
        <v>32074259.27</v>
      </c>
      <c r="K1274" s="39">
        <f t="shared" si="584"/>
        <v>17974622.920000002</v>
      </c>
      <c r="L1274" s="39">
        <f t="shared" si="584"/>
        <v>0</v>
      </c>
      <c r="M1274" s="39">
        <f t="shared" si="584"/>
        <v>128020515.57000001</v>
      </c>
      <c r="N1274" s="39">
        <f t="shared" si="584"/>
        <v>0</v>
      </c>
      <c r="O1274" s="39">
        <f t="shared" si="584"/>
        <v>0</v>
      </c>
      <c r="P1274" s="39">
        <f t="shared" si="584"/>
        <v>500000</v>
      </c>
      <c r="Q1274" s="39">
        <f t="shared" si="584"/>
        <v>0</v>
      </c>
      <c r="R1274" s="39">
        <f t="shared" si="584"/>
        <v>300000</v>
      </c>
      <c r="S1274" s="39">
        <f t="shared" si="584"/>
        <v>100000</v>
      </c>
      <c r="T1274" s="39">
        <f t="shared" si="584"/>
        <v>117558</v>
      </c>
      <c r="U1274" s="39">
        <f t="shared" si="584"/>
        <v>400000</v>
      </c>
      <c r="V1274" s="39">
        <f t="shared" si="584"/>
        <v>200000</v>
      </c>
      <c r="W1274" s="39">
        <f t="shared" si="584"/>
        <v>7000</v>
      </c>
      <c r="X1274" s="39">
        <f t="shared" si="584"/>
        <v>0</v>
      </c>
      <c r="Y1274" s="39">
        <f t="shared" si="584"/>
        <v>0</v>
      </c>
      <c r="Z1274" s="39">
        <f t="shared" si="584"/>
        <v>129645073.57000001</v>
      </c>
      <c r="AA1274" s="39">
        <f t="shared" si="584"/>
        <v>6211926.4299999923</v>
      </c>
      <c r="AB1274" s="40">
        <f>Z1274/D1274</f>
        <v>0.95427599291902521</v>
      </c>
      <c r="AC1274" s="32"/>
    </row>
    <row r="1275" spans="1:29" s="33" customFormat="1" ht="18" customHeight="1" x14ac:dyDescent="0.25">
      <c r="A1275" s="41" t="s">
        <v>38</v>
      </c>
      <c r="B1275" s="31">
        <f>[1]consoCURRENT!E26444</f>
        <v>0</v>
      </c>
      <c r="C1275" s="31">
        <f>[1]consoCURRENT!F26444</f>
        <v>0</v>
      </c>
      <c r="D1275" s="31">
        <f>[1]consoCURRENT!G26444</f>
        <v>0</v>
      </c>
      <c r="E1275" s="31">
        <f>[1]consoCURRENT!H26444</f>
        <v>0</v>
      </c>
      <c r="F1275" s="31">
        <f>[1]consoCURRENT!I26444</f>
        <v>0</v>
      </c>
      <c r="G1275" s="31">
        <f>[1]consoCURRENT!J26444</f>
        <v>0</v>
      </c>
      <c r="H1275" s="31">
        <f>[1]consoCURRENT!K26444</f>
        <v>0</v>
      </c>
      <c r="I1275" s="31">
        <f>[1]consoCURRENT!L26444</f>
        <v>0</v>
      </c>
      <c r="J1275" s="31">
        <f>[1]consoCURRENT!M26444</f>
        <v>0</v>
      </c>
      <c r="K1275" s="31">
        <f>[1]consoCURRENT!N26444</f>
        <v>0</v>
      </c>
      <c r="L1275" s="31">
        <f>[1]consoCURRENT!O26444</f>
        <v>0</v>
      </c>
      <c r="M1275" s="31">
        <f>[1]consoCURRENT!P26444</f>
        <v>0</v>
      </c>
      <c r="N1275" s="31">
        <f>[1]consoCURRENT!Q26444</f>
        <v>0</v>
      </c>
      <c r="O1275" s="31">
        <f>[1]consoCURRENT!R26444</f>
        <v>0</v>
      </c>
      <c r="P1275" s="31">
        <f>[1]consoCURRENT!S26444</f>
        <v>0</v>
      </c>
      <c r="Q1275" s="31">
        <f>[1]consoCURRENT!T26444</f>
        <v>0</v>
      </c>
      <c r="R1275" s="31">
        <f>[1]consoCURRENT!U26444</f>
        <v>0</v>
      </c>
      <c r="S1275" s="31">
        <f>[1]consoCURRENT!V26444</f>
        <v>0</v>
      </c>
      <c r="T1275" s="31">
        <f>[1]consoCURRENT!W26444</f>
        <v>0</v>
      </c>
      <c r="U1275" s="31">
        <f>[1]consoCURRENT!X26444</f>
        <v>0</v>
      </c>
      <c r="V1275" s="31">
        <f>[1]consoCURRENT!Y26444</f>
        <v>0</v>
      </c>
      <c r="W1275" s="31">
        <f>[1]consoCURRENT!Z26444</f>
        <v>0</v>
      </c>
      <c r="X1275" s="31">
        <f>[1]consoCURRENT!AA26444</f>
        <v>0</v>
      </c>
      <c r="Y1275" s="31">
        <f>[1]consoCURRENT!AB26444</f>
        <v>0</v>
      </c>
      <c r="Z1275" s="31">
        <f t="shared" ref="Z1275" si="585">SUM(M1275:Y1275)</f>
        <v>0</v>
      </c>
      <c r="AA1275" s="31">
        <f>D1275-Z1275</f>
        <v>0</v>
      </c>
      <c r="AB1275" s="37"/>
      <c r="AC1275" s="32"/>
    </row>
    <row r="1276" spans="1:29" s="33" customFormat="1" ht="18" customHeight="1" x14ac:dyDescent="0.25">
      <c r="A1276" s="38" t="s">
        <v>39</v>
      </c>
      <c r="B1276" s="39">
        <f t="shared" ref="B1276:AA1276" si="586">B1275+B1274</f>
        <v>135857000</v>
      </c>
      <c r="C1276" s="39">
        <f t="shared" si="586"/>
        <v>-5.8207660913467407E-10</v>
      </c>
      <c r="D1276" s="39">
        <f t="shared" si="586"/>
        <v>135857000</v>
      </c>
      <c r="E1276" s="39">
        <f t="shared" si="586"/>
        <v>73874755.989999995</v>
      </c>
      <c r="F1276" s="39">
        <f t="shared" si="586"/>
        <v>32474259.27</v>
      </c>
      <c r="G1276" s="39">
        <f t="shared" si="586"/>
        <v>18692180.920000002</v>
      </c>
      <c r="H1276" s="39">
        <f t="shared" si="586"/>
        <v>7000</v>
      </c>
      <c r="I1276" s="39">
        <f t="shared" si="586"/>
        <v>73374755.989999995</v>
      </c>
      <c r="J1276" s="39">
        <f t="shared" si="586"/>
        <v>32074259.27</v>
      </c>
      <c r="K1276" s="39">
        <f t="shared" si="586"/>
        <v>17974622.920000002</v>
      </c>
      <c r="L1276" s="39">
        <f t="shared" si="586"/>
        <v>0</v>
      </c>
      <c r="M1276" s="39">
        <f t="shared" si="586"/>
        <v>128020515.57000001</v>
      </c>
      <c r="N1276" s="39">
        <f t="shared" si="586"/>
        <v>0</v>
      </c>
      <c r="O1276" s="39">
        <f t="shared" si="586"/>
        <v>0</v>
      </c>
      <c r="P1276" s="39">
        <f t="shared" si="586"/>
        <v>500000</v>
      </c>
      <c r="Q1276" s="39">
        <f t="shared" si="586"/>
        <v>0</v>
      </c>
      <c r="R1276" s="39">
        <f t="shared" si="586"/>
        <v>300000</v>
      </c>
      <c r="S1276" s="39">
        <f t="shared" si="586"/>
        <v>100000</v>
      </c>
      <c r="T1276" s="39">
        <f t="shared" si="586"/>
        <v>117558</v>
      </c>
      <c r="U1276" s="39">
        <f t="shared" si="586"/>
        <v>400000</v>
      </c>
      <c r="V1276" s="39">
        <f t="shared" si="586"/>
        <v>200000</v>
      </c>
      <c r="W1276" s="39">
        <f t="shared" si="586"/>
        <v>7000</v>
      </c>
      <c r="X1276" s="39">
        <f t="shared" si="586"/>
        <v>0</v>
      </c>
      <c r="Y1276" s="39">
        <f t="shared" si="586"/>
        <v>0</v>
      </c>
      <c r="Z1276" s="39">
        <f t="shared" si="586"/>
        <v>129645073.57000001</v>
      </c>
      <c r="AA1276" s="39">
        <f t="shared" si="586"/>
        <v>6211926.4299999923</v>
      </c>
      <c r="AB1276" s="40">
        <f>Z1276/D1276</f>
        <v>0.95427599291902521</v>
      </c>
      <c r="AC1276" s="42"/>
    </row>
    <row r="1277" spans="1:29" s="33" customFormat="1" ht="15" customHeight="1" x14ac:dyDescent="0.25">
      <c r="A1277" s="34"/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31"/>
      <c r="AA1277" s="31"/>
      <c r="AB1277" s="31"/>
      <c r="AC1277" s="32"/>
    </row>
    <row r="1278" spans="1:29" s="33" customFormat="1" ht="15" customHeight="1" x14ac:dyDescent="0.25">
      <c r="A1278" s="34"/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31"/>
      <c r="AA1278" s="31"/>
      <c r="AB1278" s="31"/>
      <c r="AC1278" s="32"/>
    </row>
    <row r="1279" spans="1:29" s="33" customFormat="1" ht="15" customHeight="1" x14ac:dyDescent="0.25">
      <c r="A1279" s="46" t="s">
        <v>86</v>
      </c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31"/>
      <c r="AA1279" s="31"/>
      <c r="AB1279" s="31"/>
      <c r="AC1279" s="32"/>
    </row>
    <row r="1280" spans="1:29" s="33" customFormat="1" ht="18" customHeight="1" x14ac:dyDescent="0.2">
      <c r="A1280" s="36" t="s">
        <v>33</v>
      </c>
      <c r="B1280" s="31">
        <f>B1290+B1300+B1310</f>
        <v>47812000</v>
      </c>
      <c r="C1280" s="31">
        <f t="shared" ref="C1280:Y1285" si="587">C1290+C1300+C1310</f>
        <v>6.5483618527650833E-11</v>
      </c>
      <c r="D1280" s="31">
        <f t="shared" si="587"/>
        <v>47812000</v>
      </c>
      <c r="E1280" s="31">
        <f t="shared" si="587"/>
        <v>12175182.199999999</v>
      </c>
      <c r="F1280" s="31">
        <f t="shared" si="587"/>
        <v>11809911.589999998</v>
      </c>
      <c r="G1280" s="31">
        <f t="shared" si="587"/>
        <v>11940213.699999999</v>
      </c>
      <c r="H1280" s="31">
        <f t="shared" si="587"/>
        <v>5628416.9400000004</v>
      </c>
      <c r="I1280" s="31">
        <f t="shared" si="587"/>
        <v>0</v>
      </c>
      <c r="J1280" s="31">
        <f t="shared" si="587"/>
        <v>0</v>
      </c>
      <c r="K1280" s="31">
        <f t="shared" si="587"/>
        <v>0</v>
      </c>
      <c r="L1280" s="31">
        <f t="shared" si="587"/>
        <v>0</v>
      </c>
      <c r="M1280" s="31">
        <f t="shared" si="587"/>
        <v>0</v>
      </c>
      <c r="N1280" s="31">
        <f t="shared" si="587"/>
        <v>5348319.2100000009</v>
      </c>
      <c r="O1280" s="31">
        <f t="shared" si="587"/>
        <v>4474474.0699999994</v>
      </c>
      <c r="P1280" s="31">
        <f t="shared" si="587"/>
        <v>2352388.92</v>
      </c>
      <c r="Q1280" s="31">
        <f t="shared" si="587"/>
        <v>3051351.8099999996</v>
      </c>
      <c r="R1280" s="31">
        <f t="shared" si="587"/>
        <v>4651208.84</v>
      </c>
      <c r="S1280" s="31">
        <f t="shared" si="587"/>
        <v>4107350.94</v>
      </c>
      <c r="T1280" s="31">
        <f t="shared" si="587"/>
        <v>3619272.69</v>
      </c>
      <c r="U1280" s="31">
        <f t="shared" si="587"/>
        <v>4103528.66</v>
      </c>
      <c r="V1280" s="31">
        <f t="shared" si="587"/>
        <v>4217412.3499999996</v>
      </c>
      <c r="W1280" s="31">
        <f t="shared" si="587"/>
        <v>5628416.9400000004</v>
      </c>
      <c r="X1280" s="31">
        <f t="shared" si="587"/>
        <v>0</v>
      </c>
      <c r="Y1280" s="31">
        <f t="shared" si="587"/>
        <v>0</v>
      </c>
      <c r="Z1280" s="31">
        <f>SUM(M1280:Y1280)</f>
        <v>41553724.43</v>
      </c>
      <c r="AA1280" s="31">
        <f>D1280-Z1280</f>
        <v>6258275.5700000003</v>
      </c>
      <c r="AB1280" s="37">
        <f>Z1280/D1280</f>
        <v>0.86910659311469918</v>
      </c>
      <c r="AC1280" s="32"/>
    </row>
    <row r="1281" spans="1:29" s="33" customFormat="1" ht="18" customHeight="1" x14ac:dyDescent="0.2">
      <c r="A1281" s="36" t="s">
        <v>34</v>
      </c>
      <c r="B1281" s="31">
        <f t="shared" ref="B1281:Q1285" si="588">B1291+B1301+B1311</f>
        <v>23720500000</v>
      </c>
      <c r="C1281" s="31">
        <f t="shared" si="588"/>
        <v>0</v>
      </c>
      <c r="D1281" s="31">
        <f t="shared" si="588"/>
        <v>23720500000.000004</v>
      </c>
      <c r="E1281" s="31">
        <f t="shared" si="588"/>
        <v>1780950247.0099998</v>
      </c>
      <c r="F1281" s="31">
        <f t="shared" si="588"/>
        <v>2263690168.29</v>
      </c>
      <c r="G1281" s="31">
        <f t="shared" si="588"/>
        <v>4107413741.1400003</v>
      </c>
      <c r="H1281" s="31">
        <f t="shared" si="588"/>
        <v>428302573.6400001</v>
      </c>
      <c r="I1281" s="31">
        <f t="shared" si="588"/>
        <v>1546309239.0599999</v>
      </c>
      <c r="J1281" s="31">
        <f t="shared" si="588"/>
        <v>1876695648.1899996</v>
      </c>
      <c r="K1281" s="31">
        <f t="shared" si="588"/>
        <v>3295813937.7699995</v>
      </c>
      <c r="L1281" s="31">
        <f t="shared" si="588"/>
        <v>0</v>
      </c>
      <c r="M1281" s="31">
        <f t="shared" si="588"/>
        <v>9227560698.4100018</v>
      </c>
      <c r="N1281" s="31">
        <f t="shared" si="588"/>
        <v>184456179.43000001</v>
      </c>
      <c r="O1281" s="31">
        <f t="shared" si="588"/>
        <v>41168416.530000001</v>
      </c>
      <c r="P1281" s="31">
        <f t="shared" si="588"/>
        <v>9016411.9900000002</v>
      </c>
      <c r="Q1281" s="31">
        <f t="shared" si="588"/>
        <v>58452739.280000001</v>
      </c>
      <c r="R1281" s="31">
        <f t="shared" si="587"/>
        <v>102624338.54000001</v>
      </c>
      <c r="S1281" s="31">
        <f t="shared" si="587"/>
        <v>225917442.28</v>
      </c>
      <c r="T1281" s="31">
        <f t="shared" si="587"/>
        <v>249522866.76000002</v>
      </c>
      <c r="U1281" s="31">
        <f t="shared" si="587"/>
        <v>220751021.63</v>
      </c>
      <c r="V1281" s="31">
        <f t="shared" si="587"/>
        <v>341325914.98000002</v>
      </c>
      <c r="W1281" s="31">
        <f t="shared" si="587"/>
        <v>428302573.6400001</v>
      </c>
      <c r="X1281" s="31">
        <f t="shared" si="587"/>
        <v>0</v>
      </c>
      <c r="Y1281" s="31">
        <f t="shared" si="587"/>
        <v>0</v>
      </c>
      <c r="Z1281" s="31">
        <f t="shared" ref="Z1281:Z1283" si="589">SUM(M1281:Y1281)</f>
        <v>11089098603.470003</v>
      </c>
      <c r="AA1281" s="31">
        <f>D1281-Z1281</f>
        <v>12631401396.530001</v>
      </c>
      <c r="AB1281" s="37">
        <f>Z1281/D1281</f>
        <v>0.46749008678021126</v>
      </c>
      <c r="AC1281" s="32"/>
    </row>
    <row r="1282" spans="1:29" s="33" customFormat="1" ht="18" customHeight="1" x14ac:dyDescent="0.2">
      <c r="A1282" s="36" t="s">
        <v>35</v>
      </c>
      <c r="B1282" s="31">
        <f t="shared" si="588"/>
        <v>0</v>
      </c>
      <c r="C1282" s="31">
        <f t="shared" si="587"/>
        <v>0</v>
      </c>
      <c r="D1282" s="31">
        <f t="shared" si="587"/>
        <v>0</v>
      </c>
      <c r="E1282" s="31">
        <f t="shared" si="587"/>
        <v>0</v>
      </c>
      <c r="F1282" s="31">
        <f t="shared" si="587"/>
        <v>0</v>
      </c>
      <c r="G1282" s="31">
        <f t="shared" si="587"/>
        <v>0</v>
      </c>
      <c r="H1282" s="31">
        <f t="shared" si="587"/>
        <v>0</v>
      </c>
      <c r="I1282" s="31">
        <f t="shared" si="587"/>
        <v>0</v>
      </c>
      <c r="J1282" s="31">
        <f t="shared" si="587"/>
        <v>0</v>
      </c>
      <c r="K1282" s="31">
        <f t="shared" si="587"/>
        <v>0</v>
      </c>
      <c r="L1282" s="31">
        <f t="shared" si="587"/>
        <v>0</v>
      </c>
      <c r="M1282" s="31">
        <f t="shared" si="587"/>
        <v>0</v>
      </c>
      <c r="N1282" s="31">
        <f t="shared" si="587"/>
        <v>0</v>
      </c>
      <c r="O1282" s="31">
        <f t="shared" si="587"/>
        <v>0</v>
      </c>
      <c r="P1282" s="31">
        <f t="shared" si="587"/>
        <v>0</v>
      </c>
      <c r="Q1282" s="31">
        <f t="shared" si="587"/>
        <v>0</v>
      </c>
      <c r="R1282" s="31">
        <f t="shared" si="587"/>
        <v>0</v>
      </c>
      <c r="S1282" s="31">
        <f t="shared" si="587"/>
        <v>0</v>
      </c>
      <c r="T1282" s="31">
        <f t="shared" si="587"/>
        <v>0</v>
      </c>
      <c r="U1282" s="31">
        <f t="shared" si="587"/>
        <v>0</v>
      </c>
      <c r="V1282" s="31">
        <f t="shared" si="587"/>
        <v>0</v>
      </c>
      <c r="W1282" s="31">
        <f t="shared" si="587"/>
        <v>0</v>
      </c>
      <c r="X1282" s="31">
        <f t="shared" si="587"/>
        <v>0</v>
      </c>
      <c r="Y1282" s="31">
        <f t="shared" si="587"/>
        <v>0</v>
      </c>
      <c r="Z1282" s="31">
        <f t="shared" si="589"/>
        <v>0</v>
      </c>
      <c r="AA1282" s="31">
        <f>D1282-Z1282</f>
        <v>0</v>
      </c>
      <c r="AB1282" s="37"/>
      <c r="AC1282" s="32"/>
    </row>
    <row r="1283" spans="1:29" s="33" customFormat="1" ht="18" customHeight="1" x14ac:dyDescent="0.2">
      <c r="A1283" s="36" t="s">
        <v>36</v>
      </c>
      <c r="B1283" s="31">
        <f t="shared" si="588"/>
        <v>0</v>
      </c>
      <c r="C1283" s="31">
        <f t="shared" si="587"/>
        <v>0</v>
      </c>
      <c r="D1283" s="31">
        <f t="shared" si="587"/>
        <v>0</v>
      </c>
      <c r="E1283" s="31">
        <f t="shared" si="587"/>
        <v>0</v>
      </c>
      <c r="F1283" s="31">
        <f t="shared" si="587"/>
        <v>0</v>
      </c>
      <c r="G1283" s="31">
        <f t="shared" si="587"/>
        <v>0</v>
      </c>
      <c r="H1283" s="31">
        <f t="shared" si="587"/>
        <v>0</v>
      </c>
      <c r="I1283" s="31">
        <f t="shared" si="587"/>
        <v>0</v>
      </c>
      <c r="J1283" s="31">
        <f t="shared" si="587"/>
        <v>0</v>
      </c>
      <c r="K1283" s="31">
        <f t="shared" si="587"/>
        <v>0</v>
      </c>
      <c r="L1283" s="31">
        <f t="shared" si="587"/>
        <v>0</v>
      </c>
      <c r="M1283" s="31">
        <f t="shared" si="587"/>
        <v>0</v>
      </c>
      <c r="N1283" s="31">
        <f t="shared" si="587"/>
        <v>0</v>
      </c>
      <c r="O1283" s="31">
        <f t="shared" si="587"/>
        <v>0</v>
      </c>
      <c r="P1283" s="31">
        <f t="shared" si="587"/>
        <v>0</v>
      </c>
      <c r="Q1283" s="31">
        <f t="shared" si="587"/>
        <v>0</v>
      </c>
      <c r="R1283" s="31">
        <f t="shared" si="587"/>
        <v>0</v>
      </c>
      <c r="S1283" s="31">
        <f t="shared" si="587"/>
        <v>0</v>
      </c>
      <c r="T1283" s="31">
        <f t="shared" si="587"/>
        <v>0</v>
      </c>
      <c r="U1283" s="31">
        <f t="shared" si="587"/>
        <v>0</v>
      </c>
      <c r="V1283" s="31">
        <f t="shared" si="587"/>
        <v>0</v>
      </c>
      <c r="W1283" s="31">
        <f t="shared" si="587"/>
        <v>0</v>
      </c>
      <c r="X1283" s="31">
        <f t="shared" si="587"/>
        <v>0</v>
      </c>
      <c r="Y1283" s="31">
        <f t="shared" si="587"/>
        <v>0</v>
      </c>
      <c r="Z1283" s="31">
        <f t="shared" si="589"/>
        <v>0</v>
      </c>
      <c r="AA1283" s="31">
        <f>D1283-Z1283</f>
        <v>0</v>
      </c>
      <c r="AB1283" s="37"/>
      <c r="AC1283" s="32"/>
    </row>
    <row r="1284" spans="1:29" s="33" customFormat="1" ht="18" customHeight="1" x14ac:dyDescent="0.25">
      <c r="A1284" s="38" t="s">
        <v>37</v>
      </c>
      <c r="B1284" s="39">
        <f t="shared" ref="B1284:AA1284" si="590">SUM(B1280:B1283)</f>
        <v>23768312000</v>
      </c>
      <c r="C1284" s="39">
        <f t="shared" si="590"/>
        <v>6.5483618527650833E-11</v>
      </c>
      <c r="D1284" s="39">
        <f t="shared" si="590"/>
        <v>23768312000.000004</v>
      </c>
      <c r="E1284" s="39">
        <f t="shared" si="590"/>
        <v>1793125429.2099998</v>
      </c>
      <c r="F1284" s="39">
        <f t="shared" si="590"/>
        <v>2275500079.8800001</v>
      </c>
      <c r="G1284" s="39">
        <f t="shared" si="590"/>
        <v>4119353954.8400002</v>
      </c>
      <c r="H1284" s="39">
        <f t="shared" si="590"/>
        <v>433930990.5800001</v>
      </c>
      <c r="I1284" s="39">
        <f t="shared" si="590"/>
        <v>1546309239.0599999</v>
      </c>
      <c r="J1284" s="39">
        <f t="shared" si="590"/>
        <v>1876695648.1899996</v>
      </c>
      <c r="K1284" s="39">
        <f t="shared" si="590"/>
        <v>3295813937.7699995</v>
      </c>
      <c r="L1284" s="39">
        <f t="shared" si="590"/>
        <v>0</v>
      </c>
      <c r="M1284" s="39">
        <f t="shared" si="590"/>
        <v>9227560698.4100018</v>
      </c>
      <c r="N1284" s="39">
        <f t="shared" si="590"/>
        <v>189804498.64000002</v>
      </c>
      <c r="O1284" s="39">
        <f t="shared" si="590"/>
        <v>45642890.600000001</v>
      </c>
      <c r="P1284" s="39">
        <f t="shared" si="590"/>
        <v>11368800.91</v>
      </c>
      <c r="Q1284" s="39">
        <f t="shared" si="590"/>
        <v>61504091.090000004</v>
      </c>
      <c r="R1284" s="39">
        <f t="shared" si="590"/>
        <v>107275547.38000001</v>
      </c>
      <c r="S1284" s="39">
        <f t="shared" si="590"/>
        <v>230024793.22</v>
      </c>
      <c r="T1284" s="39">
        <f t="shared" si="590"/>
        <v>253142139.45000002</v>
      </c>
      <c r="U1284" s="39">
        <f t="shared" si="590"/>
        <v>224854550.28999999</v>
      </c>
      <c r="V1284" s="39">
        <f t="shared" si="590"/>
        <v>345543327.33000004</v>
      </c>
      <c r="W1284" s="39">
        <f t="shared" si="590"/>
        <v>433930990.5800001</v>
      </c>
      <c r="X1284" s="39">
        <f t="shared" si="590"/>
        <v>0</v>
      </c>
      <c r="Y1284" s="39">
        <f t="shared" si="590"/>
        <v>0</v>
      </c>
      <c r="Z1284" s="39">
        <f t="shared" si="590"/>
        <v>11130652327.900003</v>
      </c>
      <c r="AA1284" s="39">
        <f t="shared" si="590"/>
        <v>12637659672.1</v>
      </c>
      <c r="AB1284" s="40">
        <f>Z1284/D1284</f>
        <v>0.46829797285983127</v>
      </c>
      <c r="AC1284" s="32"/>
    </row>
    <row r="1285" spans="1:29" s="33" customFormat="1" ht="18" customHeight="1" x14ac:dyDescent="0.25">
      <c r="A1285" s="41" t="s">
        <v>38</v>
      </c>
      <c r="B1285" s="31">
        <f t="shared" si="588"/>
        <v>2935000</v>
      </c>
      <c r="C1285" s="31">
        <f t="shared" si="587"/>
        <v>0</v>
      </c>
      <c r="D1285" s="31">
        <f t="shared" si="587"/>
        <v>2935000</v>
      </c>
      <c r="E1285" s="31">
        <f t="shared" si="587"/>
        <v>668817.99</v>
      </c>
      <c r="F1285" s="31">
        <f t="shared" si="587"/>
        <v>528048.28</v>
      </c>
      <c r="G1285" s="31">
        <f t="shared" si="587"/>
        <v>1014530.88</v>
      </c>
      <c r="H1285" s="31">
        <f t="shared" si="587"/>
        <v>334466.58</v>
      </c>
      <c r="I1285" s="31">
        <f t="shared" si="587"/>
        <v>0</v>
      </c>
      <c r="J1285" s="31">
        <f t="shared" si="587"/>
        <v>0</v>
      </c>
      <c r="K1285" s="31">
        <f t="shared" si="587"/>
        <v>0</v>
      </c>
      <c r="L1285" s="31">
        <f t="shared" si="587"/>
        <v>0</v>
      </c>
      <c r="M1285" s="31">
        <f t="shared" si="587"/>
        <v>0</v>
      </c>
      <c r="N1285" s="31">
        <f t="shared" si="587"/>
        <v>0</v>
      </c>
      <c r="O1285" s="31">
        <f t="shared" si="587"/>
        <v>206771.88</v>
      </c>
      <c r="P1285" s="31">
        <f t="shared" si="587"/>
        <v>462046.11</v>
      </c>
      <c r="Q1285" s="31">
        <f t="shared" si="587"/>
        <v>0</v>
      </c>
      <c r="R1285" s="31">
        <f t="shared" si="587"/>
        <v>224089</v>
      </c>
      <c r="S1285" s="31">
        <f t="shared" si="587"/>
        <v>303959.28000000003</v>
      </c>
      <c r="T1285" s="31">
        <f t="shared" si="587"/>
        <v>374881.36</v>
      </c>
      <c r="U1285" s="31">
        <f t="shared" si="587"/>
        <v>639649.52</v>
      </c>
      <c r="V1285" s="31">
        <f t="shared" si="587"/>
        <v>0</v>
      </c>
      <c r="W1285" s="31">
        <f t="shared" si="587"/>
        <v>334466.58</v>
      </c>
      <c r="X1285" s="31">
        <f t="shared" si="587"/>
        <v>0</v>
      </c>
      <c r="Y1285" s="31">
        <f t="shared" si="587"/>
        <v>0</v>
      </c>
      <c r="Z1285" s="31">
        <f t="shared" ref="Z1285" si="591">SUM(M1285:Y1285)</f>
        <v>2545863.73</v>
      </c>
      <c r="AA1285" s="31">
        <f>D1285-Z1285</f>
        <v>389136.27</v>
      </c>
      <c r="AB1285" s="37">
        <f>Z1285/D1285</f>
        <v>0.86741524020442928</v>
      </c>
      <c r="AC1285" s="32"/>
    </row>
    <row r="1286" spans="1:29" s="33" customFormat="1" ht="18" customHeight="1" x14ac:dyDescent="0.25">
      <c r="A1286" s="38" t="s">
        <v>39</v>
      </c>
      <c r="B1286" s="39">
        <f t="shared" ref="B1286:AA1286" si="592">B1285+B1284</f>
        <v>23771247000</v>
      </c>
      <c r="C1286" s="39">
        <f t="shared" si="592"/>
        <v>6.5483618527650833E-11</v>
      </c>
      <c r="D1286" s="39">
        <f t="shared" si="592"/>
        <v>23771247000.000004</v>
      </c>
      <c r="E1286" s="39">
        <f t="shared" si="592"/>
        <v>1793794247.1999998</v>
      </c>
      <c r="F1286" s="39">
        <f t="shared" si="592"/>
        <v>2276028128.1600003</v>
      </c>
      <c r="G1286" s="39">
        <f t="shared" si="592"/>
        <v>4120368485.7200003</v>
      </c>
      <c r="H1286" s="39">
        <f t="shared" si="592"/>
        <v>434265457.16000009</v>
      </c>
      <c r="I1286" s="39">
        <f t="shared" si="592"/>
        <v>1546309239.0599999</v>
      </c>
      <c r="J1286" s="39">
        <f t="shared" si="592"/>
        <v>1876695648.1899996</v>
      </c>
      <c r="K1286" s="39">
        <f t="shared" si="592"/>
        <v>3295813937.7699995</v>
      </c>
      <c r="L1286" s="39">
        <f t="shared" si="592"/>
        <v>0</v>
      </c>
      <c r="M1286" s="39">
        <f t="shared" si="592"/>
        <v>9227560698.4100018</v>
      </c>
      <c r="N1286" s="39">
        <f t="shared" si="592"/>
        <v>189804498.64000002</v>
      </c>
      <c r="O1286" s="39">
        <f t="shared" si="592"/>
        <v>45849662.480000004</v>
      </c>
      <c r="P1286" s="39">
        <f t="shared" si="592"/>
        <v>11830847.02</v>
      </c>
      <c r="Q1286" s="39">
        <f t="shared" si="592"/>
        <v>61504091.090000004</v>
      </c>
      <c r="R1286" s="39">
        <f t="shared" si="592"/>
        <v>107499636.38000001</v>
      </c>
      <c r="S1286" s="39">
        <f t="shared" si="592"/>
        <v>230328752.5</v>
      </c>
      <c r="T1286" s="39">
        <f t="shared" si="592"/>
        <v>253517020.81000003</v>
      </c>
      <c r="U1286" s="39">
        <f t="shared" si="592"/>
        <v>225494199.81</v>
      </c>
      <c r="V1286" s="39">
        <f t="shared" si="592"/>
        <v>345543327.33000004</v>
      </c>
      <c r="W1286" s="39">
        <f t="shared" si="592"/>
        <v>434265457.16000009</v>
      </c>
      <c r="X1286" s="39">
        <f t="shared" si="592"/>
        <v>0</v>
      </c>
      <c r="Y1286" s="39">
        <f t="shared" si="592"/>
        <v>0</v>
      </c>
      <c r="Z1286" s="39">
        <f t="shared" si="592"/>
        <v>11133198191.630003</v>
      </c>
      <c r="AA1286" s="39">
        <f t="shared" si="592"/>
        <v>12638048808.370001</v>
      </c>
      <c r="AB1286" s="40">
        <f>Z1286/D1286</f>
        <v>0.4683472512666248</v>
      </c>
      <c r="AC1286" s="42"/>
    </row>
    <row r="1287" spans="1:29" s="33" customFormat="1" ht="15" customHeight="1" x14ac:dyDescent="0.25">
      <c r="A1287" s="34"/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31"/>
      <c r="AA1287" s="31"/>
      <c r="AB1287" s="31"/>
      <c r="AC1287" s="32"/>
    </row>
    <row r="1288" spans="1:29" s="33" customFormat="1" ht="15" customHeight="1" x14ac:dyDescent="0.25">
      <c r="A1288" s="34"/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31"/>
      <c r="AA1288" s="31"/>
      <c r="AB1288" s="31"/>
      <c r="AC1288" s="32"/>
    </row>
    <row r="1289" spans="1:29" s="33" customFormat="1" ht="15" customHeight="1" x14ac:dyDescent="0.25">
      <c r="A1289" s="35" t="s">
        <v>87</v>
      </c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31"/>
      <c r="AA1289" s="31"/>
      <c r="AB1289" s="31"/>
      <c r="AC1289" s="32"/>
    </row>
    <row r="1290" spans="1:29" s="33" customFormat="1" ht="18" customHeight="1" x14ac:dyDescent="0.2">
      <c r="A1290" s="36" t="s">
        <v>33</v>
      </c>
      <c r="B1290" s="31">
        <f>[1]consoCURRENT!E26718</f>
        <v>47812000</v>
      </c>
      <c r="C1290" s="31">
        <f>[1]consoCURRENT!F26718</f>
        <v>6.5483618527650833E-11</v>
      </c>
      <c r="D1290" s="31">
        <f>[1]consoCURRENT!G26718</f>
        <v>47812000</v>
      </c>
      <c r="E1290" s="31">
        <f>[1]consoCURRENT!H26718</f>
        <v>12175182.199999999</v>
      </c>
      <c r="F1290" s="31">
        <f>[1]consoCURRENT!I26718</f>
        <v>11809911.589999998</v>
      </c>
      <c r="G1290" s="31">
        <f>[1]consoCURRENT!J26718</f>
        <v>11940213.699999999</v>
      </c>
      <c r="H1290" s="31">
        <f>[1]consoCURRENT!K26718</f>
        <v>5628416.9400000004</v>
      </c>
      <c r="I1290" s="31">
        <f>[1]consoCURRENT!L26718</f>
        <v>0</v>
      </c>
      <c r="J1290" s="31">
        <f>[1]consoCURRENT!M26718</f>
        <v>0</v>
      </c>
      <c r="K1290" s="31">
        <f>[1]consoCURRENT!N26718</f>
        <v>0</v>
      </c>
      <c r="L1290" s="31">
        <f>[1]consoCURRENT!O26718</f>
        <v>0</v>
      </c>
      <c r="M1290" s="31">
        <f>[1]consoCURRENT!P26718</f>
        <v>0</v>
      </c>
      <c r="N1290" s="31">
        <f>[1]consoCURRENT!Q26718</f>
        <v>5348319.2100000009</v>
      </c>
      <c r="O1290" s="31">
        <f>[1]consoCURRENT!R26718</f>
        <v>4474474.0699999994</v>
      </c>
      <c r="P1290" s="31">
        <f>[1]consoCURRENT!S26718</f>
        <v>2352388.92</v>
      </c>
      <c r="Q1290" s="31">
        <f>[1]consoCURRENT!T26718</f>
        <v>3051351.8099999996</v>
      </c>
      <c r="R1290" s="31">
        <f>[1]consoCURRENT!U26718</f>
        <v>4651208.84</v>
      </c>
      <c r="S1290" s="31">
        <f>[1]consoCURRENT!V26718</f>
        <v>4107350.94</v>
      </c>
      <c r="T1290" s="31">
        <f>[1]consoCURRENT!W26718</f>
        <v>3619272.69</v>
      </c>
      <c r="U1290" s="31">
        <f>[1]consoCURRENT!X26718</f>
        <v>4103528.66</v>
      </c>
      <c r="V1290" s="31">
        <f>[1]consoCURRENT!Y26718</f>
        <v>4217412.3499999996</v>
      </c>
      <c r="W1290" s="31">
        <f>[1]consoCURRENT!Z26718</f>
        <v>5628416.9400000004</v>
      </c>
      <c r="X1290" s="31">
        <f>[1]consoCURRENT!AA26718</f>
        <v>0</v>
      </c>
      <c r="Y1290" s="31">
        <f>[1]consoCURRENT!AB26718</f>
        <v>0</v>
      </c>
      <c r="Z1290" s="31">
        <f>SUM(M1290:Y1290)</f>
        <v>41553724.43</v>
      </c>
      <c r="AA1290" s="31">
        <f>D1290-Z1290</f>
        <v>6258275.5700000003</v>
      </c>
      <c r="AB1290" s="37">
        <f>Z1290/D1290</f>
        <v>0.86910659311469918</v>
      </c>
      <c r="AC1290" s="32"/>
    </row>
    <row r="1291" spans="1:29" s="33" customFormat="1" ht="18" customHeight="1" x14ac:dyDescent="0.2">
      <c r="A1291" s="36" t="s">
        <v>34</v>
      </c>
      <c r="B1291" s="31">
        <f>[1]consoCURRENT!E26831</f>
        <v>23513113000</v>
      </c>
      <c r="C1291" s="31">
        <f>[1]consoCURRENT!F26831</f>
        <v>0</v>
      </c>
      <c r="D1291" s="31">
        <f>[1]consoCURRENT!G26831</f>
        <v>23513113000.000004</v>
      </c>
      <c r="E1291" s="31">
        <f>[1]consoCURRENT!H26831</f>
        <v>1691935562.7199998</v>
      </c>
      <c r="F1291" s="31">
        <f>[1]consoCURRENT!I26831</f>
        <v>2255181058.6799998</v>
      </c>
      <c r="G1291" s="31">
        <f>[1]consoCURRENT!J26831</f>
        <v>4049889581.0200005</v>
      </c>
      <c r="H1291" s="31">
        <f>[1]consoCURRENT!K26831</f>
        <v>428266380.6400001</v>
      </c>
      <c r="I1291" s="31">
        <f>[1]consoCURRENT!L26831</f>
        <v>1462512783.49</v>
      </c>
      <c r="J1291" s="31">
        <f>[1]consoCURRENT!M26831</f>
        <v>1868243838.5799997</v>
      </c>
      <c r="K1291" s="31">
        <f>[1]consoCURRENT!N26831</f>
        <v>3238438240.5199995</v>
      </c>
      <c r="L1291" s="31">
        <f>[1]consoCURRENT!O26831</f>
        <v>0</v>
      </c>
      <c r="M1291" s="31">
        <f>[1]consoCURRENT!P26831</f>
        <v>9060549175.4800014</v>
      </c>
      <c r="N1291" s="31">
        <f>[1]consoCURRENT!Q26831</f>
        <v>179406818.11000001</v>
      </c>
      <c r="O1291" s="31">
        <f>[1]consoCURRENT!R26831</f>
        <v>41111966.530000001</v>
      </c>
      <c r="P1291" s="31">
        <f>[1]consoCURRENT!S26831</f>
        <v>8903994.5899999999</v>
      </c>
      <c r="Q1291" s="31">
        <f>[1]consoCURRENT!T26831</f>
        <v>58395439.280000001</v>
      </c>
      <c r="R1291" s="31">
        <f>[1]consoCURRENT!U26831</f>
        <v>102624338.54000001</v>
      </c>
      <c r="S1291" s="31">
        <f>[1]consoCURRENT!V26831</f>
        <v>225917442.28</v>
      </c>
      <c r="T1291" s="31">
        <f>[1]consoCURRENT!W26831</f>
        <v>249492390.76000002</v>
      </c>
      <c r="U1291" s="31">
        <f>[1]consoCURRENT!X26831</f>
        <v>220723425.59999999</v>
      </c>
      <c r="V1291" s="31">
        <f>[1]consoCURRENT!Y26831</f>
        <v>341235524.14000005</v>
      </c>
      <c r="W1291" s="31">
        <f>[1]consoCURRENT!Z26831</f>
        <v>428266380.6400001</v>
      </c>
      <c r="X1291" s="31">
        <f>[1]consoCURRENT!AA26831</f>
        <v>0</v>
      </c>
      <c r="Y1291" s="31">
        <f>[1]consoCURRENT!AB26831</f>
        <v>0</v>
      </c>
      <c r="Z1291" s="31">
        <f t="shared" ref="Z1291:Z1293" si="593">SUM(M1291:Y1291)</f>
        <v>10916626895.950005</v>
      </c>
      <c r="AA1291" s="31">
        <f>D1291-Z1291</f>
        <v>12596486104.049999</v>
      </c>
      <c r="AB1291" s="37">
        <f>Z1291/D1291</f>
        <v>0.46427824745919449</v>
      </c>
      <c r="AC1291" s="32"/>
    </row>
    <row r="1292" spans="1:29" s="33" customFormat="1" ht="18" customHeight="1" x14ac:dyDescent="0.2">
      <c r="A1292" s="36" t="s">
        <v>35</v>
      </c>
      <c r="B1292" s="31">
        <f>[1]consoCURRENT!E26837</f>
        <v>0</v>
      </c>
      <c r="C1292" s="31">
        <f>[1]consoCURRENT!F26837</f>
        <v>0</v>
      </c>
      <c r="D1292" s="31">
        <f>[1]consoCURRENT!G26837</f>
        <v>0</v>
      </c>
      <c r="E1292" s="31">
        <f>[1]consoCURRENT!H26837</f>
        <v>0</v>
      </c>
      <c r="F1292" s="31">
        <f>[1]consoCURRENT!I26837</f>
        <v>0</v>
      </c>
      <c r="G1292" s="31">
        <f>[1]consoCURRENT!J26837</f>
        <v>0</v>
      </c>
      <c r="H1292" s="31">
        <f>[1]consoCURRENT!K26837</f>
        <v>0</v>
      </c>
      <c r="I1292" s="31">
        <f>[1]consoCURRENT!L26837</f>
        <v>0</v>
      </c>
      <c r="J1292" s="31">
        <f>[1]consoCURRENT!M26837</f>
        <v>0</v>
      </c>
      <c r="K1292" s="31">
        <f>[1]consoCURRENT!N26837</f>
        <v>0</v>
      </c>
      <c r="L1292" s="31">
        <f>[1]consoCURRENT!O26837</f>
        <v>0</v>
      </c>
      <c r="M1292" s="31">
        <f>[1]consoCURRENT!P26837</f>
        <v>0</v>
      </c>
      <c r="N1292" s="31">
        <f>[1]consoCURRENT!Q26837</f>
        <v>0</v>
      </c>
      <c r="O1292" s="31">
        <f>[1]consoCURRENT!R26837</f>
        <v>0</v>
      </c>
      <c r="P1292" s="31">
        <f>[1]consoCURRENT!S26837</f>
        <v>0</v>
      </c>
      <c r="Q1292" s="31">
        <f>[1]consoCURRENT!T26837</f>
        <v>0</v>
      </c>
      <c r="R1292" s="31">
        <f>[1]consoCURRENT!U26837</f>
        <v>0</v>
      </c>
      <c r="S1292" s="31">
        <f>[1]consoCURRENT!V26837</f>
        <v>0</v>
      </c>
      <c r="T1292" s="31">
        <f>[1]consoCURRENT!W26837</f>
        <v>0</v>
      </c>
      <c r="U1292" s="31">
        <f>[1]consoCURRENT!X26837</f>
        <v>0</v>
      </c>
      <c r="V1292" s="31">
        <f>[1]consoCURRENT!Y26837</f>
        <v>0</v>
      </c>
      <c r="W1292" s="31">
        <f>[1]consoCURRENT!Z26837</f>
        <v>0</v>
      </c>
      <c r="X1292" s="31">
        <f>[1]consoCURRENT!AA26837</f>
        <v>0</v>
      </c>
      <c r="Y1292" s="31">
        <f>[1]consoCURRENT!AB26837</f>
        <v>0</v>
      </c>
      <c r="Z1292" s="31">
        <f t="shared" si="593"/>
        <v>0</v>
      </c>
      <c r="AA1292" s="31">
        <f>D1292-Z1292</f>
        <v>0</v>
      </c>
      <c r="AB1292" s="37"/>
      <c r="AC1292" s="32"/>
    </row>
    <row r="1293" spans="1:29" s="33" customFormat="1" ht="18" customHeight="1" x14ac:dyDescent="0.2">
      <c r="A1293" s="36" t="s">
        <v>36</v>
      </c>
      <c r="B1293" s="31">
        <f>[1]consoCURRENT!E26866</f>
        <v>0</v>
      </c>
      <c r="C1293" s="31">
        <f>[1]consoCURRENT!F26866</f>
        <v>0</v>
      </c>
      <c r="D1293" s="31">
        <f>[1]consoCURRENT!G26866</f>
        <v>0</v>
      </c>
      <c r="E1293" s="31">
        <f>[1]consoCURRENT!H26866</f>
        <v>0</v>
      </c>
      <c r="F1293" s="31">
        <f>[1]consoCURRENT!I26866</f>
        <v>0</v>
      </c>
      <c r="G1293" s="31">
        <f>[1]consoCURRENT!J26866</f>
        <v>0</v>
      </c>
      <c r="H1293" s="31">
        <f>[1]consoCURRENT!K26866</f>
        <v>0</v>
      </c>
      <c r="I1293" s="31">
        <f>[1]consoCURRENT!L26866</f>
        <v>0</v>
      </c>
      <c r="J1293" s="31">
        <f>[1]consoCURRENT!M26866</f>
        <v>0</v>
      </c>
      <c r="K1293" s="31">
        <f>[1]consoCURRENT!N26866</f>
        <v>0</v>
      </c>
      <c r="L1293" s="31">
        <f>[1]consoCURRENT!O26866</f>
        <v>0</v>
      </c>
      <c r="M1293" s="31">
        <f>[1]consoCURRENT!P26866</f>
        <v>0</v>
      </c>
      <c r="N1293" s="31">
        <f>[1]consoCURRENT!Q26866</f>
        <v>0</v>
      </c>
      <c r="O1293" s="31">
        <f>[1]consoCURRENT!R26866</f>
        <v>0</v>
      </c>
      <c r="P1293" s="31">
        <f>[1]consoCURRENT!S26866</f>
        <v>0</v>
      </c>
      <c r="Q1293" s="31">
        <f>[1]consoCURRENT!T26866</f>
        <v>0</v>
      </c>
      <c r="R1293" s="31">
        <f>[1]consoCURRENT!U26866</f>
        <v>0</v>
      </c>
      <c r="S1293" s="31">
        <f>[1]consoCURRENT!V26866</f>
        <v>0</v>
      </c>
      <c r="T1293" s="31">
        <f>[1]consoCURRENT!W26866</f>
        <v>0</v>
      </c>
      <c r="U1293" s="31">
        <f>[1]consoCURRENT!X26866</f>
        <v>0</v>
      </c>
      <c r="V1293" s="31">
        <f>[1]consoCURRENT!Y26866</f>
        <v>0</v>
      </c>
      <c r="W1293" s="31">
        <f>[1]consoCURRENT!Z26866</f>
        <v>0</v>
      </c>
      <c r="X1293" s="31">
        <f>[1]consoCURRENT!AA26866</f>
        <v>0</v>
      </c>
      <c r="Y1293" s="31">
        <f>[1]consoCURRENT!AB26866</f>
        <v>0</v>
      </c>
      <c r="Z1293" s="31">
        <f t="shared" si="593"/>
        <v>0</v>
      </c>
      <c r="AA1293" s="31">
        <f>D1293-Z1293</f>
        <v>0</v>
      </c>
      <c r="AB1293" s="37"/>
      <c r="AC1293" s="32"/>
    </row>
    <row r="1294" spans="1:29" s="33" customFormat="1" ht="18" customHeight="1" x14ac:dyDescent="0.25">
      <c r="A1294" s="38" t="s">
        <v>37</v>
      </c>
      <c r="B1294" s="39">
        <f t="shared" ref="B1294:AA1294" si="594">SUM(B1290:B1293)</f>
        <v>23560925000</v>
      </c>
      <c r="C1294" s="39">
        <f t="shared" si="594"/>
        <v>6.5483618527650833E-11</v>
      </c>
      <c r="D1294" s="39">
        <f t="shared" si="594"/>
        <v>23560925000.000004</v>
      </c>
      <c r="E1294" s="39">
        <f t="shared" si="594"/>
        <v>1704110744.9199998</v>
      </c>
      <c r="F1294" s="39">
        <f t="shared" si="594"/>
        <v>2266990970.27</v>
      </c>
      <c r="G1294" s="39">
        <f t="shared" si="594"/>
        <v>4061829794.7200003</v>
      </c>
      <c r="H1294" s="39">
        <f t="shared" si="594"/>
        <v>433894797.5800001</v>
      </c>
      <c r="I1294" s="39">
        <f t="shared" si="594"/>
        <v>1462512783.49</v>
      </c>
      <c r="J1294" s="39">
        <f t="shared" si="594"/>
        <v>1868243838.5799997</v>
      </c>
      <c r="K1294" s="39">
        <f t="shared" si="594"/>
        <v>3238438240.5199995</v>
      </c>
      <c r="L1294" s="39">
        <f t="shared" si="594"/>
        <v>0</v>
      </c>
      <c r="M1294" s="39">
        <f t="shared" si="594"/>
        <v>9060549175.4800014</v>
      </c>
      <c r="N1294" s="39">
        <f t="shared" si="594"/>
        <v>184755137.32000002</v>
      </c>
      <c r="O1294" s="39">
        <f t="shared" si="594"/>
        <v>45586440.600000001</v>
      </c>
      <c r="P1294" s="39">
        <f t="shared" si="594"/>
        <v>11256383.51</v>
      </c>
      <c r="Q1294" s="39">
        <f t="shared" si="594"/>
        <v>61446791.090000004</v>
      </c>
      <c r="R1294" s="39">
        <f t="shared" si="594"/>
        <v>107275547.38000001</v>
      </c>
      <c r="S1294" s="39">
        <f t="shared" si="594"/>
        <v>230024793.22</v>
      </c>
      <c r="T1294" s="39">
        <f t="shared" si="594"/>
        <v>253111663.45000002</v>
      </c>
      <c r="U1294" s="39">
        <f t="shared" si="594"/>
        <v>224826954.25999999</v>
      </c>
      <c r="V1294" s="39">
        <f t="shared" si="594"/>
        <v>345452936.49000007</v>
      </c>
      <c r="W1294" s="39">
        <f t="shared" si="594"/>
        <v>433894797.5800001</v>
      </c>
      <c r="X1294" s="39">
        <f t="shared" si="594"/>
        <v>0</v>
      </c>
      <c r="Y1294" s="39">
        <f t="shared" si="594"/>
        <v>0</v>
      </c>
      <c r="Z1294" s="39">
        <f t="shared" si="594"/>
        <v>10958180620.380005</v>
      </c>
      <c r="AA1294" s="39">
        <f t="shared" si="594"/>
        <v>12602744379.619999</v>
      </c>
      <c r="AB1294" s="40">
        <f>Z1294/D1294</f>
        <v>0.46509976244056644</v>
      </c>
      <c r="AC1294" s="32"/>
    </row>
    <row r="1295" spans="1:29" s="33" customFormat="1" ht="18" customHeight="1" x14ac:dyDescent="0.25">
      <c r="A1295" s="41" t="s">
        <v>38</v>
      </c>
      <c r="B1295" s="31">
        <f>[1]consoCURRENT!E26870</f>
        <v>2935000</v>
      </c>
      <c r="C1295" s="31">
        <f>[1]consoCURRENT!F26870</f>
        <v>0</v>
      </c>
      <c r="D1295" s="31">
        <f>[1]consoCURRENT!G26870</f>
        <v>2935000</v>
      </c>
      <c r="E1295" s="31">
        <f>[1]consoCURRENT!H26870</f>
        <v>668817.99</v>
      </c>
      <c r="F1295" s="31">
        <f>[1]consoCURRENT!I26870</f>
        <v>528048.28</v>
      </c>
      <c r="G1295" s="31">
        <f>[1]consoCURRENT!J26870</f>
        <v>1014530.88</v>
      </c>
      <c r="H1295" s="31">
        <f>[1]consoCURRENT!K26870</f>
        <v>334466.58</v>
      </c>
      <c r="I1295" s="31">
        <f>[1]consoCURRENT!L26870</f>
        <v>0</v>
      </c>
      <c r="J1295" s="31">
        <f>[1]consoCURRENT!M26870</f>
        <v>0</v>
      </c>
      <c r="K1295" s="31">
        <f>[1]consoCURRENT!N26870</f>
        <v>0</v>
      </c>
      <c r="L1295" s="31">
        <f>[1]consoCURRENT!O26870</f>
        <v>0</v>
      </c>
      <c r="M1295" s="31">
        <f>[1]consoCURRENT!P26870</f>
        <v>0</v>
      </c>
      <c r="N1295" s="31">
        <f>[1]consoCURRENT!Q26870</f>
        <v>0</v>
      </c>
      <c r="O1295" s="31">
        <f>[1]consoCURRENT!R26870</f>
        <v>206771.88</v>
      </c>
      <c r="P1295" s="31">
        <f>[1]consoCURRENT!S26870</f>
        <v>462046.11</v>
      </c>
      <c r="Q1295" s="31">
        <f>[1]consoCURRENT!T26870</f>
        <v>0</v>
      </c>
      <c r="R1295" s="31">
        <f>[1]consoCURRENT!U26870</f>
        <v>224089</v>
      </c>
      <c r="S1295" s="31">
        <f>[1]consoCURRENT!V26870</f>
        <v>303959.28000000003</v>
      </c>
      <c r="T1295" s="31">
        <f>[1]consoCURRENT!W26870</f>
        <v>374881.36</v>
      </c>
      <c r="U1295" s="31">
        <f>[1]consoCURRENT!X26870</f>
        <v>639649.52</v>
      </c>
      <c r="V1295" s="31">
        <f>[1]consoCURRENT!Y26870</f>
        <v>0</v>
      </c>
      <c r="W1295" s="31">
        <f>[1]consoCURRENT!Z26870</f>
        <v>334466.58</v>
      </c>
      <c r="X1295" s="31">
        <f>[1]consoCURRENT!AA26870</f>
        <v>0</v>
      </c>
      <c r="Y1295" s="31">
        <f>[1]consoCURRENT!AB26870</f>
        <v>0</v>
      </c>
      <c r="Z1295" s="31">
        <f t="shared" ref="Z1295" si="595">SUM(M1295:Y1295)</f>
        <v>2545863.73</v>
      </c>
      <c r="AA1295" s="31">
        <f>D1295-Z1295</f>
        <v>389136.27</v>
      </c>
      <c r="AB1295" s="37">
        <f>Z1295/D1295</f>
        <v>0.86741524020442928</v>
      </c>
      <c r="AC1295" s="32"/>
    </row>
    <row r="1296" spans="1:29" s="33" customFormat="1" ht="18" customHeight="1" x14ac:dyDescent="0.25">
      <c r="A1296" s="38" t="s">
        <v>39</v>
      </c>
      <c r="B1296" s="39">
        <f t="shared" ref="B1296:AA1296" si="596">B1295+B1294</f>
        <v>23563860000</v>
      </c>
      <c r="C1296" s="39">
        <f t="shared" si="596"/>
        <v>6.5483618527650833E-11</v>
      </c>
      <c r="D1296" s="39">
        <f t="shared" si="596"/>
        <v>23563860000.000004</v>
      </c>
      <c r="E1296" s="39">
        <f t="shared" si="596"/>
        <v>1704779562.9099998</v>
      </c>
      <c r="F1296" s="39">
        <f t="shared" si="596"/>
        <v>2267519018.5500002</v>
      </c>
      <c r="G1296" s="39">
        <f t="shared" si="596"/>
        <v>4062844325.6000004</v>
      </c>
      <c r="H1296" s="39">
        <f t="shared" si="596"/>
        <v>434229264.16000009</v>
      </c>
      <c r="I1296" s="39">
        <f t="shared" si="596"/>
        <v>1462512783.49</v>
      </c>
      <c r="J1296" s="39">
        <f t="shared" si="596"/>
        <v>1868243838.5799997</v>
      </c>
      <c r="K1296" s="39">
        <f t="shared" si="596"/>
        <v>3238438240.5199995</v>
      </c>
      <c r="L1296" s="39">
        <f t="shared" si="596"/>
        <v>0</v>
      </c>
      <c r="M1296" s="39">
        <f t="shared" si="596"/>
        <v>9060549175.4800014</v>
      </c>
      <c r="N1296" s="39">
        <f t="shared" si="596"/>
        <v>184755137.32000002</v>
      </c>
      <c r="O1296" s="39">
        <f t="shared" si="596"/>
        <v>45793212.480000004</v>
      </c>
      <c r="P1296" s="39">
        <f t="shared" si="596"/>
        <v>11718429.619999999</v>
      </c>
      <c r="Q1296" s="39">
        <f t="shared" si="596"/>
        <v>61446791.090000004</v>
      </c>
      <c r="R1296" s="39">
        <f t="shared" si="596"/>
        <v>107499636.38000001</v>
      </c>
      <c r="S1296" s="39">
        <f t="shared" si="596"/>
        <v>230328752.5</v>
      </c>
      <c r="T1296" s="39">
        <f t="shared" si="596"/>
        <v>253486544.81000003</v>
      </c>
      <c r="U1296" s="39">
        <f t="shared" si="596"/>
        <v>225466603.78</v>
      </c>
      <c r="V1296" s="39">
        <f t="shared" si="596"/>
        <v>345452936.49000007</v>
      </c>
      <c r="W1296" s="39">
        <f t="shared" si="596"/>
        <v>434229264.16000009</v>
      </c>
      <c r="X1296" s="39">
        <f t="shared" si="596"/>
        <v>0</v>
      </c>
      <c r="Y1296" s="39">
        <f t="shared" si="596"/>
        <v>0</v>
      </c>
      <c r="Z1296" s="39">
        <f t="shared" si="596"/>
        <v>10960726484.110004</v>
      </c>
      <c r="AA1296" s="39">
        <f t="shared" si="596"/>
        <v>12603133515.889999</v>
      </c>
      <c r="AB1296" s="40">
        <f>Z1296/D1296</f>
        <v>0.4651498729032511</v>
      </c>
      <c r="AC1296" s="42"/>
    </row>
    <row r="1297" spans="1:29" s="33" customFormat="1" ht="15" customHeight="1" x14ac:dyDescent="0.25">
      <c r="A1297" s="34"/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1"/>
      <c r="AC1297" s="32"/>
    </row>
    <row r="1298" spans="1:29" s="33" customFormat="1" ht="15" customHeight="1" x14ac:dyDescent="0.25">
      <c r="A1298" s="52"/>
      <c r="B1298" s="49"/>
      <c r="C1298" s="49"/>
      <c r="D1298" s="49"/>
      <c r="E1298" s="49"/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  <c r="X1298" s="49"/>
      <c r="Y1298" s="49"/>
      <c r="Z1298" s="49"/>
      <c r="AA1298" s="49"/>
      <c r="AB1298" s="49"/>
      <c r="AC1298" s="42"/>
    </row>
    <row r="1299" spans="1:29" s="33" customFormat="1" ht="15" customHeight="1" x14ac:dyDescent="0.25">
      <c r="A1299" s="35" t="s">
        <v>88</v>
      </c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31"/>
      <c r="AA1299" s="31"/>
      <c r="AB1299" s="31"/>
      <c r="AC1299" s="32"/>
    </row>
    <row r="1300" spans="1:29" s="33" customFormat="1" ht="18" customHeight="1" x14ac:dyDescent="0.2">
      <c r="A1300" s="36" t="s">
        <v>33</v>
      </c>
      <c r="B1300" s="31">
        <f>[1]consoCURRENT!E30552</f>
        <v>0</v>
      </c>
      <c r="C1300" s="31">
        <f>[1]consoCURRENT!F30552</f>
        <v>0</v>
      </c>
      <c r="D1300" s="31">
        <f>[1]consoCURRENT!G30552</f>
        <v>0</v>
      </c>
      <c r="E1300" s="31">
        <f>[1]consoCURRENT!H30552</f>
        <v>0</v>
      </c>
      <c r="F1300" s="31">
        <f>[1]consoCURRENT!I30552</f>
        <v>0</v>
      </c>
      <c r="G1300" s="31">
        <f>[1]consoCURRENT!J30552</f>
        <v>0</v>
      </c>
      <c r="H1300" s="31">
        <f>[1]consoCURRENT!K30552</f>
        <v>0</v>
      </c>
      <c r="I1300" s="31">
        <f>[1]consoCURRENT!L30552</f>
        <v>0</v>
      </c>
      <c r="J1300" s="31">
        <f>[1]consoCURRENT!M30552</f>
        <v>0</v>
      </c>
      <c r="K1300" s="31">
        <f>[1]consoCURRENT!N30552</f>
        <v>0</v>
      </c>
      <c r="L1300" s="31">
        <f>[1]consoCURRENT!O30552</f>
        <v>0</v>
      </c>
      <c r="M1300" s="31">
        <f>[1]consoCURRENT!P30552</f>
        <v>0</v>
      </c>
      <c r="N1300" s="31">
        <f>[1]consoCURRENT!Q30552</f>
        <v>0</v>
      </c>
      <c r="O1300" s="31">
        <f>[1]consoCURRENT!R30552</f>
        <v>0</v>
      </c>
      <c r="P1300" s="31">
        <f>[1]consoCURRENT!S30552</f>
        <v>0</v>
      </c>
      <c r="Q1300" s="31">
        <f>[1]consoCURRENT!T30552</f>
        <v>0</v>
      </c>
      <c r="R1300" s="31">
        <f>[1]consoCURRENT!U30552</f>
        <v>0</v>
      </c>
      <c r="S1300" s="31">
        <f>[1]consoCURRENT!V30552</f>
        <v>0</v>
      </c>
      <c r="T1300" s="31">
        <f>[1]consoCURRENT!W30552</f>
        <v>0</v>
      </c>
      <c r="U1300" s="31">
        <f>[1]consoCURRENT!X30552</f>
        <v>0</v>
      </c>
      <c r="V1300" s="31">
        <f>[1]consoCURRENT!Y30552</f>
        <v>0</v>
      </c>
      <c r="W1300" s="31">
        <f>[1]consoCURRENT!Z30552</f>
        <v>0</v>
      </c>
      <c r="X1300" s="31">
        <f>[1]consoCURRENT!AA30552</f>
        <v>0</v>
      </c>
      <c r="Y1300" s="31">
        <f>[1]consoCURRENT!AB30552</f>
        <v>0</v>
      </c>
      <c r="Z1300" s="31">
        <f>SUM(M1300:Y1300)</f>
        <v>0</v>
      </c>
      <c r="AA1300" s="31">
        <f>D1300-Z1300</f>
        <v>0</v>
      </c>
      <c r="AB1300" s="37"/>
      <c r="AC1300" s="32"/>
    </row>
    <row r="1301" spans="1:29" s="33" customFormat="1" ht="18" customHeight="1" x14ac:dyDescent="0.2">
      <c r="A1301" s="36" t="s">
        <v>34</v>
      </c>
      <c r="B1301" s="31">
        <f>[1]consoCURRENT!E30665</f>
        <v>11167000</v>
      </c>
      <c r="C1301" s="31">
        <f>[1]consoCURRENT!F30665</f>
        <v>0</v>
      </c>
      <c r="D1301" s="31">
        <f>[1]consoCURRENT!G30665</f>
        <v>11167000</v>
      </c>
      <c r="E1301" s="31">
        <f>[1]consoCURRENT!H30665</f>
        <v>1159140.99</v>
      </c>
      <c r="F1301" s="31">
        <f>[1]consoCURRENT!I30665</f>
        <v>1785781.25</v>
      </c>
      <c r="G1301" s="31">
        <f>[1]consoCURRENT!J30665</f>
        <v>2115288.3499999996</v>
      </c>
      <c r="H1301" s="31">
        <f>[1]consoCURRENT!K30665</f>
        <v>0</v>
      </c>
      <c r="I1301" s="31">
        <f>[1]consoCURRENT!L30665</f>
        <v>1159140.99</v>
      </c>
      <c r="J1301" s="31">
        <f>[1]consoCURRENT!M30665</f>
        <v>1728481.25</v>
      </c>
      <c r="K1301" s="31">
        <f>[1]consoCURRENT!N30665</f>
        <v>2067382.3499999999</v>
      </c>
      <c r="L1301" s="31">
        <f>[1]consoCURRENT!O30665</f>
        <v>0</v>
      </c>
      <c r="M1301" s="31">
        <f>[1]consoCURRENT!P30665</f>
        <v>5696734.5899999999</v>
      </c>
      <c r="N1301" s="31">
        <f>[1]consoCURRENT!Q30665</f>
        <v>0</v>
      </c>
      <c r="O1301" s="31">
        <f>[1]consoCURRENT!R30665</f>
        <v>0</v>
      </c>
      <c r="P1301" s="31">
        <f>[1]consoCURRENT!S30665</f>
        <v>0</v>
      </c>
      <c r="Q1301" s="31">
        <f>[1]consoCURRENT!T30665</f>
        <v>57300</v>
      </c>
      <c r="R1301" s="31">
        <f>[1]consoCURRENT!U30665</f>
        <v>0</v>
      </c>
      <c r="S1301" s="31">
        <f>[1]consoCURRENT!V30665</f>
        <v>0</v>
      </c>
      <c r="T1301" s="31">
        <f>[1]consoCURRENT!W30665</f>
        <v>30476</v>
      </c>
      <c r="U1301" s="31">
        <f>[1]consoCURRENT!X30665</f>
        <v>0</v>
      </c>
      <c r="V1301" s="31">
        <f>[1]consoCURRENT!Y30665</f>
        <v>17430</v>
      </c>
      <c r="W1301" s="31">
        <f>[1]consoCURRENT!Z30665</f>
        <v>0</v>
      </c>
      <c r="X1301" s="31">
        <f>[1]consoCURRENT!AA30665</f>
        <v>0</v>
      </c>
      <c r="Y1301" s="31">
        <f>[1]consoCURRENT!AB30665</f>
        <v>0</v>
      </c>
      <c r="Z1301" s="31">
        <f t="shared" ref="Z1301:Z1303" si="597">SUM(M1301:Y1301)</f>
        <v>5801940.5899999999</v>
      </c>
      <c r="AA1301" s="31">
        <f>D1301-Z1301</f>
        <v>5365059.41</v>
      </c>
      <c r="AB1301" s="37">
        <f>Z1301/D1301</f>
        <v>0.51956125996238922</v>
      </c>
      <c r="AC1301" s="32"/>
    </row>
    <row r="1302" spans="1:29" s="33" customFormat="1" ht="18" customHeight="1" x14ac:dyDescent="0.2">
      <c r="A1302" s="36" t="s">
        <v>35</v>
      </c>
      <c r="B1302" s="31">
        <f>[1]consoCURRENT!E30671</f>
        <v>0</v>
      </c>
      <c r="C1302" s="31">
        <f>[1]consoCURRENT!F30671</f>
        <v>0</v>
      </c>
      <c r="D1302" s="31">
        <f>[1]consoCURRENT!G30671</f>
        <v>0</v>
      </c>
      <c r="E1302" s="31">
        <f>[1]consoCURRENT!H30671</f>
        <v>0</v>
      </c>
      <c r="F1302" s="31">
        <f>[1]consoCURRENT!I30671</f>
        <v>0</v>
      </c>
      <c r="G1302" s="31">
        <f>[1]consoCURRENT!J30671</f>
        <v>0</v>
      </c>
      <c r="H1302" s="31">
        <f>[1]consoCURRENT!K30671</f>
        <v>0</v>
      </c>
      <c r="I1302" s="31">
        <f>[1]consoCURRENT!L30671</f>
        <v>0</v>
      </c>
      <c r="J1302" s="31">
        <f>[1]consoCURRENT!M30671</f>
        <v>0</v>
      </c>
      <c r="K1302" s="31">
        <f>[1]consoCURRENT!N30671</f>
        <v>0</v>
      </c>
      <c r="L1302" s="31">
        <f>[1]consoCURRENT!O30671</f>
        <v>0</v>
      </c>
      <c r="M1302" s="31">
        <f>[1]consoCURRENT!P30671</f>
        <v>0</v>
      </c>
      <c r="N1302" s="31">
        <f>[1]consoCURRENT!Q30671</f>
        <v>0</v>
      </c>
      <c r="O1302" s="31">
        <f>[1]consoCURRENT!R30671</f>
        <v>0</v>
      </c>
      <c r="P1302" s="31">
        <f>[1]consoCURRENT!S30671</f>
        <v>0</v>
      </c>
      <c r="Q1302" s="31">
        <f>[1]consoCURRENT!T30671</f>
        <v>0</v>
      </c>
      <c r="R1302" s="31">
        <f>[1]consoCURRENT!U30671</f>
        <v>0</v>
      </c>
      <c r="S1302" s="31">
        <f>[1]consoCURRENT!V30671</f>
        <v>0</v>
      </c>
      <c r="T1302" s="31">
        <f>[1]consoCURRENT!W30671</f>
        <v>0</v>
      </c>
      <c r="U1302" s="31">
        <f>[1]consoCURRENT!X30671</f>
        <v>0</v>
      </c>
      <c r="V1302" s="31">
        <f>[1]consoCURRENT!Y30671</f>
        <v>0</v>
      </c>
      <c r="W1302" s="31">
        <f>[1]consoCURRENT!Z30671</f>
        <v>0</v>
      </c>
      <c r="X1302" s="31">
        <f>[1]consoCURRENT!AA30671</f>
        <v>0</v>
      </c>
      <c r="Y1302" s="31">
        <f>[1]consoCURRENT!AB30671</f>
        <v>0</v>
      </c>
      <c r="Z1302" s="31">
        <f t="shared" si="597"/>
        <v>0</v>
      </c>
      <c r="AA1302" s="31">
        <f>D1302-Z1302</f>
        <v>0</v>
      </c>
      <c r="AB1302" s="37"/>
      <c r="AC1302" s="32"/>
    </row>
    <row r="1303" spans="1:29" s="33" customFormat="1" ht="18" customHeight="1" x14ac:dyDescent="0.2">
      <c r="A1303" s="36" t="s">
        <v>36</v>
      </c>
      <c r="B1303" s="31">
        <f>[1]consoCURRENT!E30700</f>
        <v>0</v>
      </c>
      <c r="C1303" s="31">
        <f>[1]consoCURRENT!F30700</f>
        <v>0</v>
      </c>
      <c r="D1303" s="31">
        <f>[1]consoCURRENT!G30700</f>
        <v>0</v>
      </c>
      <c r="E1303" s="31">
        <f>[1]consoCURRENT!H30700</f>
        <v>0</v>
      </c>
      <c r="F1303" s="31">
        <f>[1]consoCURRENT!I30700</f>
        <v>0</v>
      </c>
      <c r="G1303" s="31">
        <f>[1]consoCURRENT!J30700</f>
        <v>0</v>
      </c>
      <c r="H1303" s="31">
        <f>[1]consoCURRENT!K30700</f>
        <v>0</v>
      </c>
      <c r="I1303" s="31">
        <f>[1]consoCURRENT!L30700</f>
        <v>0</v>
      </c>
      <c r="J1303" s="31">
        <f>[1]consoCURRENT!M30700</f>
        <v>0</v>
      </c>
      <c r="K1303" s="31">
        <f>[1]consoCURRENT!N30700</f>
        <v>0</v>
      </c>
      <c r="L1303" s="31">
        <f>[1]consoCURRENT!O30700</f>
        <v>0</v>
      </c>
      <c r="M1303" s="31">
        <f>[1]consoCURRENT!P30700</f>
        <v>0</v>
      </c>
      <c r="N1303" s="31">
        <f>[1]consoCURRENT!Q30700</f>
        <v>0</v>
      </c>
      <c r="O1303" s="31">
        <f>[1]consoCURRENT!R30700</f>
        <v>0</v>
      </c>
      <c r="P1303" s="31">
        <f>[1]consoCURRENT!S30700</f>
        <v>0</v>
      </c>
      <c r="Q1303" s="31">
        <f>[1]consoCURRENT!T30700</f>
        <v>0</v>
      </c>
      <c r="R1303" s="31">
        <f>[1]consoCURRENT!U30700</f>
        <v>0</v>
      </c>
      <c r="S1303" s="31">
        <f>[1]consoCURRENT!V30700</f>
        <v>0</v>
      </c>
      <c r="T1303" s="31">
        <f>[1]consoCURRENT!W30700</f>
        <v>0</v>
      </c>
      <c r="U1303" s="31">
        <f>[1]consoCURRENT!X30700</f>
        <v>0</v>
      </c>
      <c r="V1303" s="31">
        <f>[1]consoCURRENT!Y30700</f>
        <v>0</v>
      </c>
      <c r="W1303" s="31">
        <f>[1]consoCURRENT!Z30700</f>
        <v>0</v>
      </c>
      <c r="X1303" s="31">
        <f>[1]consoCURRENT!AA30700</f>
        <v>0</v>
      </c>
      <c r="Y1303" s="31">
        <f>[1]consoCURRENT!AB30700</f>
        <v>0</v>
      </c>
      <c r="Z1303" s="31">
        <f t="shared" si="597"/>
        <v>0</v>
      </c>
      <c r="AA1303" s="31">
        <f>D1303-Z1303</f>
        <v>0</v>
      </c>
      <c r="AB1303" s="37"/>
      <c r="AC1303" s="32"/>
    </row>
    <row r="1304" spans="1:29" s="33" customFormat="1" ht="18" customHeight="1" x14ac:dyDescent="0.25">
      <c r="A1304" s="38" t="s">
        <v>37</v>
      </c>
      <c r="B1304" s="39">
        <f t="shared" ref="B1304:AA1304" si="598">SUM(B1300:B1303)</f>
        <v>11167000</v>
      </c>
      <c r="C1304" s="39">
        <f t="shared" si="598"/>
        <v>0</v>
      </c>
      <c r="D1304" s="39">
        <f t="shared" si="598"/>
        <v>11167000</v>
      </c>
      <c r="E1304" s="39">
        <f t="shared" si="598"/>
        <v>1159140.99</v>
      </c>
      <c r="F1304" s="39">
        <f t="shared" si="598"/>
        <v>1785781.25</v>
      </c>
      <c r="G1304" s="39">
        <f t="shared" si="598"/>
        <v>2115288.3499999996</v>
      </c>
      <c r="H1304" s="39">
        <f t="shared" si="598"/>
        <v>0</v>
      </c>
      <c r="I1304" s="39">
        <f t="shared" si="598"/>
        <v>1159140.99</v>
      </c>
      <c r="J1304" s="39">
        <f t="shared" si="598"/>
        <v>1728481.25</v>
      </c>
      <c r="K1304" s="39">
        <f t="shared" si="598"/>
        <v>2067382.3499999999</v>
      </c>
      <c r="L1304" s="39">
        <f t="shared" si="598"/>
        <v>0</v>
      </c>
      <c r="M1304" s="39">
        <f t="shared" si="598"/>
        <v>5696734.5899999999</v>
      </c>
      <c r="N1304" s="39">
        <f t="shared" si="598"/>
        <v>0</v>
      </c>
      <c r="O1304" s="39">
        <f t="shared" si="598"/>
        <v>0</v>
      </c>
      <c r="P1304" s="39">
        <f t="shared" si="598"/>
        <v>0</v>
      </c>
      <c r="Q1304" s="39">
        <f t="shared" si="598"/>
        <v>57300</v>
      </c>
      <c r="R1304" s="39">
        <f t="shared" si="598"/>
        <v>0</v>
      </c>
      <c r="S1304" s="39">
        <f t="shared" si="598"/>
        <v>0</v>
      </c>
      <c r="T1304" s="39">
        <f t="shared" si="598"/>
        <v>30476</v>
      </c>
      <c r="U1304" s="39">
        <f t="shared" si="598"/>
        <v>0</v>
      </c>
      <c r="V1304" s="39">
        <f t="shared" si="598"/>
        <v>17430</v>
      </c>
      <c r="W1304" s="39">
        <f t="shared" si="598"/>
        <v>0</v>
      </c>
      <c r="X1304" s="39">
        <f t="shared" si="598"/>
        <v>0</v>
      </c>
      <c r="Y1304" s="39">
        <f t="shared" si="598"/>
        <v>0</v>
      </c>
      <c r="Z1304" s="39">
        <f t="shared" si="598"/>
        <v>5801940.5899999999</v>
      </c>
      <c r="AA1304" s="39">
        <f t="shared" si="598"/>
        <v>5365059.41</v>
      </c>
      <c r="AB1304" s="40">
        <f>Z1304/D1304</f>
        <v>0.51956125996238922</v>
      </c>
      <c r="AC1304" s="32"/>
    </row>
    <row r="1305" spans="1:29" s="33" customFormat="1" ht="18" customHeight="1" x14ac:dyDescent="0.25">
      <c r="A1305" s="41" t="s">
        <v>38</v>
      </c>
      <c r="B1305" s="31">
        <f>[1]consoCURRENT!E30704</f>
        <v>0</v>
      </c>
      <c r="C1305" s="31">
        <f>[1]consoCURRENT!F30704</f>
        <v>0</v>
      </c>
      <c r="D1305" s="31">
        <f>[1]consoCURRENT!G30704</f>
        <v>0</v>
      </c>
      <c r="E1305" s="31">
        <f>[1]consoCURRENT!H30704</f>
        <v>0</v>
      </c>
      <c r="F1305" s="31">
        <f>[1]consoCURRENT!I30704</f>
        <v>0</v>
      </c>
      <c r="G1305" s="31">
        <f>[1]consoCURRENT!J30704</f>
        <v>0</v>
      </c>
      <c r="H1305" s="31">
        <f>[1]consoCURRENT!K30704</f>
        <v>0</v>
      </c>
      <c r="I1305" s="31">
        <f>[1]consoCURRENT!L30704</f>
        <v>0</v>
      </c>
      <c r="J1305" s="31">
        <f>[1]consoCURRENT!M30704</f>
        <v>0</v>
      </c>
      <c r="K1305" s="31">
        <f>[1]consoCURRENT!N30704</f>
        <v>0</v>
      </c>
      <c r="L1305" s="31">
        <f>[1]consoCURRENT!O30704</f>
        <v>0</v>
      </c>
      <c r="M1305" s="31">
        <f>[1]consoCURRENT!P30704</f>
        <v>0</v>
      </c>
      <c r="N1305" s="31">
        <f>[1]consoCURRENT!Q30704</f>
        <v>0</v>
      </c>
      <c r="O1305" s="31">
        <f>[1]consoCURRENT!R30704</f>
        <v>0</v>
      </c>
      <c r="P1305" s="31">
        <f>[1]consoCURRENT!S30704</f>
        <v>0</v>
      </c>
      <c r="Q1305" s="31">
        <f>[1]consoCURRENT!T30704</f>
        <v>0</v>
      </c>
      <c r="R1305" s="31">
        <f>[1]consoCURRENT!U30704</f>
        <v>0</v>
      </c>
      <c r="S1305" s="31">
        <f>[1]consoCURRENT!V30704</f>
        <v>0</v>
      </c>
      <c r="T1305" s="31">
        <f>[1]consoCURRENT!W30704</f>
        <v>0</v>
      </c>
      <c r="U1305" s="31">
        <f>[1]consoCURRENT!X30704</f>
        <v>0</v>
      </c>
      <c r="V1305" s="31">
        <f>[1]consoCURRENT!Y30704</f>
        <v>0</v>
      </c>
      <c r="W1305" s="31">
        <f>[1]consoCURRENT!Z30704</f>
        <v>0</v>
      </c>
      <c r="X1305" s="31">
        <f>[1]consoCURRENT!AA30704</f>
        <v>0</v>
      </c>
      <c r="Y1305" s="31">
        <f>[1]consoCURRENT!AB30704</f>
        <v>0</v>
      </c>
      <c r="Z1305" s="31">
        <f t="shared" ref="Z1305" si="599">SUM(M1305:Y1305)</f>
        <v>0</v>
      </c>
      <c r="AA1305" s="31">
        <f>D1305-Z1305</f>
        <v>0</v>
      </c>
      <c r="AB1305" s="37"/>
      <c r="AC1305" s="32"/>
    </row>
    <row r="1306" spans="1:29" s="33" customFormat="1" ht="18" customHeight="1" x14ac:dyDescent="0.25">
      <c r="A1306" s="38" t="s">
        <v>39</v>
      </c>
      <c r="B1306" s="39">
        <f t="shared" ref="B1306:AA1306" si="600">B1305+B1304</f>
        <v>11167000</v>
      </c>
      <c r="C1306" s="39">
        <f t="shared" si="600"/>
        <v>0</v>
      </c>
      <c r="D1306" s="39">
        <f t="shared" si="600"/>
        <v>11167000</v>
      </c>
      <c r="E1306" s="39">
        <f t="shared" si="600"/>
        <v>1159140.99</v>
      </c>
      <c r="F1306" s="39">
        <f t="shared" si="600"/>
        <v>1785781.25</v>
      </c>
      <c r="G1306" s="39">
        <f t="shared" si="600"/>
        <v>2115288.3499999996</v>
      </c>
      <c r="H1306" s="39">
        <f t="shared" si="600"/>
        <v>0</v>
      </c>
      <c r="I1306" s="39">
        <f t="shared" si="600"/>
        <v>1159140.99</v>
      </c>
      <c r="J1306" s="39">
        <f t="shared" si="600"/>
        <v>1728481.25</v>
      </c>
      <c r="K1306" s="39">
        <f t="shared" si="600"/>
        <v>2067382.3499999999</v>
      </c>
      <c r="L1306" s="39">
        <f t="shared" si="600"/>
        <v>0</v>
      </c>
      <c r="M1306" s="39">
        <f t="shared" si="600"/>
        <v>5696734.5899999999</v>
      </c>
      <c r="N1306" s="39">
        <f t="shared" si="600"/>
        <v>0</v>
      </c>
      <c r="O1306" s="39">
        <f t="shared" si="600"/>
        <v>0</v>
      </c>
      <c r="P1306" s="39">
        <f t="shared" si="600"/>
        <v>0</v>
      </c>
      <c r="Q1306" s="39">
        <f t="shared" si="600"/>
        <v>57300</v>
      </c>
      <c r="R1306" s="39">
        <f t="shared" si="600"/>
        <v>0</v>
      </c>
      <c r="S1306" s="39">
        <f t="shared" si="600"/>
        <v>0</v>
      </c>
      <c r="T1306" s="39">
        <f t="shared" si="600"/>
        <v>30476</v>
      </c>
      <c r="U1306" s="39">
        <f t="shared" si="600"/>
        <v>0</v>
      </c>
      <c r="V1306" s="39">
        <f t="shared" si="600"/>
        <v>17430</v>
      </c>
      <c r="W1306" s="39">
        <f t="shared" si="600"/>
        <v>0</v>
      </c>
      <c r="X1306" s="39">
        <f t="shared" si="600"/>
        <v>0</v>
      </c>
      <c r="Y1306" s="39">
        <f t="shared" si="600"/>
        <v>0</v>
      </c>
      <c r="Z1306" s="39">
        <f t="shared" si="600"/>
        <v>5801940.5899999999</v>
      </c>
      <c r="AA1306" s="39">
        <f t="shared" si="600"/>
        <v>5365059.41</v>
      </c>
      <c r="AB1306" s="40">
        <f>Z1306/D1306</f>
        <v>0.51956125996238922</v>
      </c>
      <c r="AC1306" s="42"/>
    </row>
    <row r="1307" spans="1:29" s="33" customFormat="1" ht="15" customHeight="1" x14ac:dyDescent="0.25">
      <c r="A1307" s="34"/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31"/>
      <c r="AA1307" s="31"/>
      <c r="AB1307" s="31"/>
      <c r="AC1307" s="32"/>
    </row>
    <row r="1308" spans="1:29" s="33" customFormat="1" ht="15" customHeight="1" x14ac:dyDescent="0.25">
      <c r="A1308" s="34"/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  <c r="R1308" s="31"/>
      <c r="S1308" s="31"/>
      <c r="T1308" s="31"/>
      <c r="U1308" s="31"/>
      <c r="V1308" s="31"/>
      <c r="W1308" s="31"/>
      <c r="X1308" s="31"/>
      <c r="Y1308" s="31"/>
      <c r="Z1308" s="31"/>
      <c r="AA1308" s="31"/>
      <c r="AB1308" s="31"/>
      <c r="AC1308" s="32"/>
    </row>
    <row r="1309" spans="1:29" s="33" customFormat="1" ht="15" customHeight="1" x14ac:dyDescent="0.25">
      <c r="A1309" s="64" t="s">
        <v>89</v>
      </c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1"/>
      <c r="S1309" s="31"/>
      <c r="T1309" s="31"/>
      <c r="U1309" s="31"/>
      <c r="V1309" s="31"/>
      <c r="W1309" s="31"/>
      <c r="X1309" s="31"/>
      <c r="Y1309" s="31"/>
      <c r="Z1309" s="31"/>
      <c r="AA1309" s="31"/>
      <c r="AB1309" s="31"/>
      <c r="AC1309" s="32"/>
    </row>
    <row r="1310" spans="1:29" s="33" customFormat="1" ht="18" customHeight="1" x14ac:dyDescent="0.2">
      <c r="A1310" s="36" t="s">
        <v>33</v>
      </c>
      <c r="B1310" s="31">
        <f>B1320+B1330+B1340</f>
        <v>0</v>
      </c>
      <c r="C1310" s="31">
        <f t="shared" ref="C1310:Y1315" si="601">C1320+C1330+C1340</f>
        <v>0</v>
      </c>
      <c r="D1310" s="31">
        <f t="shared" si="601"/>
        <v>0</v>
      </c>
      <c r="E1310" s="31">
        <f t="shared" si="601"/>
        <v>0</v>
      </c>
      <c r="F1310" s="31">
        <f t="shared" si="601"/>
        <v>0</v>
      </c>
      <c r="G1310" s="31">
        <f t="shared" si="601"/>
        <v>0</v>
      </c>
      <c r="H1310" s="31">
        <f t="shared" si="601"/>
        <v>0</v>
      </c>
      <c r="I1310" s="31">
        <f t="shared" si="601"/>
        <v>0</v>
      </c>
      <c r="J1310" s="31">
        <f t="shared" si="601"/>
        <v>0</v>
      </c>
      <c r="K1310" s="31">
        <f t="shared" si="601"/>
        <v>0</v>
      </c>
      <c r="L1310" s="31">
        <f t="shared" si="601"/>
        <v>0</v>
      </c>
      <c r="M1310" s="31">
        <f t="shared" si="601"/>
        <v>0</v>
      </c>
      <c r="N1310" s="31">
        <f t="shared" si="601"/>
        <v>0</v>
      </c>
      <c r="O1310" s="31">
        <f t="shared" si="601"/>
        <v>0</v>
      </c>
      <c r="P1310" s="31">
        <f t="shared" si="601"/>
        <v>0</v>
      </c>
      <c r="Q1310" s="31">
        <f t="shared" si="601"/>
        <v>0</v>
      </c>
      <c r="R1310" s="31">
        <f t="shared" si="601"/>
        <v>0</v>
      </c>
      <c r="S1310" s="31">
        <f t="shared" si="601"/>
        <v>0</v>
      </c>
      <c r="T1310" s="31">
        <f t="shared" si="601"/>
        <v>0</v>
      </c>
      <c r="U1310" s="31">
        <f t="shared" si="601"/>
        <v>0</v>
      </c>
      <c r="V1310" s="31">
        <f t="shared" si="601"/>
        <v>0</v>
      </c>
      <c r="W1310" s="31">
        <f t="shared" si="601"/>
        <v>0</v>
      </c>
      <c r="X1310" s="31">
        <f t="shared" si="601"/>
        <v>0</v>
      </c>
      <c r="Y1310" s="31">
        <f t="shared" si="601"/>
        <v>0</v>
      </c>
      <c r="Z1310" s="31">
        <f>SUM(M1310:Y1310)</f>
        <v>0</v>
      </c>
      <c r="AA1310" s="31">
        <f>D1310-Z1310</f>
        <v>0</v>
      </c>
      <c r="AB1310" s="37"/>
      <c r="AC1310" s="32"/>
    </row>
    <row r="1311" spans="1:29" s="33" customFormat="1" ht="18" customHeight="1" x14ac:dyDescent="0.2">
      <c r="A1311" s="36" t="s">
        <v>34</v>
      </c>
      <c r="B1311" s="31">
        <f t="shared" ref="B1311:Q1315" si="602">B1321+B1331+B1341</f>
        <v>196220000</v>
      </c>
      <c r="C1311" s="31">
        <f t="shared" si="602"/>
        <v>0</v>
      </c>
      <c r="D1311" s="31">
        <f t="shared" si="602"/>
        <v>196220000</v>
      </c>
      <c r="E1311" s="31">
        <f t="shared" si="602"/>
        <v>87855543.299999997</v>
      </c>
      <c r="F1311" s="31">
        <f t="shared" si="602"/>
        <v>6723328.3599999994</v>
      </c>
      <c r="G1311" s="31">
        <f t="shared" si="602"/>
        <v>55408871.769999988</v>
      </c>
      <c r="H1311" s="31">
        <f t="shared" si="602"/>
        <v>36193</v>
      </c>
      <c r="I1311" s="31">
        <f t="shared" si="602"/>
        <v>82637314.579999983</v>
      </c>
      <c r="J1311" s="31">
        <f t="shared" si="602"/>
        <v>6723328.3599999994</v>
      </c>
      <c r="K1311" s="31">
        <f t="shared" si="602"/>
        <v>55308314.899999991</v>
      </c>
      <c r="L1311" s="31">
        <f t="shared" si="602"/>
        <v>0</v>
      </c>
      <c r="M1311" s="31">
        <f t="shared" si="602"/>
        <v>161314788.34</v>
      </c>
      <c r="N1311" s="31">
        <f t="shared" si="602"/>
        <v>5049361.32</v>
      </c>
      <c r="O1311" s="31">
        <f t="shared" si="602"/>
        <v>56450</v>
      </c>
      <c r="P1311" s="31">
        <f t="shared" si="602"/>
        <v>112417.4</v>
      </c>
      <c r="Q1311" s="31">
        <f t="shared" si="602"/>
        <v>0</v>
      </c>
      <c r="R1311" s="31">
        <f t="shared" si="601"/>
        <v>0</v>
      </c>
      <c r="S1311" s="31">
        <f t="shared" si="601"/>
        <v>0</v>
      </c>
      <c r="T1311" s="31">
        <f t="shared" si="601"/>
        <v>0</v>
      </c>
      <c r="U1311" s="31">
        <f t="shared" si="601"/>
        <v>27596.03</v>
      </c>
      <c r="V1311" s="31">
        <f t="shared" si="601"/>
        <v>72960.84</v>
      </c>
      <c r="W1311" s="31">
        <f t="shared" si="601"/>
        <v>36193</v>
      </c>
      <c r="X1311" s="31">
        <f t="shared" si="601"/>
        <v>0</v>
      </c>
      <c r="Y1311" s="31">
        <f t="shared" si="601"/>
        <v>0</v>
      </c>
      <c r="Z1311" s="31">
        <f t="shared" ref="Z1311:Z1313" si="603">SUM(M1311:Y1311)</f>
        <v>166669766.93000001</v>
      </c>
      <c r="AA1311" s="31">
        <f>D1311-Z1311</f>
        <v>29550233.069999993</v>
      </c>
      <c r="AB1311" s="37">
        <f>Z1311/D1311</f>
        <v>0.84940254270716542</v>
      </c>
      <c r="AC1311" s="32"/>
    </row>
    <row r="1312" spans="1:29" s="33" customFormat="1" ht="18" customHeight="1" x14ac:dyDescent="0.2">
      <c r="A1312" s="36" t="s">
        <v>35</v>
      </c>
      <c r="B1312" s="31">
        <f t="shared" si="602"/>
        <v>0</v>
      </c>
      <c r="C1312" s="31">
        <f t="shared" si="601"/>
        <v>0</v>
      </c>
      <c r="D1312" s="31">
        <f t="shared" si="601"/>
        <v>0</v>
      </c>
      <c r="E1312" s="31">
        <f t="shared" si="601"/>
        <v>0</v>
      </c>
      <c r="F1312" s="31">
        <f t="shared" si="601"/>
        <v>0</v>
      </c>
      <c r="G1312" s="31">
        <f t="shared" si="601"/>
        <v>0</v>
      </c>
      <c r="H1312" s="31">
        <f t="shared" si="601"/>
        <v>0</v>
      </c>
      <c r="I1312" s="31">
        <f t="shared" si="601"/>
        <v>0</v>
      </c>
      <c r="J1312" s="31">
        <f t="shared" si="601"/>
        <v>0</v>
      </c>
      <c r="K1312" s="31">
        <f t="shared" si="601"/>
        <v>0</v>
      </c>
      <c r="L1312" s="31">
        <f t="shared" si="601"/>
        <v>0</v>
      </c>
      <c r="M1312" s="31">
        <f t="shared" si="601"/>
        <v>0</v>
      </c>
      <c r="N1312" s="31">
        <f t="shared" si="601"/>
        <v>0</v>
      </c>
      <c r="O1312" s="31">
        <f t="shared" si="601"/>
        <v>0</v>
      </c>
      <c r="P1312" s="31">
        <f t="shared" si="601"/>
        <v>0</v>
      </c>
      <c r="Q1312" s="31">
        <f t="shared" si="601"/>
        <v>0</v>
      </c>
      <c r="R1312" s="31">
        <f t="shared" si="601"/>
        <v>0</v>
      </c>
      <c r="S1312" s="31">
        <f t="shared" si="601"/>
        <v>0</v>
      </c>
      <c r="T1312" s="31">
        <f t="shared" si="601"/>
        <v>0</v>
      </c>
      <c r="U1312" s="31">
        <f t="shared" si="601"/>
        <v>0</v>
      </c>
      <c r="V1312" s="31">
        <f t="shared" si="601"/>
        <v>0</v>
      </c>
      <c r="W1312" s="31">
        <f t="shared" si="601"/>
        <v>0</v>
      </c>
      <c r="X1312" s="31">
        <f t="shared" si="601"/>
        <v>0</v>
      </c>
      <c r="Y1312" s="31">
        <f t="shared" si="601"/>
        <v>0</v>
      </c>
      <c r="Z1312" s="31">
        <f t="shared" si="603"/>
        <v>0</v>
      </c>
      <c r="AA1312" s="31">
        <f>D1312-Z1312</f>
        <v>0</v>
      </c>
      <c r="AB1312" s="37"/>
      <c r="AC1312" s="32"/>
    </row>
    <row r="1313" spans="1:29" s="33" customFormat="1" ht="18" customHeight="1" x14ac:dyDescent="0.2">
      <c r="A1313" s="36" t="s">
        <v>36</v>
      </c>
      <c r="B1313" s="31">
        <f t="shared" si="602"/>
        <v>0</v>
      </c>
      <c r="C1313" s="31">
        <f t="shared" si="601"/>
        <v>0</v>
      </c>
      <c r="D1313" s="31">
        <f t="shared" si="601"/>
        <v>0</v>
      </c>
      <c r="E1313" s="31">
        <f t="shared" si="601"/>
        <v>0</v>
      </c>
      <c r="F1313" s="31">
        <f t="shared" si="601"/>
        <v>0</v>
      </c>
      <c r="G1313" s="31">
        <f t="shared" si="601"/>
        <v>0</v>
      </c>
      <c r="H1313" s="31">
        <f t="shared" si="601"/>
        <v>0</v>
      </c>
      <c r="I1313" s="31">
        <f t="shared" si="601"/>
        <v>0</v>
      </c>
      <c r="J1313" s="31">
        <f t="shared" si="601"/>
        <v>0</v>
      </c>
      <c r="K1313" s="31">
        <f t="shared" si="601"/>
        <v>0</v>
      </c>
      <c r="L1313" s="31">
        <f t="shared" si="601"/>
        <v>0</v>
      </c>
      <c r="M1313" s="31">
        <f t="shared" si="601"/>
        <v>0</v>
      </c>
      <c r="N1313" s="31">
        <f t="shared" si="601"/>
        <v>0</v>
      </c>
      <c r="O1313" s="31">
        <f t="shared" si="601"/>
        <v>0</v>
      </c>
      <c r="P1313" s="31">
        <f t="shared" si="601"/>
        <v>0</v>
      </c>
      <c r="Q1313" s="31">
        <f t="shared" si="601"/>
        <v>0</v>
      </c>
      <c r="R1313" s="31">
        <f t="shared" si="601"/>
        <v>0</v>
      </c>
      <c r="S1313" s="31">
        <f t="shared" si="601"/>
        <v>0</v>
      </c>
      <c r="T1313" s="31">
        <f t="shared" si="601"/>
        <v>0</v>
      </c>
      <c r="U1313" s="31">
        <f t="shared" si="601"/>
        <v>0</v>
      </c>
      <c r="V1313" s="31">
        <f t="shared" si="601"/>
        <v>0</v>
      </c>
      <c r="W1313" s="31">
        <f t="shared" si="601"/>
        <v>0</v>
      </c>
      <c r="X1313" s="31">
        <f t="shared" si="601"/>
        <v>0</v>
      </c>
      <c r="Y1313" s="31">
        <f t="shared" si="601"/>
        <v>0</v>
      </c>
      <c r="Z1313" s="31">
        <f t="shared" si="603"/>
        <v>0</v>
      </c>
      <c r="AA1313" s="31">
        <f>D1313-Z1313</f>
        <v>0</v>
      </c>
      <c r="AB1313" s="37"/>
      <c r="AC1313" s="32"/>
    </row>
    <row r="1314" spans="1:29" s="33" customFormat="1" ht="18" customHeight="1" x14ac:dyDescent="0.25">
      <c r="A1314" s="38" t="s">
        <v>37</v>
      </c>
      <c r="B1314" s="39">
        <f t="shared" ref="B1314:AA1314" si="604">SUM(B1310:B1313)</f>
        <v>196220000</v>
      </c>
      <c r="C1314" s="39">
        <f t="shared" si="604"/>
        <v>0</v>
      </c>
      <c r="D1314" s="39">
        <f t="shared" si="604"/>
        <v>196220000</v>
      </c>
      <c r="E1314" s="39">
        <f t="shared" si="604"/>
        <v>87855543.299999997</v>
      </c>
      <c r="F1314" s="39">
        <f t="shared" si="604"/>
        <v>6723328.3599999994</v>
      </c>
      <c r="G1314" s="39">
        <f t="shared" si="604"/>
        <v>55408871.769999988</v>
      </c>
      <c r="H1314" s="39">
        <f t="shared" si="604"/>
        <v>36193</v>
      </c>
      <c r="I1314" s="39">
        <f t="shared" si="604"/>
        <v>82637314.579999983</v>
      </c>
      <c r="J1314" s="39">
        <f t="shared" si="604"/>
        <v>6723328.3599999994</v>
      </c>
      <c r="K1314" s="39">
        <f t="shared" si="604"/>
        <v>55308314.899999991</v>
      </c>
      <c r="L1314" s="39">
        <f t="shared" si="604"/>
        <v>0</v>
      </c>
      <c r="M1314" s="39">
        <f t="shared" si="604"/>
        <v>161314788.34</v>
      </c>
      <c r="N1314" s="39">
        <f t="shared" si="604"/>
        <v>5049361.32</v>
      </c>
      <c r="O1314" s="39">
        <f t="shared" si="604"/>
        <v>56450</v>
      </c>
      <c r="P1314" s="39">
        <f t="shared" si="604"/>
        <v>112417.4</v>
      </c>
      <c r="Q1314" s="39">
        <f t="shared" si="604"/>
        <v>0</v>
      </c>
      <c r="R1314" s="39">
        <f t="shared" si="604"/>
        <v>0</v>
      </c>
      <c r="S1314" s="39">
        <f t="shared" si="604"/>
        <v>0</v>
      </c>
      <c r="T1314" s="39">
        <f t="shared" si="604"/>
        <v>0</v>
      </c>
      <c r="U1314" s="39">
        <f t="shared" si="604"/>
        <v>27596.03</v>
      </c>
      <c r="V1314" s="39">
        <f t="shared" si="604"/>
        <v>72960.84</v>
      </c>
      <c r="W1314" s="39">
        <f t="shared" si="604"/>
        <v>36193</v>
      </c>
      <c r="X1314" s="39">
        <f t="shared" si="604"/>
        <v>0</v>
      </c>
      <c r="Y1314" s="39">
        <f t="shared" si="604"/>
        <v>0</v>
      </c>
      <c r="Z1314" s="39">
        <f t="shared" si="604"/>
        <v>166669766.93000001</v>
      </c>
      <c r="AA1314" s="39">
        <f t="shared" si="604"/>
        <v>29550233.069999993</v>
      </c>
      <c r="AB1314" s="40">
        <f>Z1314/D1314</f>
        <v>0.84940254270716542</v>
      </c>
      <c r="AC1314" s="32"/>
    </row>
    <row r="1315" spans="1:29" s="33" customFormat="1" ht="18" customHeight="1" x14ac:dyDescent="0.25">
      <c r="A1315" s="41" t="s">
        <v>38</v>
      </c>
      <c r="B1315" s="31">
        <f t="shared" si="602"/>
        <v>0</v>
      </c>
      <c r="C1315" s="31">
        <f t="shared" si="601"/>
        <v>0</v>
      </c>
      <c r="D1315" s="31">
        <f t="shared" si="601"/>
        <v>0</v>
      </c>
      <c r="E1315" s="31">
        <f t="shared" si="601"/>
        <v>0</v>
      </c>
      <c r="F1315" s="31">
        <f t="shared" si="601"/>
        <v>0</v>
      </c>
      <c r="G1315" s="31">
        <f t="shared" si="601"/>
        <v>0</v>
      </c>
      <c r="H1315" s="31">
        <f t="shared" si="601"/>
        <v>0</v>
      </c>
      <c r="I1315" s="31">
        <f t="shared" si="601"/>
        <v>0</v>
      </c>
      <c r="J1315" s="31">
        <f t="shared" si="601"/>
        <v>0</v>
      </c>
      <c r="K1315" s="31">
        <f t="shared" si="601"/>
        <v>0</v>
      </c>
      <c r="L1315" s="31">
        <f t="shared" si="601"/>
        <v>0</v>
      </c>
      <c r="M1315" s="31">
        <f t="shared" si="601"/>
        <v>0</v>
      </c>
      <c r="N1315" s="31">
        <f t="shared" si="601"/>
        <v>0</v>
      </c>
      <c r="O1315" s="31">
        <f t="shared" si="601"/>
        <v>0</v>
      </c>
      <c r="P1315" s="31">
        <f t="shared" si="601"/>
        <v>0</v>
      </c>
      <c r="Q1315" s="31">
        <f t="shared" si="601"/>
        <v>0</v>
      </c>
      <c r="R1315" s="31">
        <f t="shared" si="601"/>
        <v>0</v>
      </c>
      <c r="S1315" s="31">
        <f t="shared" si="601"/>
        <v>0</v>
      </c>
      <c r="T1315" s="31">
        <f t="shared" si="601"/>
        <v>0</v>
      </c>
      <c r="U1315" s="31">
        <f t="shared" si="601"/>
        <v>0</v>
      </c>
      <c r="V1315" s="31">
        <f t="shared" si="601"/>
        <v>0</v>
      </c>
      <c r="W1315" s="31">
        <f t="shared" si="601"/>
        <v>0</v>
      </c>
      <c r="X1315" s="31">
        <f t="shared" si="601"/>
        <v>0</v>
      </c>
      <c r="Y1315" s="31">
        <f t="shared" si="601"/>
        <v>0</v>
      </c>
      <c r="Z1315" s="31">
        <f t="shared" ref="Z1315" si="605">SUM(M1315:Y1315)</f>
        <v>0</v>
      </c>
      <c r="AA1315" s="31">
        <f>D1315-Z1315</f>
        <v>0</v>
      </c>
      <c r="AB1315" s="37"/>
      <c r="AC1315" s="32"/>
    </row>
    <row r="1316" spans="1:29" s="33" customFormat="1" ht="18" customHeight="1" x14ac:dyDescent="0.25">
      <c r="A1316" s="38" t="s">
        <v>39</v>
      </c>
      <c r="B1316" s="39">
        <f t="shared" ref="B1316:AA1316" si="606">B1315+B1314</f>
        <v>196220000</v>
      </c>
      <c r="C1316" s="39">
        <f t="shared" si="606"/>
        <v>0</v>
      </c>
      <c r="D1316" s="39">
        <f t="shared" si="606"/>
        <v>196220000</v>
      </c>
      <c r="E1316" s="39">
        <f t="shared" si="606"/>
        <v>87855543.299999997</v>
      </c>
      <c r="F1316" s="39">
        <f t="shared" si="606"/>
        <v>6723328.3599999994</v>
      </c>
      <c r="G1316" s="39">
        <f t="shared" si="606"/>
        <v>55408871.769999988</v>
      </c>
      <c r="H1316" s="39">
        <f t="shared" si="606"/>
        <v>36193</v>
      </c>
      <c r="I1316" s="39">
        <f t="shared" si="606"/>
        <v>82637314.579999983</v>
      </c>
      <c r="J1316" s="39">
        <f t="shared" si="606"/>
        <v>6723328.3599999994</v>
      </c>
      <c r="K1316" s="39">
        <f t="shared" si="606"/>
        <v>55308314.899999991</v>
      </c>
      <c r="L1316" s="39">
        <f t="shared" si="606"/>
        <v>0</v>
      </c>
      <c r="M1316" s="39">
        <f t="shared" si="606"/>
        <v>161314788.34</v>
      </c>
      <c r="N1316" s="39">
        <f t="shared" si="606"/>
        <v>5049361.32</v>
      </c>
      <c r="O1316" s="39">
        <f t="shared" si="606"/>
        <v>56450</v>
      </c>
      <c r="P1316" s="39">
        <f t="shared" si="606"/>
        <v>112417.4</v>
      </c>
      <c r="Q1316" s="39">
        <f t="shared" si="606"/>
        <v>0</v>
      </c>
      <c r="R1316" s="39">
        <f t="shared" si="606"/>
        <v>0</v>
      </c>
      <c r="S1316" s="39">
        <f t="shared" si="606"/>
        <v>0</v>
      </c>
      <c r="T1316" s="39">
        <f t="shared" si="606"/>
        <v>0</v>
      </c>
      <c r="U1316" s="39">
        <f t="shared" si="606"/>
        <v>27596.03</v>
      </c>
      <c r="V1316" s="39">
        <f t="shared" si="606"/>
        <v>72960.84</v>
      </c>
      <c r="W1316" s="39">
        <f t="shared" si="606"/>
        <v>36193</v>
      </c>
      <c r="X1316" s="39">
        <f t="shared" si="606"/>
        <v>0</v>
      </c>
      <c r="Y1316" s="39">
        <f t="shared" si="606"/>
        <v>0</v>
      </c>
      <c r="Z1316" s="39">
        <f t="shared" si="606"/>
        <v>166669766.93000001</v>
      </c>
      <c r="AA1316" s="39">
        <f t="shared" si="606"/>
        <v>29550233.069999993</v>
      </c>
      <c r="AB1316" s="40">
        <f>Z1316/D1316</f>
        <v>0.84940254270716542</v>
      </c>
      <c r="AC1316" s="42"/>
    </row>
    <row r="1317" spans="1:29" s="33" customFormat="1" ht="15" customHeight="1" x14ac:dyDescent="0.25">
      <c r="A1317" s="34"/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1"/>
      <c r="S1317" s="31"/>
      <c r="T1317" s="31"/>
      <c r="U1317" s="31"/>
      <c r="V1317" s="31"/>
      <c r="W1317" s="31"/>
      <c r="X1317" s="31"/>
      <c r="Y1317" s="31"/>
      <c r="Z1317" s="31"/>
      <c r="AA1317" s="31"/>
      <c r="AB1317" s="31"/>
      <c r="AC1317" s="32"/>
    </row>
    <row r="1318" spans="1:29" s="33" customFormat="1" ht="15" customHeight="1" x14ac:dyDescent="0.25">
      <c r="A1318" s="34"/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1"/>
      <c r="S1318" s="31"/>
      <c r="T1318" s="31"/>
      <c r="U1318" s="31"/>
      <c r="V1318" s="31"/>
      <c r="W1318" s="31"/>
      <c r="X1318" s="31"/>
      <c r="Y1318" s="31"/>
      <c r="Z1318" s="31"/>
      <c r="AA1318" s="31"/>
      <c r="AB1318" s="31"/>
      <c r="AC1318" s="32"/>
    </row>
    <row r="1319" spans="1:29" s="33" customFormat="1" ht="15" customHeight="1" x14ac:dyDescent="0.25">
      <c r="A1319" s="35" t="s">
        <v>90</v>
      </c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1"/>
      <c r="S1319" s="31"/>
      <c r="T1319" s="31"/>
      <c r="U1319" s="31"/>
      <c r="V1319" s="31"/>
      <c r="W1319" s="31"/>
      <c r="X1319" s="31"/>
      <c r="Y1319" s="31"/>
      <c r="Z1319" s="31"/>
      <c r="AA1319" s="31"/>
      <c r="AB1319" s="31"/>
      <c r="AC1319" s="32"/>
    </row>
    <row r="1320" spans="1:29" s="33" customFormat="1" ht="18" customHeight="1" x14ac:dyDescent="0.2">
      <c r="A1320" s="36" t="s">
        <v>33</v>
      </c>
      <c r="B1320" s="31">
        <f>[1]consoCURRENT!E30768</f>
        <v>0</v>
      </c>
      <c r="C1320" s="31">
        <f>[1]consoCURRENT!F30768</f>
        <v>0</v>
      </c>
      <c r="D1320" s="31">
        <f>[1]consoCURRENT!G30768</f>
        <v>0</v>
      </c>
      <c r="E1320" s="31">
        <f>[1]consoCURRENT!H30768</f>
        <v>0</v>
      </c>
      <c r="F1320" s="31">
        <f>[1]consoCURRENT!I30768</f>
        <v>0</v>
      </c>
      <c r="G1320" s="31">
        <f>[1]consoCURRENT!J30768</f>
        <v>0</v>
      </c>
      <c r="H1320" s="31">
        <f>[1]consoCURRENT!K30768</f>
        <v>0</v>
      </c>
      <c r="I1320" s="31">
        <f>[1]consoCURRENT!L30768</f>
        <v>0</v>
      </c>
      <c r="J1320" s="31">
        <f>[1]consoCURRENT!M30768</f>
        <v>0</v>
      </c>
      <c r="K1320" s="31">
        <f>[1]consoCURRENT!N30768</f>
        <v>0</v>
      </c>
      <c r="L1320" s="31">
        <f>[1]consoCURRENT!O30768</f>
        <v>0</v>
      </c>
      <c r="M1320" s="31">
        <f>[1]consoCURRENT!P30768</f>
        <v>0</v>
      </c>
      <c r="N1320" s="31">
        <f>[1]consoCURRENT!Q30768</f>
        <v>0</v>
      </c>
      <c r="O1320" s="31">
        <f>[1]consoCURRENT!R30768</f>
        <v>0</v>
      </c>
      <c r="P1320" s="31">
        <f>[1]consoCURRENT!S30768</f>
        <v>0</v>
      </c>
      <c r="Q1320" s="31">
        <f>[1]consoCURRENT!T30768</f>
        <v>0</v>
      </c>
      <c r="R1320" s="31">
        <f>[1]consoCURRENT!U30768</f>
        <v>0</v>
      </c>
      <c r="S1320" s="31">
        <f>[1]consoCURRENT!V30768</f>
        <v>0</v>
      </c>
      <c r="T1320" s="31">
        <f>[1]consoCURRENT!W30768</f>
        <v>0</v>
      </c>
      <c r="U1320" s="31">
        <f>[1]consoCURRENT!X30768</f>
        <v>0</v>
      </c>
      <c r="V1320" s="31">
        <f>[1]consoCURRENT!Y30768</f>
        <v>0</v>
      </c>
      <c r="W1320" s="31">
        <f>[1]consoCURRENT!Z30768</f>
        <v>0</v>
      </c>
      <c r="X1320" s="31">
        <f>[1]consoCURRENT!AA30768</f>
        <v>0</v>
      </c>
      <c r="Y1320" s="31">
        <f>[1]consoCURRENT!AB30768</f>
        <v>0</v>
      </c>
      <c r="Z1320" s="31">
        <f>SUM(M1320:Y1320)</f>
        <v>0</v>
      </c>
      <c r="AA1320" s="31">
        <f>D1320-Z1320</f>
        <v>0</v>
      </c>
      <c r="AB1320" s="37"/>
      <c r="AC1320" s="32"/>
    </row>
    <row r="1321" spans="1:29" s="33" customFormat="1" ht="18" customHeight="1" x14ac:dyDescent="0.2">
      <c r="A1321" s="36" t="s">
        <v>34</v>
      </c>
      <c r="B1321" s="31">
        <f>[1]consoCURRENT!E30881</f>
        <v>34924000</v>
      </c>
      <c r="C1321" s="31">
        <f>[1]consoCURRENT!F30881</f>
        <v>0</v>
      </c>
      <c r="D1321" s="31">
        <f>[1]consoCURRENT!G30881</f>
        <v>34924000</v>
      </c>
      <c r="E1321" s="31">
        <f>[1]consoCURRENT!H30881</f>
        <v>5325883.21</v>
      </c>
      <c r="F1321" s="31">
        <f>[1]consoCURRENT!I30881</f>
        <v>6536272.3399999999</v>
      </c>
      <c r="G1321" s="31">
        <f>[1]consoCURRENT!J30881</f>
        <v>7083017.1200000001</v>
      </c>
      <c r="H1321" s="31">
        <f>[1]consoCURRENT!K30881</f>
        <v>3500</v>
      </c>
      <c r="I1321" s="31">
        <f>[1]consoCURRENT!L30881</f>
        <v>4515187.21</v>
      </c>
      <c r="J1321" s="31">
        <f>[1]consoCURRENT!M30881</f>
        <v>6536272.3399999999</v>
      </c>
      <c r="K1321" s="31">
        <f>[1]consoCURRENT!N30881</f>
        <v>7069517.1200000001</v>
      </c>
      <c r="L1321" s="31">
        <f>[1]consoCURRENT!O30881</f>
        <v>0</v>
      </c>
      <c r="M1321" s="31">
        <f>[1]consoCURRENT!P30881</f>
        <v>25960518.5</v>
      </c>
      <c r="N1321" s="31">
        <f>[1]consoCURRENT!Q30881</f>
        <v>810696</v>
      </c>
      <c r="O1321" s="31">
        <f>[1]consoCURRENT!R30881</f>
        <v>0</v>
      </c>
      <c r="P1321" s="31">
        <f>[1]consoCURRENT!S30881</f>
        <v>0</v>
      </c>
      <c r="Q1321" s="31">
        <f>[1]consoCURRENT!T30881</f>
        <v>0</v>
      </c>
      <c r="R1321" s="31">
        <f>[1]consoCURRENT!U30881</f>
        <v>0</v>
      </c>
      <c r="S1321" s="31">
        <f>[1]consoCURRENT!V30881</f>
        <v>0</v>
      </c>
      <c r="T1321" s="31">
        <f>[1]consoCURRENT!W30881</f>
        <v>0</v>
      </c>
      <c r="U1321" s="31">
        <f>[1]consoCURRENT!X30881</f>
        <v>4000</v>
      </c>
      <c r="V1321" s="31">
        <f>[1]consoCURRENT!Y30881</f>
        <v>9500</v>
      </c>
      <c r="W1321" s="31">
        <f>[1]consoCURRENT!Z30881</f>
        <v>3500</v>
      </c>
      <c r="X1321" s="31">
        <f>[1]consoCURRENT!AA30881</f>
        <v>0</v>
      </c>
      <c r="Y1321" s="31">
        <f>[1]consoCURRENT!AB30881</f>
        <v>0</v>
      </c>
      <c r="Z1321" s="31">
        <f t="shared" ref="Z1321:Z1323" si="607">SUM(M1321:Y1321)</f>
        <v>26788214.5</v>
      </c>
      <c r="AA1321" s="31">
        <f>D1321-Z1321</f>
        <v>8135785.5</v>
      </c>
      <c r="AB1321" s="37">
        <f>Z1321/D1321</f>
        <v>0.76704313652502576</v>
      </c>
      <c r="AC1321" s="32"/>
    </row>
    <row r="1322" spans="1:29" s="33" customFormat="1" ht="18" customHeight="1" x14ac:dyDescent="0.2">
      <c r="A1322" s="36" t="s">
        <v>35</v>
      </c>
      <c r="B1322" s="31">
        <f>[1]consoCURRENT!E30887</f>
        <v>0</v>
      </c>
      <c r="C1322" s="31">
        <f>[1]consoCURRENT!F30887</f>
        <v>0</v>
      </c>
      <c r="D1322" s="31">
        <f>[1]consoCURRENT!G30887</f>
        <v>0</v>
      </c>
      <c r="E1322" s="31">
        <f>[1]consoCURRENT!H30887</f>
        <v>0</v>
      </c>
      <c r="F1322" s="31">
        <f>[1]consoCURRENT!I30887</f>
        <v>0</v>
      </c>
      <c r="G1322" s="31">
        <f>[1]consoCURRENT!J30887</f>
        <v>0</v>
      </c>
      <c r="H1322" s="31">
        <f>[1]consoCURRENT!K30887</f>
        <v>0</v>
      </c>
      <c r="I1322" s="31">
        <f>[1]consoCURRENT!L30887</f>
        <v>0</v>
      </c>
      <c r="J1322" s="31">
        <f>[1]consoCURRENT!M30887</f>
        <v>0</v>
      </c>
      <c r="K1322" s="31">
        <f>[1]consoCURRENT!N30887</f>
        <v>0</v>
      </c>
      <c r="L1322" s="31">
        <f>[1]consoCURRENT!O30887</f>
        <v>0</v>
      </c>
      <c r="M1322" s="31">
        <f>[1]consoCURRENT!P30887</f>
        <v>0</v>
      </c>
      <c r="N1322" s="31">
        <f>[1]consoCURRENT!Q30887</f>
        <v>0</v>
      </c>
      <c r="O1322" s="31">
        <f>[1]consoCURRENT!R30887</f>
        <v>0</v>
      </c>
      <c r="P1322" s="31">
        <f>[1]consoCURRENT!S30887</f>
        <v>0</v>
      </c>
      <c r="Q1322" s="31">
        <f>[1]consoCURRENT!T30887</f>
        <v>0</v>
      </c>
      <c r="R1322" s="31">
        <f>[1]consoCURRENT!U30887</f>
        <v>0</v>
      </c>
      <c r="S1322" s="31">
        <f>[1]consoCURRENT!V30887</f>
        <v>0</v>
      </c>
      <c r="T1322" s="31">
        <f>[1]consoCURRENT!W30887</f>
        <v>0</v>
      </c>
      <c r="U1322" s="31">
        <f>[1]consoCURRENT!X30887</f>
        <v>0</v>
      </c>
      <c r="V1322" s="31">
        <f>[1]consoCURRENT!Y30887</f>
        <v>0</v>
      </c>
      <c r="W1322" s="31">
        <f>[1]consoCURRENT!Z30887</f>
        <v>0</v>
      </c>
      <c r="X1322" s="31">
        <f>[1]consoCURRENT!AA30887</f>
        <v>0</v>
      </c>
      <c r="Y1322" s="31">
        <f>[1]consoCURRENT!AB30887</f>
        <v>0</v>
      </c>
      <c r="Z1322" s="31">
        <f t="shared" si="607"/>
        <v>0</v>
      </c>
      <c r="AA1322" s="31">
        <f>D1322-Z1322</f>
        <v>0</v>
      </c>
      <c r="AB1322" s="37"/>
      <c r="AC1322" s="32"/>
    </row>
    <row r="1323" spans="1:29" s="33" customFormat="1" ht="18" customHeight="1" x14ac:dyDescent="0.2">
      <c r="A1323" s="36" t="s">
        <v>36</v>
      </c>
      <c r="B1323" s="31">
        <f>[1]consoCURRENT!E30916</f>
        <v>0</v>
      </c>
      <c r="C1323" s="31">
        <f>[1]consoCURRENT!F30916</f>
        <v>0</v>
      </c>
      <c r="D1323" s="31">
        <f>[1]consoCURRENT!G30916</f>
        <v>0</v>
      </c>
      <c r="E1323" s="31">
        <f>[1]consoCURRENT!H30916</f>
        <v>0</v>
      </c>
      <c r="F1323" s="31">
        <f>[1]consoCURRENT!I30916</f>
        <v>0</v>
      </c>
      <c r="G1323" s="31">
        <f>[1]consoCURRENT!J30916</f>
        <v>0</v>
      </c>
      <c r="H1323" s="31">
        <f>[1]consoCURRENT!K30916</f>
        <v>0</v>
      </c>
      <c r="I1323" s="31">
        <f>[1]consoCURRENT!L30916</f>
        <v>0</v>
      </c>
      <c r="J1323" s="31">
        <f>[1]consoCURRENT!M30916</f>
        <v>0</v>
      </c>
      <c r="K1323" s="31">
        <f>[1]consoCURRENT!N30916</f>
        <v>0</v>
      </c>
      <c r="L1323" s="31">
        <f>[1]consoCURRENT!O30916</f>
        <v>0</v>
      </c>
      <c r="M1323" s="31">
        <f>[1]consoCURRENT!P30916</f>
        <v>0</v>
      </c>
      <c r="N1323" s="31">
        <f>[1]consoCURRENT!Q30916</f>
        <v>0</v>
      </c>
      <c r="O1323" s="31">
        <f>[1]consoCURRENT!R30916</f>
        <v>0</v>
      </c>
      <c r="P1323" s="31">
        <f>[1]consoCURRENT!S30916</f>
        <v>0</v>
      </c>
      <c r="Q1323" s="31">
        <f>[1]consoCURRENT!T30916</f>
        <v>0</v>
      </c>
      <c r="R1323" s="31">
        <f>[1]consoCURRENT!U30916</f>
        <v>0</v>
      </c>
      <c r="S1323" s="31">
        <f>[1]consoCURRENT!V30916</f>
        <v>0</v>
      </c>
      <c r="T1323" s="31">
        <f>[1]consoCURRENT!W30916</f>
        <v>0</v>
      </c>
      <c r="U1323" s="31">
        <f>[1]consoCURRENT!X30916</f>
        <v>0</v>
      </c>
      <c r="V1323" s="31">
        <f>[1]consoCURRENT!Y30916</f>
        <v>0</v>
      </c>
      <c r="W1323" s="31">
        <f>[1]consoCURRENT!Z30916</f>
        <v>0</v>
      </c>
      <c r="X1323" s="31">
        <f>[1]consoCURRENT!AA30916</f>
        <v>0</v>
      </c>
      <c r="Y1323" s="31">
        <f>[1]consoCURRENT!AB30916</f>
        <v>0</v>
      </c>
      <c r="Z1323" s="31">
        <f t="shared" si="607"/>
        <v>0</v>
      </c>
      <c r="AA1323" s="31">
        <f>D1323-Z1323</f>
        <v>0</v>
      </c>
      <c r="AB1323" s="37"/>
      <c r="AC1323" s="32"/>
    </row>
    <row r="1324" spans="1:29" s="33" customFormat="1" ht="18" customHeight="1" x14ac:dyDescent="0.25">
      <c r="A1324" s="38" t="s">
        <v>37</v>
      </c>
      <c r="B1324" s="39">
        <f t="shared" ref="B1324:AA1324" si="608">SUM(B1320:B1323)</f>
        <v>34924000</v>
      </c>
      <c r="C1324" s="39">
        <f t="shared" si="608"/>
        <v>0</v>
      </c>
      <c r="D1324" s="39">
        <f t="shared" si="608"/>
        <v>34924000</v>
      </c>
      <c r="E1324" s="39">
        <f t="shared" si="608"/>
        <v>5325883.21</v>
      </c>
      <c r="F1324" s="39">
        <f t="shared" si="608"/>
        <v>6536272.3399999999</v>
      </c>
      <c r="G1324" s="39">
        <f t="shared" si="608"/>
        <v>7083017.1200000001</v>
      </c>
      <c r="H1324" s="39">
        <f t="shared" si="608"/>
        <v>3500</v>
      </c>
      <c r="I1324" s="39">
        <f t="shared" si="608"/>
        <v>4515187.21</v>
      </c>
      <c r="J1324" s="39">
        <f t="shared" si="608"/>
        <v>6536272.3399999999</v>
      </c>
      <c r="K1324" s="39">
        <f t="shared" si="608"/>
        <v>7069517.1200000001</v>
      </c>
      <c r="L1324" s="39">
        <f t="shared" si="608"/>
        <v>0</v>
      </c>
      <c r="M1324" s="39">
        <f t="shared" si="608"/>
        <v>25960518.5</v>
      </c>
      <c r="N1324" s="39">
        <f t="shared" si="608"/>
        <v>810696</v>
      </c>
      <c r="O1324" s="39">
        <f t="shared" si="608"/>
        <v>0</v>
      </c>
      <c r="P1324" s="39">
        <f t="shared" si="608"/>
        <v>0</v>
      </c>
      <c r="Q1324" s="39">
        <f t="shared" si="608"/>
        <v>0</v>
      </c>
      <c r="R1324" s="39">
        <f t="shared" si="608"/>
        <v>0</v>
      </c>
      <c r="S1324" s="39">
        <f t="shared" si="608"/>
        <v>0</v>
      </c>
      <c r="T1324" s="39">
        <f t="shared" si="608"/>
        <v>0</v>
      </c>
      <c r="U1324" s="39">
        <f t="shared" si="608"/>
        <v>4000</v>
      </c>
      <c r="V1324" s="39">
        <f t="shared" si="608"/>
        <v>9500</v>
      </c>
      <c r="W1324" s="39">
        <f t="shared" si="608"/>
        <v>3500</v>
      </c>
      <c r="X1324" s="39">
        <f t="shared" si="608"/>
        <v>0</v>
      </c>
      <c r="Y1324" s="39">
        <f t="shared" si="608"/>
        <v>0</v>
      </c>
      <c r="Z1324" s="39">
        <f t="shared" si="608"/>
        <v>26788214.5</v>
      </c>
      <c r="AA1324" s="39">
        <f t="shared" si="608"/>
        <v>8135785.5</v>
      </c>
      <c r="AB1324" s="40">
        <f>Z1324/D1324</f>
        <v>0.76704313652502576</v>
      </c>
      <c r="AC1324" s="32"/>
    </row>
    <row r="1325" spans="1:29" s="33" customFormat="1" ht="18" customHeight="1" x14ac:dyDescent="0.25">
      <c r="A1325" s="41" t="s">
        <v>38</v>
      </c>
      <c r="B1325" s="31">
        <f>[1]consoCURRENT!E30920</f>
        <v>0</v>
      </c>
      <c r="C1325" s="31">
        <f>[1]consoCURRENT!F30920</f>
        <v>0</v>
      </c>
      <c r="D1325" s="31">
        <f>[1]consoCURRENT!G30920</f>
        <v>0</v>
      </c>
      <c r="E1325" s="31">
        <f>[1]consoCURRENT!H30920</f>
        <v>0</v>
      </c>
      <c r="F1325" s="31">
        <f>[1]consoCURRENT!I30920</f>
        <v>0</v>
      </c>
      <c r="G1325" s="31">
        <f>[1]consoCURRENT!J30920</f>
        <v>0</v>
      </c>
      <c r="H1325" s="31">
        <f>[1]consoCURRENT!K30920</f>
        <v>0</v>
      </c>
      <c r="I1325" s="31">
        <f>[1]consoCURRENT!L30920</f>
        <v>0</v>
      </c>
      <c r="J1325" s="31">
        <f>[1]consoCURRENT!M30920</f>
        <v>0</v>
      </c>
      <c r="K1325" s="31">
        <f>[1]consoCURRENT!N30920</f>
        <v>0</v>
      </c>
      <c r="L1325" s="31">
        <f>[1]consoCURRENT!O30920</f>
        <v>0</v>
      </c>
      <c r="M1325" s="31">
        <f>[1]consoCURRENT!P30920</f>
        <v>0</v>
      </c>
      <c r="N1325" s="31">
        <f>[1]consoCURRENT!Q30920</f>
        <v>0</v>
      </c>
      <c r="O1325" s="31">
        <f>[1]consoCURRENT!R30920</f>
        <v>0</v>
      </c>
      <c r="P1325" s="31">
        <f>[1]consoCURRENT!S30920</f>
        <v>0</v>
      </c>
      <c r="Q1325" s="31">
        <f>[1]consoCURRENT!T30920</f>
        <v>0</v>
      </c>
      <c r="R1325" s="31">
        <f>[1]consoCURRENT!U30920</f>
        <v>0</v>
      </c>
      <c r="S1325" s="31">
        <f>[1]consoCURRENT!V30920</f>
        <v>0</v>
      </c>
      <c r="T1325" s="31">
        <f>[1]consoCURRENT!W30920</f>
        <v>0</v>
      </c>
      <c r="U1325" s="31">
        <f>[1]consoCURRENT!X30920</f>
        <v>0</v>
      </c>
      <c r="V1325" s="31">
        <f>[1]consoCURRENT!Y30920</f>
        <v>0</v>
      </c>
      <c r="W1325" s="31">
        <f>[1]consoCURRENT!Z30920</f>
        <v>0</v>
      </c>
      <c r="X1325" s="31">
        <f>[1]consoCURRENT!AA30920</f>
        <v>0</v>
      </c>
      <c r="Y1325" s="31">
        <f>[1]consoCURRENT!AB30920</f>
        <v>0</v>
      </c>
      <c r="Z1325" s="31">
        <f t="shared" ref="Z1325" si="609">SUM(M1325:Y1325)</f>
        <v>0</v>
      </c>
      <c r="AA1325" s="31">
        <f>D1325-Z1325</f>
        <v>0</v>
      </c>
      <c r="AB1325" s="37"/>
      <c r="AC1325" s="32"/>
    </row>
    <row r="1326" spans="1:29" s="33" customFormat="1" ht="18" customHeight="1" x14ac:dyDescent="0.25">
      <c r="A1326" s="38" t="s">
        <v>39</v>
      </c>
      <c r="B1326" s="39">
        <f t="shared" ref="B1326:AA1326" si="610">B1325+B1324</f>
        <v>34924000</v>
      </c>
      <c r="C1326" s="39">
        <f t="shared" si="610"/>
        <v>0</v>
      </c>
      <c r="D1326" s="39">
        <f t="shared" si="610"/>
        <v>34924000</v>
      </c>
      <c r="E1326" s="39">
        <f t="shared" si="610"/>
        <v>5325883.21</v>
      </c>
      <c r="F1326" s="39">
        <f t="shared" si="610"/>
        <v>6536272.3399999999</v>
      </c>
      <c r="G1326" s="39">
        <f t="shared" si="610"/>
        <v>7083017.1200000001</v>
      </c>
      <c r="H1326" s="39">
        <f t="shared" si="610"/>
        <v>3500</v>
      </c>
      <c r="I1326" s="39">
        <f t="shared" si="610"/>
        <v>4515187.21</v>
      </c>
      <c r="J1326" s="39">
        <f t="shared" si="610"/>
        <v>6536272.3399999999</v>
      </c>
      <c r="K1326" s="39">
        <f t="shared" si="610"/>
        <v>7069517.1200000001</v>
      </c>
      <c r="L1326" s="39">
        <f t="shared" si="610"/>
        <v>0</v>
      </c>
      <c r="M1326" s="39">
        <f t="shared" si="610"/>
        <v>25960518.5</v>
      </c>
      <c r="N1326" s="39">
        <f t="shared" si="610"/>
        <v>810696</v>
      </c>
      <c r="O1326" s="39">
        <f t="shared" si="610"/>
        <v>0</v>
      </c>
      <c r="P1326" s="39">
        <f t="shared" si="610"/>
        <v>0</v>
      </c>
      <c r="Q1326" s="39">
        <f t="shared" si="610"/>
        <v>0</v>
      </c>
      <c r="R1326" s="39">
        <f t="shared" si="610"/>
        <v>0</v>
      </c>
      <c r="S1326" s="39">
        <f t="shared" si="610"/>
        <v>0</v>
      </c>
      <c r="T1326" s="39">
        <f t="shared" si="610"/>
        <v>0</v>
      </c>
      <c r="U1326" s="39">
        <f t="shared" si="610"/>
        <v>4000</v>
      </c>
      <c r="V1326" s="39">
        <f t="shared" si="610"/>
        <v>9500</v>
      </c>
      <c r="W1326" s="39">
        <f t="shared" si="610"/>
        <v>3500</v>
      </c>
      <c r="X1326" s="39">
        <f t="shared" si="610"/>
        <v>0</v>
      </c>
      <c r="Y1326" s="39">
        <f t="shared" si="610"/>
        <v>0</v>
      </c>
      <c r="Z1326" s="39">
        <f t="shared" si="610"/>
        <v>26788214.5</v>
      </c>
      <c r="AA1326" s="39">
        <f t="shared" si="610"/>
        <v>8135785.5</v>
      </c>
      <c r="AB1326" s="40">
        <f>Z1326/D1326</f>
        <v>0.76704313652502576</v>
      </c>
      <c r="AC1326" s="42"/>
    </row>
    <row r="1327" spans="1:29" s="33" customFormat="1" ht="15" customHeight="1" x14ac:dyDescent="0.25">
      <c r="A1327" s="34"/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1"/>
      <c r="S1327" s="31"/>
      <c r="T1327" s="31"/>
      <c r="U1327" s="31"/>
      <c r="V1327" s="31"/>
      <c r="W1327" s="31"/>
      <c r="X1327" s="31"/>
      <c r="Y1327" s="31"/>
      <c r="Z1327" s="31"/>
      <c r="AA1327" s="31"/>
      <c r="AB1327" s="31"/>
      <c r="AC1327" s="32"/>
    </row>
    <row r="1328" spans="1:29" s="33" customFormat="1" ht="15" customHeight="1" x14ac:dyDescent="0.25">
      <c r="A1328" s="34"/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1"/>
      <c r="S1328" s="31"/>
      <c r="T1328" s="31"/>
      <c r="U1328" s="31"/>
      <c r="V1328" s="31"/>
      <c r="W1328" s="31"/>
      <c r="X1328" s="31"/>
      <c r="Y1328" s="31"/>
      <c r="Z1328" s="31"/>
      <c r="AA1328" s="31"/>
      <c r="AB1328" s="31"/>
      <c r="AC1328" s="32"/>
    </row>
    <row r="1329" spans="1:29" s="33" customFormat="1" ht="15" customHeight="1" x14ac:dyDescent="0.25">
      <c r="A1329" s="30" t="s">
        <v>91</v>
      </c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  <c r="R1329" s="31"/>
      <c r="S1329" s="31"/>
      <c r="T1329" s="31"/>
      <c r="U1329" s="31"/>
      <c r="V1329" s="31"/>
      <c r="W1329" s="31"/>
      <c r="X1329" s="31"/>
      <c r="Y1329" s="31"/>
      <c r="Z1329" s="31"/>
      <c r="AA1329" s="31"/>
      <c r="AB1329" s="31"/>
      <c r="AC1329" s="32"/>
    </row>
    <row r="1330" spans="1:29" s="33" customFormat="1" ht="18" customHeight="1" x14ac:dyDescent="0.2">
      <c r="A1330" s="36" t="s">
        <v>33</v>
      </c>
      <c r="B1330" s="31">
        <f>[1]consoCURRENT!E30981</f>
        <v>0</v>
      </c>
      <c r="C1330" s="31">
        <f>[1]consoCURRENT!F30981</f>
        <v>0</v>
      </c>
      <c r="D1330" s="31">
        <f>[1]consoCURRENT!G30981</f>
        <v>0</v>
      </c>
      <c r="E1330" s="31">
        <f>[1]consoCURRENT!H30981</f>
        <v>0</v>
      </c>
      <c r="F1330" s="31">
        <f>[1]consoCURRENT!I30981</f>
        <v>0</v>
      </c>
      <c r="G1330" s="31">
        <f>[1]consoCURRENT!J30981</f>
        <v>0</v>
      </c>
      <c r="H1330" s="31">
        <f>[1]consoCURRENT!K30981</f>
        <v>0</v>
      </c>
      <c r="I1330" s="31">
        <f>[1]consoCURRENT!L30981</f>
        <v>0</v>
      </c>
      <c r="J1330" s="31">
        <f>[1]consoCURRENT!M30981</f>
        <v>0</v>
      </c>
      <c r="K1330" s="31">
        <f>[1]consoCURRENT!N30981</f>
        <v>0</v>
      </c>
      <c r="L1330" s="31">
        <f>[1]consoCURRENT!O30981</f>
        <v>0</v>
      </c>
      <c r="M1330" s="31">
        <f>[1]consoCURRENT!P30981</f>
        <v>0</v>
      </c>
      <c r="N1330" s="31">
        <f>[1]consoCURRENT!Q30981</f>
        <v>0</v>
      </c>
      <c r="O1330" s="31">
        <f>[1]consoCURRENT!R30981</f>
        <v>0</v>
      </c>
      <c r="P1330" s="31">
        <f>[1]consoCURRENT!S30981</f>
        <v>0</v>
      </c>
      <c r="Q1330" s="31">
        <f>[1]consoCURRENT!T30981</f>
        <v>0</v>
      </c>
      <c r="R1330" s="31">
        <f>[1]consoCURRENT!U30981</f>
        <v>0</v>
      </c>
      <c r="S1330" s="31">
        <f>[1]consoCURRENT!V30981</f>
        <v>0</v>
      </c>
      <c r="T1330" s="31">
        <f>[1]consoCURRENT!W30981</f>
        <v>0</v>
      </c>
      <c r="U1330" s="31">
        <f>[1]consoCURRENT!X30981</f>
        <v>0</v>
      </c>
      <c r="V1330" s="31">
        <f>[1]consoCURRENT!Y30981</f>
        <v>0</v>
      </c>
      <c r="W1330" s="31">
        <f>[1]consoCURRENT!Z30981</f>
        <v>0</v>
      </c>
      <c r="X1330" s="31">
        <f>[1]consoCURRENT!AA30981</f>
        <v>0</v>
      </c>
      <c r="Y1330" s="31">
        <f>[1]consoCURRENT!AB30981</f>
        <v>0</v>
      </c>
      <c r="Z1330" s="31">
        <f>SUM(M1330:Y1330)</f>
        <v>0</v>
      </c>
      <c r="AA1330" s="31">
        <f>D1330-Z1330</f>
        <v>0</v>
      </c>
      <c r="AB1330" s="37"/>
      <c r="AC1330" s="32"/>
    </row>
    <row r="1331" spans="1:29" s="33" customFormat="1" ht="18" customHeight="1" x14ac:dyDescent="0.2">
      <c r="A1331" s="36" t="s">
        <v>34</v>
      </c>
      <c r="B1331" s="31">
        <f>[1]consoCURRENT!E31094</f>
        <v>161296000</v>
      </c>
      <c r="C1331" s="31">
        <f>[1]consoCURRENT!F31094</f>
        <v>0</v>
      </c>
      <c r="D1331" s="31">
        <f>[1]consoCURRENT!G31094</f>
        <v>161296000</v>
      </c>
      <c r="E1331" s="31">
        <f>[1]consoCURRENT!H31094</f>
        <v>82529660.090000004</v>
      </c>
      <c r="F1331" s="31">
        <f>[1]consoCURRENT!I31094</f>
        <v>187056.02000000002</v>
      </c>
      <c r="G1331" s="31">
        <f>[1]consoCURRENT!J31094</f>
        <v>48325854.649999991</v>
      </c>
      <c r="H1331" s="31">
        <f>[1]consoCURRENT!K31094</f>
        <v>32693</v>
      </c>
      <c r="I1331" s="31">
        <f>[1]consoCURRENT!L31094</f>
        <v>78122127.36999999</v>
      </c>
      <c r="J1331" s="31">
        <f>[1]consoCURRENT!M31094</f>
        <v>187056.02000000002</v>
      </c>
      <c r="K1331" s="31">
        <f>[1]consoCURRENT!N31094</f>
        <v>48238797.779999994</v>
      </c>
      <c r="L1331" s="31">
        <f>[1]consoCURRENT!O31094</f>
        <v>0</v>
      </c>
      <c r="M1331" s="31">
        <f>[1]consoCURRENT!P31094</f>
        <v>135354269.84</v>
      </c>
      <c r="N1331" s="31">
        <f>[1]consoCURRENT!Q31094</f>
        <v>4238665.32</v>
      </c>
      <c r="O1331" s="31">
        <f>[1]consoCURRENT!R31094</f>
        <v>56450</v>
      </c>
      <c r="P1331" s="31">
        <f>[1]consoCURRENT!S31094</f>
        <v>112417.4</v>
      </c>
      <c r="Q1331" s="31">
        <f>[1]consoCURRENT!T31094</f>
        <v>0</v>
      </c>
      <c r="R1331" s="31">
        <f>[1]consoCURRENT!U31094</f>
        <v>0</v>
      </c>
      <c r="S1331" s="31">
        <f>[1]consoCURRENT!V31094</f>
        <v>0</v>
      </c>
      <c r="T1331" s="31">
        <f>[1]consoCURRENT!W31094</f>
        <v>0</v>
      </c>
      <c r="U1331" s="31">
        <f>[1]consoCURRENT!X31094</f>
        <v>23596.03</v>
      </c>
      <c r="V1331" s="31">
        <f>[1]consoCURRENT!Y31094</f>
        <v>63460.84</v>
      </c>
      <c r="W1331" s="31">
        <f>[1]consoCURRENT!Z31094</f>
        <v>32693</v>
      </c>
      <c r="X1331" s="31">
        <f>[1]consoCURRENT!AA31094</f>
        <v>0</v>
      </c>
      <c r="Y1331" s="31">
        <f>[1]consoCURRENT!AB31094</f>
        <v>0</v>
      </c>
      <c r="Z1331" s="31">
        <f t="shared" ref="Z1331:Z1333" si="611">SUM(M1331:Y1331)</f>
        <v>139881552.43000001</v>
      </c>
      <c r="AA1331" s="31">
        <f>D1331-Z1331</f>
        <v>21414447.569999993</v>
      </c>
      <c r="AB1331" s="37">
        <f>Z1331/D1331</f>
        <v>0.8672350983905367</v>
      </c>
      <c r="AC1331" s="32"/>
    </row>
    <row r="1332" spans="1:29" s="33" customFormat="1" ht="18" customHeight="1" x14ac:dyDescent="0.2">
      <c r="A1332" s="36" t="s">
        <v>35</v>
      </c>
      <c r="B1332" s="31">
        <f>[1]consoCURRENT!E31100</f>
        <v>0</v>
      </c>
      <c r="C1332" s="31">
        <f>[1]consoCURRENT!F31100</f>
        <v>0</v>
      </c>
      <c r="D1332" s="31">
        <f>[1]consoCURRENT!G31100</f>
        <v>0</v>
      </c>
      <c r="E1332" s="31">
        <f>[1]consoCURRENT!H31100</f>
        <v>0</v>
      </c>
      <c r="F1332" s="31">
        <f>[1]consoCURRENT!I31100</f>
        <v>0</v>
      </c>
      <c r="G1332" s="31">
        <f>[1]consoCURRENT!J31100</f>
        <v>0</v>
      </c>
      <c r="H1332" s="31">
        <f>[1]consoCURRENT!K31100</f>
        <v>0</v>
      </c>
      <c r="I1332" s="31">
        <f>[1]consoCURRENT!L31100</f>
        <v>0</v>
      </c>
      <c r="J1332" s="31">
        <f>[1]consoCURRENT!M31100</f>
        <v>0</v>
      </c>
      <c r="K1332" s="31">
        <f>[1]consoCURRENT!N31100</f>
        <v>0</v>
      </c>
      <c r="L1332" s="31">
        <f>[1]consoCURRENT!O31100</f>
        <v>0</v>
      </c>
      <c r="M1332" s="31">
        <f>[1]consoCURRENT!P31100</f>
        <v>0</v>
      </c>
      <c r="N1332" s="31">
        <f>[1]consoCURRENT!Q31100</f>
        <v>0</v>
      </c>
      <c r="O1332" s="31">
        <f>[1]consoCURRENT!R31100</f>
        <v>0</v>
      </c>
      <c r="P1332" s="31">
        <f>[1]consoCURRENT!S31100</f>
        <v>0</v>
      </c>
      <c r="Q1332" s="31">
        <f>[1]consoCURRENT!T31100</f>
        <v>0</v>
      </c>
      <c r="R1332" s="31">
        <f>[1]consoCURRENT!U31100</f>
        <v>0</v>
      </c>
      <c r="S1332" s="31">
        <f>[1]consoCURRENT!V31100</f>
        <v>0</v>
      </c>
      <c r="T1332" s="31">
        <f>[1]consoCURRENT!W31100</f>
        <v>0</v>
      </c>
      <c r="U1332" s="31">
        <f>[1]consoCURRENT!X31100</f>
        <v>0</v>
      </c>
      <c r="V1332" s="31">
        <f>[1]consoCURRENT!Y31100</f>
        <v>0</v>
      </c>
      <c r="W1332" s="31">
        <f>[1]consoCURRENT!Z31100</f>
        <v>0</v>
      </c>
      <c r="X1332" s="31">
        <f>[1]consoCURRENT!AA31100</f>
        <v>0</v>
      </c>
      <c r="Y1332" s="31">
        <f>[1]consoCURRENT!AB31100</f>
        <v>0</v>
      </c>
      <c r="Z1332" s="31">
        <f t="shared" si="611"/>
        <v>0</v>
      </c>
      <c r="AA1332" s="31">
        <f>D1332-Z1332</f>
        <v>0</v>
      </c>
      <c r="AB1332" s="37"/>
      <c r="AC1332" s="32"/>
    </row>
    <row r="1333" spans="1:29" s="33" customFormat="1" ht="18" customHeight="1" x14ac:dyDescent="0.2">
      <c r="A1333" s="36" t="s">
        <v>36</v>
      </c>
      <c r="B1333" s="31">
        <f>[1]consoCURRENT!E31129</f>
        <v>0</v>
      </c>
      <c r="C1333" s="31">
        <f>[1]consoCURRENT!F31129</f>
        <v>0</v>
      </c>
      <c r="D1333" s="31">
        <f>[1]consoCURRENT!G31129</f>
        <v>0</v>
      </c>
      <c r="E1333" s="31">
        <f>[1]consoCURRENT!H31129</f>
        <v>0</v>
      </c>
      <c r="F1333" s="31">
        <f>[1]consoCURRENT!I31129</f>
        <v>0</v>
      </c>
      <c r="G1333" s="31">
        <f>[1]consoCURRENT!J31129</f>
        <v>0</v>
      </c>
      <c r="H1333" s="31">
        <f>[1]consoCURRENT!K31129</f>
        <v>0</v>
      </c>
      <c r="I1333" s="31">
        <f>[1]consoCURRENT!L31129</f>
        <v>0</v>
      </c>
      <c r="J1333" s="31">
        <f>[1]consoCURRENT!M31129</f>
        <v>0</v>
      </c>
      <c r="K1333" s="31">
        <f>[1]consoCURRENT!N31129</f>
        <v>0</v>
      </c>
      <c r="L1333" s="31">
        <f>[1]consoCURRENT!O31129</f>
        <v>0</v>
      </c>
      <c r="M1333" s="31">
        <f>[1]consoCURRENT!P31129</f>
        <v>0</v>
      </c>
      <c r="N1333" s="31">
        <f>[1]consoCURRENT!Q31129</f>
        <v>0</v>
      </c>
      <c r="O1333" s="31">
        <f>[1]consoCURRENT!R31129</f>
        <v>0</v>
      </c>
      <c r="P1333" s="31">
        <f>[1]consoCURRENT!S31129</f>
        <v>0</v>
      </c>
      <c r="Q1333" s="31">
        <f>[1]consoCURRENT!T31129</f>
        <v>0</v>
      </c>
      <c r="R1333" s="31">
        <f>[1]consoCURRENT!U31129</f>
        <v>0</v>
      </c>
      <c r="S1333" s="31">
        <f>[1]consoCURRENT!V31129</f>
        <v>0</v>
      </c>
      <c r="T1333" s="31">
        <f>[1]consoCURRENT!W31129</f>
        <v>0</v>
      </c>
      <c r="U1333" s="31">
        <f>[1]consoCURRENT!X31129</f>
        <v>0</v>
      </c>
      <c r="V1333" s="31">
        <f>[1]consoCURRENT!Y31129</f>
        <v>0</v>
      </c>
      <c r="W1333" s="31">
        <f>[1]consoCURRENT!Z31129</f>
        <v>0</v>
      </c>
      <c r="X1333" s="31">
        <f>[1]consoCURRENT!AA31129</f>
        <v>0</v>
      </c>
      <c r="Y1333" s="31">
        <f>[1]consoCURRENT!AB31129</f>
        <v>0</v>
      </c>
      <c r="Z1333" s="31">
        <f t="shared" si="611"/>
        <v>0</v>
      </c>
      <c r="AA1333" s="31">
        <f>D1333-Z1333</f>
        <v>0</v>
      </c>
      <c r="AB1333" s="37"/>
      <c r="AC1333" s="32"/>
    </row>
    <row r="1334" spans="1:29" s="33" customFormat="1" ht="18" customHeight="1" x14ac:dyDescent="0.25">
      <c r="A1334" s="38" t="s">
        <v>37</v>
      </c>
      <c r="B1334" s="39">
        <f t="shared" ref="B1334:AA1334" si="612">SUM(B1330:B1333)</f>
        <v>161296000</v>
      </c>
      <c r="C1334" s="39">
        <f t="shared" si="612"/>
        <v>0</v>
      </c>
      <c r="D1334" s="39">
        <f t="shared" si="612"/>
        <v>161296000</v>
      </c>
      <c r="E1334" s="39">
        <f t="shared" si="612"/>
        <v>82529660.090000004</v>
      </c>
      <c r="F1334" s="39">
        <f t="shared" si="612"/>
        <v>187056.02000000002</v>
      </c>
      <c r="G1334" s="39">
        <f t="shared" si="612"/>
        <v>48325854.649999991</v>
      </c>
      <c r="H1334" s="39">
        <f t="shared" si="612"/>
        <v>32693</v>
      </c>
      <c r="I1334" s="39">
        <f t="shared" si="612"/>
        <v>78122127.36999999</v>
      </c>
      <c r="J1334" s="39">
        <f t="shared" si="612"/>
        <v>187056.02000000002</v>
      </c>
      <c r="K1334" s="39">
        <f t="shared" si="612"/>
        <v>48238797.779999994</v>
      </c>
      <c r="L1334" s="39">
        <f t="shared" si="612"/>
        <v>0</v>
      </c>
      <c r="M1334" s="39">
        <f t="shared" si="612"/>
        <v>135354269.84</v>
      </c>
      <c r="N1334" s="39">
        <f t="shared" si="612"/>
        <v>4238665.32</v>
      </c>
      <c r="O1334" s="39">
        <f t="shared" si="612"/>
        <v>56450</v>
      </c>
      <c r="P1334" s="39">
        <f t="shared" si="612"/>
        <v>112417.4</v>
      </c>
      <c r="Q1334" s="39">
        <f t="shared" si="612"/>
        <v>0</v>
      </c>
      <c r="R1334" s="39">
        <f t="shared" si="612"/>
        <v>0</v>
      </c>
      <c r="S1334" s="39">
        <f t="shared" si="612"/>
        <v>0</v>
      </c>
      <c r="T1334" s="39">
        <f t="shared" si="612"/>
        <v>0</v>
      </c>
      <c r="U1334" s="39">
        <f t="shared" si="612"/>
        <v>23596.03</v>
      </c>
      <c r="V1334" s="39">
        <f t="shared" si="612"/>
        <v>63460.84</v>
      </c>
      <c r="W1334" s="39">
        <f t="shared" si="612"/>
        <v>32693</v>
      </c>
      <c r="X1334" s="39">
        <f t="shared" si="612"/>
        <v>0</v>
      </c>
      <c r="Y1334" s="39">
        <f t="shared" si="612"/>
        <v>0</v>
      </c>
      <c r="Z1334" s="39">
        <f t="shared" si="612"/>
        <v>139881552.43000001</v>
      </c>
      <c r="AA1334" s="39">
        <f t="shared" si="612"/>
        <v>21414447.569999993</v>
      </c>
      <c r="AB1334" s="40">
        <f>Z1334/D1334</f>
        <v>0.8672350983905367</v>
      </c>
      <c r="AC1334" s="32"/>
    </row>
    <row r="1335" spans="1:29" s="33" customFormat="1" ht="18" customHeight="1" x14ac:dyDescent="0.25">
      <c r="A1335" s="41" t="s">
        <v>38</v>
      </c>
      <c r="B1335" s="31">
        <f>[1]consoCURRENT!E31133</f>
        <v>0</v>
      </c>
      <c r="C1335" s="31">
        <f>[1]consoCURRENT!F31133</f>
        <v>0</v>
      </c>
      <c r="D1335" s="31">
        <f>[1]consoCURRENT!G31133</f>
        <v>0</v>
      </c>
      <c r="E1335" s="31">
        <f>[1]consoCURRENT!H31133</f>
        <v>0</v>
      </c>
      <c r="F1335" s="31">
        <f>[1]consoCURRENT!I31133</f>
        <v>0</v>
      </c>
      <c r="G1335" s="31">
        <f>[1]consoCURRENT!J31133</f>
        <v>0</v>
      </c>
      <c r="H1335" s="31">
        <f>[1]consoCURRENT!K31133</f>
        <v>0</v>
      </c>
      <c r="I1335" s="31">
        <f>[1]consoCURRENT!L31133</f>
        <v>0</v>
      </c>
      <c r="J1335" s="31">
        <f>[1]consoCURRENT!M31133</f>
        <v>0</v>
      </c>
      <c r="K1335" s="31">
        <f>[1]consoCURRENT!N31133</f>
        <v>0</v>
      </c>
      <c r="L1335" s="31">
        <f>[1]consoCURRENT!O31133</f>
        <v>0</v>
      </c>
      <c r="M1335" s="31">
        <f>[1]consoCURRENT!P31133</f>
        <v>0</v>
      </c>
      <c r="N1335" s="31">
        <f>[1]consoCURRENT!Q31133</f>
        <v>0</v>
      </c>
      <c r="O1335" s="31">
        <f>[1]consoCURRENT!R31133</f>
        <v>0</v>
      </c>
      <c r="P1335" s="31">
        <f>[1]consoCURRENT!S31133</f>
        <v>0</v>
      </c>
      <c r="Q1335" s="31">
        <f>[1]consoCURRENT!T31133</f>
        <v>0</v>
      </c>
      <c r="R1335" s="31">
        <f>[1]consoCURRENT!U31133</f>
        <v>0</v>
      </c>
      <c r="S1335" s="31">
        <f>[1]consoCURRENT!V31133</f>
        <v>0</v>
      </c>
      <c r="T1335" s="31">
        <f>[1]consoCURRENT!W31133</f>
        <v>0</v>
      </c>
      <c r="U1335" s="31">
        <f>[1]consoCURRENT!X31133</f>
        <v>0</v>
      </c>
      <c r="V1335" s="31">
        <f>[1]consoCURRENT!Y31133</f>
        <v>0</v>
      </c>
      <c r="W1335" s="31">
        <f>[1]consoCURRENT!Z31133</f>
        <v>0</v>
      </c>
      <c r="X1335" s="31">
        <f>[1]consoCURRENT!AA31133</f>
        <v>0</v>
      </c>
      <c r="Y1335" s="31">
        <f>[1]consoCURRENT!AB31133</f>
        <v>0</v>
      </c>
      <c r="Z1335" s="31">
        <f t="shared" ref="Z1335" si="613">SUM(M1335:Y1335)</f>
        <v>0</v>
      </c>
      <c r="AA1335" s="31">
        <f>D1335-Z1335</f>
        <v>0</v>
      </c>
      <c r="AB1335" s="37"/>
      <c r="AC1335" s="32"/>
    </row>
    <row r="1336" spans="1:29" s="33" customFormat="1" ht="18" customHeight="1" x14ac:dyDescent="0.25">
      <c r="A1336" s="38" t="s">
        <v>39</v>
      </c>
      <c r="B1336" s="39">
        <f t="shared" ref="B1336:AA1336" si="614">B1335+B1334</f>
        <v>161296000</v>
      </c>
      <c r="C1336" s="39">
        <f t="shared" si="614"/>
        <v>0</v>
      </c>
      <c r="D1336" s="39">
        <f t="shared" si="614"/>
        <v>161296000</v>
      </c>
      <c r="E1336" s="39">
        <f t="shared" si="614"/>
        <v>82529660.090000004</v>
      </c>
      <c r="F1336" s="39">
        <f t="shared" si="614"/>
        <v>187056.02000000002</v>
      </c>
      <c r="G1336" s="39">
        <f t="shared" si="614"/>
        <v>48325854.649999991</v>
      </c>
      <c r="H1336" s="39">
        <f t="shared" si="614"/>
        <v>32693</v>
      </c>
      <c r="I1336" s="39">
        <f t="shared" si="614"/>
        <v>78122127.36999999</v>
      </c>
      <c r="J1336" s="39">
        <f t="shared" si="614"/>
        <v>187056.02000000002</v>
      </c>
      <c r="K1336" s="39">
        <f t="shared" si="614"/>
        <v>48238797.779999994</v>
      </c>
      <c r="L1336" s="39">
        <f t="shared" si="614"/>
        <v>0</v>
      </c>
      <c r="M1336" s="39">
        <f t="shared" si="614"/>
        <v>135354269.84</v>
      </c>
      <c r="N1336" s="39">
        <f t="shared" si="614"/>
        <v>4238665.32</v>
      </c>
      <c r="O1336" s="39">
        <f t="shared" si="614"/>
        <v>56450</v>
      </c>
      <c r="P1336" s="39">
        <f t="shared" si="614"/>
        <v>112417.4</v>
      </c>
      <c r="Q1336" s="39">
        <f t="shared" si="614"/>
        <v>0</v>
      </c>
      <c r="R1336" s="39">
        <f t="shared" si="614"/>
        <v>0</v>
      </c>
      <c r="S1336" s="39">
        <f t="shared" si="614"/>
        <v>0</v>
      </c>
      <c r="T1336" s="39">
        <f t="shared" si="614"/>
        <v>0</v>
      </c>
      <c r="U1336" s="39">
        <f t="shared" si="614"/>
        <v>23596.03</v>
      </c>
      <c r="V1336" s="39">
        <f t="shared" si="614"/>
        <v>63460.84</v>
      </c>
      <c r="W1336" s="39">
        <f t="shared" si="614"/>
        <v>32693</v>
      </c>
      <c r="X1336" s="39">
        <f t="shared" si="614"/>
        <v>0</v>
      </c>
      <c r="Y1336" s="39">
        <f t="shared" si="614"/>
        <v>0</v>
      </c>
      <c r="Z1336" s="39">
        <f t="shared" si="614"/>
        <v>139881552.43000001</v>
      </c>
      <c r="AA1336" s="39">
        <f t="shared" si="614"/>
        <v>21414447.569999993</v>
      </c>
      <c r="AB1336" s="40">
        <f>Z1336/D1336</f>
        <v>0.8672350983905367</v>
      </c>
      <c r="AC1336" s="42"/>
    </row>
    <row r="1337" spans="1:29" s="33" customFormat="1" ht="15" customHeight="1" x14ac:dyDescent="0.25">
      <c r="A1337" s="34"/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  <c r="R1337" s="31"/>
      <c r="S1337" s="31"/>
      <c r="T1337" s="31"/>
      <c r="U1337" s="31"/>
      <c r="V1337" s="31"/>
      <c r="W1337" s="31"/>
      <c r="X1337" s="31"/>
      <c r="Y1337" s="31"/>
      <c r="Z1337" s="31"/>
      <c r="AA1337" s="31"/>
      <c r="AB1337" s="31"/>
      <c r="AC1337" s="32"/>
    </row>
    <row r="1338" spans="1:29" s="33" customFormat="1" ht="15" customHeight="1" x14ac:dyDescent="0.25">
      <c r="A1338" s="34"/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  <c r="R1338" s="31"/>
      <c r="S1338" s="31"/>
      <c r="T1338" s="31"/>
      <c r="U1338" s="31"/>
      <c r="V1338" s="31"/>
      <c r="W1338" s="31"/>
      <c r="X1338" s="31"/>
      <c r="Y1338" s="31"/>
      <c r="Z1338" s="31"/>
      <c r="AA1338" s="31"/>
      <c r="AB1338" s="31"/>
      <c r="AC1338" s="32"/>
    </row>
    <row r="1339" spans="1:29" s="33" customFormat="1" ht="15" hidden="1" customHeight="1" x14ac:dyDescent="0.25">
      <c r="A1339" s="35" t="s">
        <v>92</v>
      </c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  <c r="R1339" s="31"/>
      <c r="S1339" s="31"/>
      <c r="T1339" s="31"/>
      <c r="U1339" s="31"/>
      <c r="V1339" s="31"/>
      <c r="W1339" s="31"/>
      <c r="X1339" s="31"/>
      <c r="Y1339" s="31"/>
      <c r="Z1339" s="31"/>
      <c r="AA1339" s="31"/>
      <c r="AB1339" s="31"/>
      <c r="AC1339" s="32"/>
    </row>
    <row r="1340" spans="1:29" s="33" customFormat="1" ht="18" hidden="1" customHeight="1" x14ac:dyDescent="0.2">
      <c r="A1340" s="36" t="s">
        <v>33</v>
      </c>
      <c r="B1340" s="31">
        <f>[1]consoCURRENT!E31194</f>
        <v>0</v>
      </c>
      <c r="C1340" s="31">
        <f>[1]consoCURRENT!F31194</f>
        <v>0</v>
      </c>
      <c r="D1340" s="31">
        <f>[1]consoCURRENT!G31194</f>
        <v>0</v>
      </c>
      <c r="E1340" s="31">
        <f>[1]consoCURRENT!H31194</f>
        <v>0</v>
      </c>
      <c r="F1340" s="31">
        <f>[1]consoCURRENT!I31194</f>
        <v>0</v>
      </c>
      <c r="G1340" s="31">
        <f>[1]consoCURRENT!J31194</f>
        <v>0</v>
      </c>
      <c r="H1340" s="31">
        <f>[1]consoCURRENT!K31194</f>
        <v>0</v>
      </c>
      <c r="I1340" s="31">
        <f>[1]consoCURRENT!L31194</f>
        <v>0</v>
      </c>
      <c r="J1340" s="31">
        <f>[1]consoCURRENT!M31194</f>
        <v>0</v>
      </c>
      <c r="K1340" s="31">
        <f>[1]consoCURRENT!N31194</f>
        <v>0</v>
      </c>
      <c r="L1340" s="31">
        <f>[1]consoCURRENT!O31194</f>
        <v>0</v>
      </c>
      <c r="M1340" s="31">
        <f>[1]consoCURRENT!P31194</f>
        <v>0</v>
      </c>
      <c r="N1340" s="31">
        <f>[1]consoCURRENT!Q31194</f>
        <v>0</v>
      </c>
      <c r="O1340" s="31">
        <f>[1]consoCURRENT!R31194</f>
        <v>0</v>
      </c>
      <c r="P1340" s="31">
        <f>[1]consoCURRENT!S31194</f>
        <v>0</v>
      </c>
      <c r="Q1340" s="31">
        <f>[1]consoCURRENT!T31194</f>
        <v>0</v>
      </c>
      <c r="R1340" s="31">
        <f>[1]consoCURRENT!U31194</f>
        <v>0</v>
      </c>
      <c r="S1340" s="31">
        <f>[1]consoCURRENT!V31194</f>
        <v>0</v>
      </c>
      <c r="T1340" s="31">
        <f>[1]consoCURRENT!W31194</f>
        <v>0</v>
      </c>
      <c r="U1340" s="31">
        <f>[1]consoCURRENT!X31194</f>
        <v>0</v>
      </c>
      <c r="V1340" s="31">
        <f>[1]consoCURRENT!Y31194</f>
        <v>0</v>
      </c>
      <c r="W1340" s="31">
        <f>[1]consoCURRENT!Z31194</f>
        <v>0</v>
      </c>
      <c r="X1340" s="31">
        <f>[1]consoCURRENT!AA31194</f>
        <v>0</v>
      </c>
      <c r="Y1340" s="31">
        <f>[1]consoCURRENT!AB31194</f>
        <v>0</v>
      </c>
      <c r="Z1340" s="31">
        <f>SUM(M1340:Y1340)</f>
        <v>0</v>
      </c>
      <c r="AA1340" s="31">
        <f>D1340-Z1340</f>
        <v>0</v>
      </c>
      <c r="AB1340" s="37"/>
      <c r="AC1340" s="32"/>
    </row>
    <row r="1341" spans="1:29" s="33" customFormat="1" ht="18" hidden="1" customHeight="1" x14ac:dyDescent="0.2">
      <c r="A1341" s="36" t="s">
        <v>34</v>
      </c>
      <c r="B1341" s="31">
        <f>[1]consoCURRENT!E31307</f>
        <v>0</v>
      </c>
      <c r="C1341" s="31">
        <f>[1]consoCURRENT!F31307</f>
        <v>0</v>
      </c>
      <c r="D1341" s="31">
        <f>[1]consoCURRENT!G31307</f>
        <v>0</v>
      </c>
      <c r="E1341" s="31">
        <f>[1]consoCURRENT!H31307</f>
        <v>0</v>
      </c>
      <c r="F1341" s="31">
        <f>[1]consoCURRENT!I31307</f>
        <v>0</v>
      </c>
      <c r="G1341" s="31">
        <f>[1]consoCURRENT!J31307</f>
        <v>0</v>
      </c>
      <c r="H1341" s="31">
        <f>[1]consoCURRENT!K31307</f>
        <v>0</v>
      </c>
      <c r="I1341" s="31">
        <f>[1]consoCURRENT!L31307</f>
        <v>0</v>
      </c>
      <c r="J1341" s="31">
        <f>[1]consoCURRENT!M31307</f>
        <v>0</v>
      </c>
      <c r="K1341" s="31">
        <f>[1]consoCURRENT!N31307</f>
        <v>0</v>
      </c>
      <c r="L1341" s="31">
        <f>[1]consoCURRENT!O31307</f>
        <v>0</v>
      </c>
      <c r="M1341" s="31">
        <f>[1]consoCURRENT!P31307</f>
        <v>0</v>
      </c>
      <c r="N1341" s="31">
        <f>[1]consoCURRENT!Q31307</f>
        <v>0</v>
      </c>
      <c r="O1341" s="31">
        <f>[1]consoCURRENT!R31307</f>
        <v>0</v>
      </c>
      <c r="P1341" s="31">
        <f>[1]consoCURRENT!S31307</f>
        <v>0</v>
      </c>
      <c r="Q1341" s="31">
        <f>[1]consoCURRENT!T31307</f>
        <v>0</v>
      </c>
      <c r="R1341" s="31">
        <f>[1]consoCURRENT!U31307</f>
        <v>0</v>
      </c>
      <c r="S1341" s="31">
        <f>[1]consoCURRENT!V31307</f>
        <v>0</v>
      </c>
      <c r="T1341" s="31">
        <f>[1]consoCURRENT!W31307</f>
        <v>0</v>
      </c>
      <c r="U1341" s="31">
        <f>[1]consoCURRENT!X31307</f>
        <v>0</v>
      </c>
      <c r="V1341" s="31">
        <f>[1]consoCURRENT!Y31307</f>
        <v>0</v>
      </c>
      <c r="W1341" s="31">
        <f>[1]consoCURRENT!Z31307</f>
        <v>0</v>
      </c>
      <c r="X1341" s="31">
        <f>[1]consoCURRENT!AA31307</f>
        <v>0</v>
      </c>
      <c r="Y1341" s="31">
        <f>[1]consoCURRENT!AB31307</f>
        <v>0</v>
      </c>
      <c r="Z1341" s="31">
        <f t="shared" ref="Z1341:Z1342" si="615">SUM(M1341:Y1341)</f>
        <v>0</v>
      </c>
      <c r="AA1341" s="31">
        <f>D1341-Z1341</f>
        <v>0</v>
      </c>
      <c r="AB1341" s="37" t="e">
        <f>Z1341/D1341</f>
        <v>#DIV/0!</v>
      </c>
      <c r="AC1341" s="32"/>
    </row>
    <row r="1342" spans="1:29" s="33" customFormat="1" ht="18" hidden="1" customHeight="1" x14ac:dyDescent="0.2">
      <c r="A1342" s="36" t="s">
        <v>35</v>
      </c>
      <c r="B1342" s="31">
        <f>[1]consoCURRENT!E31313</f>
        <v>0</v>
      </c>
      <c r="C1342" s="31">
        <f>[1]consoCURRENT!F31110</f>
        <v>0</v>
      </c>
      <c r="D1342" s="31">
        <f>[1]consoCURRENT!G31110</f>
        <v>0</v>
      </c>
      <c r="E1342" s="31">
        <f>[1]consoCURRENT!H31110</f>
        <v>0</v>
      </c>
      <c r="F1342" s="31">
        <f>[1]consoCURRENT!I31110</f>
        <v>0</v>
      </c>
      <c r="G1342" s="31">
        <f>[1]consoCURRENT!J31110</f>
        <v>0</v>
      </c>
      <c r="H1342" s="31">
        <f>[1]consoCURRENT!K31110</f>
        <v>0</v>
      </c>
      <c r="I1342" s="31">
        <f>[1]consoCURRENT!L31110</f>
        <v>0</v>
      </c>
      <c r="J1342" s="31">
        <f>[1]consoCURRENT!M31110</f>
        <v>0</v>
      </c>
      <c r="K1342" s="31">
        <f>[1]consoCURRENT!N31110</f>
        <v>0</v>
      </c>
      <c r="L1342" s="31">
        <f>[1]consoCURRENT!O31110</f>
        <v>0</v>
      </c>
      <c r="M1342" s="31">
        <f>[1]consoCURRENT!P31110</f>
        <v>0</v>
      </c>
      <c r="N1342" s="31">
        <f>[1]consoCURRENT!Q31110</f>
        <v>0</v>
      </c>
      <c r="O1342" s="31">
        <f>[1]consoCURRENT!R31110</f>
        <v>0</v>
      </c>
      <c r="P1342" s="31">
        <f>[1]consoCURRENT!S31110</f>
        <v>0</v>
      </c>
      <c r="Q1342" s="31">
        <f>[1]consoCURRENT!T31110</f>
        <v>0</v>
      </c>
      <c r="R1342" s="31">
        <f>[1]consoCURRENT!U31110</f>
        <v>0</v>
      </c>
      <c r="S1342" s="31">
        <f>[1]consoCURRENT!V31110</f>
        <v>0</v>
      </c>
      <c r="T1342" s="31">
        <f>[1]consoCURRENT!W31110</f>
        <v>0</v>
      </c>
      <c r="U1342" s="31">
        <f>[1]consoCURRENT!X31110</f>
        <v>0</v>
      </c>
      <c r="V1342" s="31">
        <f>[1]consoCURRENT!Y31110</f>
        <v>0</v>
      </c>
      <c r="W1342" s="31">
        <f>[1]consoCURRENT!Z31110</f>
        <v>0</v>
      </c>
      <c r="X1342" s="31">
        <f>[1]consoCURRENT!AA31110</f>
        <v>0</v>
      </c>
      <c r="Y1342" s="31">
        <f>[1]consoCURRENT!AB31110</f>
        <v>0</v>
      </c>
      <c r="Z1342" s="31">
        <f t="shared" si="615"/>
        <v>0</v>
      </c>
      <c r="AA1342" s="31">
        <f>D1342-Z1342</f>
        <v>0</v>
      </c>
      <c r="AB1342" s="37"/>
      <c r="AC1342" s="32"/>
    </row>
    <row r="1343" spans="1:29" s="33" customFormat="1" ht="18" hidden="1" customHeight="1" x14ac:dyDescent="0.2">
      <c r="A1343" s="36" t="s">
        <v>36</v>
      </c>
      <c r="B1343" s="31">
        <f>[1]consoCURRENT!E31342</f>
        <v>0</v>
      </c>
      <c r="C1343" s="31">
        <f>[1]consoCURRENT!F31342</f>
        <v>0</v>
      </c>
      <c r="D1343" s="31">
        <f>[1]consoCURRENT!G31342</f>
        <v>0</v>
      </c>
      <c r="E1343" s="31">
        <f>[1]consoCURRENT!H31342</f>
        <v>0</v>
      </c>
      <c r="F1343" s="31">
        <f>[1]consoCURRENT!I31342</f>
        <v>0</v>
      </c>
      <c r="G1343" s="31">
        <f>[1]consoCURRENT!J31342</f>
        <v>0</v>
      </c>
      <c r="H1343" s="31">
        <f>[1]consoCURRENT!K31342</f>
        <v>0</v>
      </c>
      <c r="I1343" s="31">
        <f>[1]consoCURRENT!L31342</f>
        <v>0</v>
      </c>
      <c r="J1343" s="31">
        <f>[1]consoCURRENT!M31342</f>
        <v>0</v>
      </c>
      <c r="K1343" s="31">
        <f>[1]consoCURRENT!N31342</f>
        <v>0</v>
      </c>
      <c r="L1343" s="31">
        <f>[1]consoCURRENT!O31342</f>
        <v>0</v>
      </c>
      <c r="M1343" s="31">
        <f>[1]consoCURRENT!P31342</f>
        <v>0</v>
      </c>
      <c r="N1343" s="31">
        <f>[1]consoCURRENT!Q31342</f>
        <v>0</v>
      </c>
      <c r="O1343" s="31">
        <f>[1]consoCURRENT!R31342</f>
        <v>0</v>
      </c>
      <c r="P1343" s="31">
        <f>[1]consoCURRENT!S31342</f>
        <v>0</v>
      </c>
      <c r="Q1343" s="31">
        <f>[1]consoCURRENT!T31342</f>
        <v>0</v>
      </c>
      <c r="R1343" s="31">
        <f>[1]consoCURRENT!U31342</f>
        <v>0</v>
      </c>
      <c r="S1343" s="31">
        <f>[1]consoCURRENT!V31342</f>
        <v>0</v>
      </c>
      <c r="T1343" s="31">
        <f>[1]consoCURRENT!W31342</f>
        <v>0</v>
      </c>
      <c r="U1343" s="31">
        <f>[1]consoCURRENT!X31342</f>
        <v>0</v>
      </c>
      <c r="V1343" s="31">
        <f>[1]consoCURRENT!Y31342</f>
        <v>0</v>
      </c>
      <c r="W1343" s="31">
        <f>[1]consoCURRENT!Z31342</f>
        <v>0</v>
      </c>
      <c r="X1343" s="31">
        <f>[1]consoCURRENT!AA31342</f>
        <v>0</v>
      </c>
      <c r="Y1343" s="31">
        <f>[1]consoCURRENT!AB31342</f>
        <v>0</v>
      </c>
      <c r="Z1343" s="31">
        <f>[1]consoCURRENT!AC31342</f>
        <v>0</v>
      </c>
      <c r="AA1343" s="31">
        <f>D1343-Z1343</f>
        <v>0</v>
      </c>
      <c r="AB1343" s="37"/>
      <c r="AC1343" s="32"/>
    </row>
    <row r="1344" spans="1:29" s="33" customFormat="1" ht="18" hidden="1" customHeight="1" x14ac:dyDescent="0.25">
      <c r="A1344" s="38" t="s">
        <v>37</v>
      </c>
      <c r="B1344" s="39">
        <f t="shared" ref="B1344:AA1344" si="616">SUM(B1340:B1343)</f>
        <v>0</v>
      </c>
      <c r="C1344" s="39">
        <f t="shared" si="616"/>
        <v>0</v>
      </c>
      <c r="D1344" s="39">
        <f t="shared" si="616"/>
        <v>0</v>
      </c>
      <c r="E1344" s="39">
        <f t="shared" si="616"/>
        <v>0</v>
      </c>
      <c r="F1344" s="39">
        <f t="shared" si="616"/>
        <v>0</v>
      </c>
      <c r="G1344" s="39">
        <f t="shared" si="616"/>
        <v>0</v>
      </c>
      <c r="H1344" s="39">
        <f t="shared" si="616"/>
        <v>0</v>
      </c>
      <c r="I1344" s="39">
        <f t="shared" si="616"/>
        <v>0</v>
      </c>
      <c r="J1344" s="39">
        <f t="shared" si="616"/>
        <v>0</v>
      </c>
      <c r="K1344" s="39">
        <f t="shared" si="616"/>
        <v>0</v>
      </c>
      <c r="L1344" s="39">
        <f t="shared" si="616"/>
        <v>0</v>
      </c>
      <c r="M1344" s="39">
        <f t="shared" si="616"/>
        <v>0</v>
      </c>
      <c r="N1344" s="39">
        <f t="shared" si="616"/>
        <v>0</v>
      </c>
      <c r="O1344" s="39">
        <f t="shared" si="616"/>
        <v>0</v>
      </c>
      <c r="P1344" s="39">
        <f t="shared" si="616"/>
        <v>0</v>
      </c>
      <c r="Q1344" s="39">
        <f t="shared" si="616"/>
        <v>0</v>
      </c>
      <c r="R1344" s="39">
        <f t="shared" si="616"/>
        <v>0</v>
      </c>
      <c r="S1344" s="39">
        <f t="shared" si="616"/>
        <v>0</v>
      </c>
      <c r="T1344" s="39">
        <f t="shared" si="616"/>
        <v>0</v>
      </c>
      <c r="U1344" s="39">
        <f t="shared" si="616"/>
        <v>0</v>
      </c>
      <c r="V1344" s="39">
        <f t="shared" si="616"/>
        <v>0</v>
      </c>
      <c r="W1344" s="39">
        <f t="shared" si="616"/>
        <v>0</v>
      </c>
      <c r="X1344" s="39">
        <f t="shared" si="616"/>
        <v>0</v>
      </c>
      <c r="Y1344" s="39">
        <f t="shared" si="616"/>
        <v>0</v>
      </c>
      <c r="Z1344" s="39">
        <f t="shared" si="616"/>
        <v>0</v>
      </c>
      <c r="AA1344" s="39">
        <f t="shared" si="616"/>
        <v>0</v>
      </c>
      <c r="AB1344" s="40" t="e">
        <f>Z1344/D1344</f>
        <v>#DIV/0!</v>
      </c>
      <c r="AC1344" s="32"/>
    </row>
    <row r="1345" spans="1:29" s="33" customFormat="1" ht="18" hidden="1" customHeight="1" x14ac:dyDescent="0.25">
      <c r="A1345" s="41" t="s">
        <v>38</v>
      </c>
      <c r="B1345" s="31">
        <f>[1]consoCURRENT!E31346</f>
        <v>0</v>
      </c>
      <c r="C1345" s="31">
        <f>[1]consoCURRENT!F31143</f>
        <v>0</v>
      </c>
      <c r="D1345" s="31">
        <f>[1]consoCURRENT!G31143</f>
        <v>0</v>
      </c>
      <c r="E1345" s="31">
        <f>[1]consoCURRENT!H31143</f>
        <v>0</v>
      </c>
      <c r="F1345" s="31">
        <f>[1]consoCURRENT!I31143</f>
        <v>0</v>
      </c>
      <c r="G1345" s="31">
        <f>[1]consoCURRENT!J31143</f>
        <v>0</v>
      </c>
      <c r="H1345" s="31">
        <f>[1]consoCURRENT!K31143</f>
        <v>0</v>
      </c>
      <c r="I1345" s="31">
        <f>[1]consoCURRENT!L31143</f>
        <v>0</v>
      </c>
      <c r="J1345" s="31">
        <f>[1]consoCURRENT!M31143</f>
        <v>0</v>
      </c>
      <c r="K1345" s="31">
        <f>[1]consoCURRENT!N31143</f>
        <v>0</v>
      </c>
      <c r="L1345" s="31">
        <f>[1]consoCURRENT!O31143</f>
        <v>0</v>
      </c>
      <c r="M1345" s="31">
        <f>[1]consoCURRENT!P31143</f>
        <v>0</v>
      </c>
      <c r="N1345" s="31">
        <f>[1]consoCURRENT!Q31143</f>
        <v>0</v>
      </c>
      <c r="O1345" s="31">
        <f>[1]consoCURRENT!R31143</f>
        <v>0</v>
      </c>
      <c r="P1345" s="31">
        <f>[1]consoCURRENT!S31143</f>
        <v>0</v>
      </c>
      <c r="Q1345" s="31">
        <f>[1]consoCURRENT!T31143</f>
        <v>0</v>
      </c>
      <c r="R1345" s="31">
        <f>[1]consoCURRENT!U31143</f>
        <v>0</v>
      </c>
      <c r="S1345" s="31">
        <f>[1]consoCURRENT!V31143</f>
        <v>0</v>
      </c>
      <c r="T1345" s="31">
        <f>[1]consoCURRENT!W31143</f>
        <v>0</v>
      </c>
      <c r="U1345" s="31">
        <f>[1]consoCURRENT!X31143</f>
        <v>0</v>
      </c>
      <c r="V1345" s="31">
        <f>[1]consoCURRENT!Y31143</f>
        <v>0</v>
      </c>
      <c r="W1345" s="31">
        <f>[1]consoCURRENT!Z31143</f>
        <v>0</v>
      </c>
      <c r="X1345" s="31">
        <f>[1]consoCURRENT!AA31143</f>
        <v>0</v>
      </c>
      <c r="Y1345" s="31">
        <f>[1]consoCURRENT!AB31143</f>
        <v>0</v>
      </c>
      <c r="Z1345" s="31">
        <f t="shared" ref="Z1345" si="617">SUM(M1345:Y1345)</f>
        <v>0</v>
      </c>
      <c r="AA1345" s="31">
        <f>D1345-Z1345</f>
        <v>0</v>
      </c>
      <c r="AB1345" s="37"/>
      <c r="AC1345" s="32"/>
    </row>
    <row r="1346" spans="1:29" s="33" customFormat="1" ht="18" hidden="1" customHeight="1" x14ac:dyDescent="0.25">
      <c r="A1346" s="38" t="s">
        <v>39</v>
      </c>
      <c r="B1346" s="39">
        <f t="shared" ref="B1346:AA1346" si="618">B1345+B1344</f>
        <v>0</v>
      </c>
      <c r="C1346" s="39">
        <f t="shared" si="618"/>
        <v>0</v>
      </c>
      <c r="D1346" s="39">
        <f t="shared" si="618"/>
        <v>0</v>
      </c>
      <c r="E1346" s="39">
        <f t="shared" si="618"/>
        <v>0</v>
      </c>
      <c r="F1346" s="39">
        <f t="shared" si="618"/>
        <v>0</v>
      </c>
      <c r="G1346" s="39">
        <f t="shared" si="618"/>
        <v>0</v>
      </c>
      <c r="H1346" s="39">
        <f t="shared" si="618"/>
        <v>0</v>
      </c>
      <c r="I1346" s="39">
        <f t="shared" si="618"/>
        <v>0</v>
      </c>
      <c r="J1346" s="39">
        <f t="shared" si="618"/>
        <v>0</v>
      </c>
      <c r="K1346" s="39">
        <f t="shared" si="618"/>
        <v>0</v>
      </c>
      <c r="L1346" s="39">
        <f t="shared" si="618"/>
        <v>0</v>
      </c>
      <c r="M1346" s="39">
        <f t="shared" si="618"/>
        <v>0</v>
      </c>
      <c r="N1346" s="39">
        <f t="shared" si="618"/>
        <v>0</v>
      </c>
      <c r="O1346" s="39">
        <f t="shared" si="618"/>
        <v>0</v>
      </c>
      <c r="P1346" s="39">
        <f t="shared" si="618"/>
        <v>0</v>
      </c>
      <c r="Q1346" s="39">
        <f t="shared" si="618"/>
        <v>0</v>
      </c>
      <c r="R1346" s="39">
        <f t="shared" si="618"/>
        <v>0</v>
      </c>
      <c r="S1346" s="39">
        <f t="shared" si="618"/>
        <v>0</v>
      </c>
      <c r="T1346" s="39">
        <f t="shared" si="618"/>
        <v>0</v>
      </c>
      <c r="U1346" s="39">
        <f t="shared" si="618"/>
        <v>0</v>
      </c>
      <c r="V1346" s="39">
        <f t="shared" si="618"/>
        <v>0</v>
      </c>
      <c r="W1346" s="39">
        <f t="shared" si="618"/>
        <v>0</v>
      </c>
      <c r="X1346" s="39">
        <f t="shared" si="618"/>
        <v>0</v>
      </c>
      <c r="Y1346" s="39">
        <f t="shared" si="618"/>
        <v>0</v>
      </c>
      <c r="Z1346" s="39">
        <f t="shared" si="618"/>
        <v>0</v>
      </c>
      <c r="AA1346" s="39">
        <f t="shared" si="618"/>
        <v>0</v>
      </c>
      <c r="AB1346" s="40" t="e">
        <f>Z1346/D1346</f>
        <v>#DIV/0!</v>
      </c>
      <c r="AC1346" s="42"/>
    </row>
    <row r="1347" spans="1:29" s="33" customFormat="1" ht="15" hidden="1" customHeight="1" x14ac:dyDescent="0.25">
      <c r="A1347" s="34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  <c r="Z1347" s="31"/>
      <c r="AA1347" s="31"/>
      <c r="AB1347" s="31"/>
      <c r="AC1347" s="32"/>
    </row>
    <row r="1348" spans="1:29" s="33" customFormat="1" ht="15" hidden="1" customHeight="1" x14ac:dyDescent="0.25">
      <c r="A1348" s="34"/>
      <c r="B1348" s="31"/>
      <c r="C1348" s="31"/>
      <c r="D1348" s="31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  <c r="R1348" s="31"/>
      <c r="S1348" s="31"/>
      <c r="T1348" s="31"/>
      <c r="U1348" s="31"/>
      <c r="V1348" s="31"/>
      <c r="W1348" s="31"/>
      <c r="X1348" s="31"/>
      <c r="Y1348" s="31"/>
      <c r="Z1348" s="31"/>
      <c r="AA1348" s="31"/>
      <c r="AB1348" s="31"/>
      <c r="AC1348" s="32"/>
    </row>
    <row r="1349" spans="1:29" s="33" customFormat="1" ht="15" customHeight="1" x14ac:dyDescent="0.25">
      <c r="A1349" s="46" t="s">
        <v>93</v>
      </c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  <c r="R1349" s="31"/>
      <c r="S1349" s="31"/>
      <c r="T1349" s="31"/>
      <c r="U1349" s="31"/>
      <c r="V1349" s="31"/>
      <c r="W1349" s="31"/>
      <c r="X1349" s="31"/>
      <c r="Y1349" s="31"/>
      <c r="Z1349" s="31"/>
      <c r="AA1349" s="31"/>
      <c r="AB1349" s="31"/>
      <c r="AC1349" s="32"/>
    </row>
    <row r="1350" spans="1:29" s="33" customFormat="1" ht="18" customHeight="1" x14ac:dyDescent="0.2">
      <c r="A1350" s="36" t="s">
        <v>33</v>
      </c>
      <c r="B1350" s="31">
        <f>B1360+B1370+B1380</f>
        <v>22000000</v>
      </c>
      <c r="C1350" s="31">
        <f t="shared" ref="C1350:Y1350" si="619">C1360+C1370+C1380</f>
        <v>0</v>
      </c>
      <c r="D1350" s="31">
        <f t="shared" si="619"/>
        <v>22000000</v>
      </c>
      <c r="E1350" s="31">
        <f t="shared" si="619"/>
        <v>4860357.05</v>
      </c>
      <c r="F1350" s="31">
        <f t="shared" si="619"/>
        <v>4982510.0500000007</v>
      </c>
      <c r="G1350" s="31">
        <f t="shared" si="619"/>
        <v>4997355.3899999997</v>
      </c>
      <c r="H1350" s="31">
        <f t="shared" si="619"/>
        <v>1831052.6600000001</v>
      </c>
      <c r="I1350" s="31">
        <f t="shared" si="619"/>
        <v>0</v>
      </c>
      <c r="J1350" s="31">
        <f t="shared" si="619"/>
        <v>0</v>
      </c>
      <c r="K1350" s="31">
        <f t="shared" si="619"/>
        <v>0</v>
      </c>
      <c r="L1350" s="31">
        <f t="shared" si="619"/>
        <v>0</v>
      </c>
      <c r="M1350" s="31">
        <f t="shared" si="619"/>
        <v>0</v>
      </c>
      <c r="N1350" s="31">
        <f t="shared" si="619"/>
        <v>2253642.5299999998</v>
      </c>
      <c r="O1350" s="31">
        <f t="shared" si="619"/>
        <v>1147942.1399999999</v>
      </c>
      <c r="P1350" s="31">
        <f t="shared" si="619"/>
        <v>1458772.3800000001</v>
      </c>
      <c r="Q1350" s="31">
        <f t="shared" si="619"/>
        <v>1561557.18</v>
      </c>
      <c r="R1350" s="31">
        <f t="shared" si="619"/>
        <v>1716677.02</v>
      </c>
      <c r="S1350" s="31">
        <f t="shared" si="619"/>
        <v>1704275.85</v>
      </c>
      <c r="T1350" s="31">
        <f t="shared" si="619"/>
        <v>1755651.97</v>
      </c>
      <c r="U1350" s="31">
        <f t="shared" si="619"/>
        <v>1636306.08</v>
      </c>
      <c r="V1350" s="31">
        <f t="shared" si="619"/>
        <v>1605397.3399999999</v>
      </c>
      <c r="W1350" s="31">
        <f t="shared" si="619"/>
        <v>1831052.6600000001</v>
      </c>
      <c r="X1350" s="31">
        <f t="shared" si="619"/>
        <v>0</v>
      </c>
      <c r="Y1350" s="31">
        <f t="shared" si="619"/>
        <v>0</v>
      </c>
      <c r="Z1350" s="31">
        <f>SUM(M1350:Y1350)</f>
        <v>16671275.15</v>
      </c>
      <c r="AA1350" s="31">
        <f>D1350-Z1350</f>
        <v>5328724.8499999996</v>
      </c>
      <c r="AB1350" s="37">
        <f>Z1350/D1350</f>
        <v>0.75778523409090914</v>
      </c>
      <c r="AC1350" s="32"/>
    </row>
    <row r="1351" spans="1:29" s="33" customFormat="1" ht="18" customHeight="1" x14ac:dyDescent="0.2">
      <c r="A1351" s="36" t="s">
        <v>34</v>
      </c>
      <c r="B1351" s="31">
        <f t="shared" ref="B1351:Y1353" si="620">B1361+B1371+B1381</f>
        <v>147132000</v>
      </c>
      <c r="C1351" s="31">
        <f t="shared" si="620"/>
        <v>1.862645149230957E-9</v>
      </c>
      <c r="D1351" s="31">
        <f t="shared" si="620"/>
        <v>147132000</v>
      </c>
      <c r="E1351" s="31">
        <f t="shared" si="620"/>
        <v>26935911.07</v>
      </c>
      <c r="F1351" s="31">
        <f t="shared" si="620"/>
        <v>11163153.52</v>
      </c>
      <c r="G1351" s="31">
        <f t="shared" si="620"/>
        <v>12284025.700000001</v>
      </c>
      <c r="H1351" s="31">
        <f t="shared" si="620"/>
        <v>4067213.9300000006</v>
      </c>
      <c r="I1351" s="31">
        <f t="shared" si="620"/>
        <v>3536001.2499999995</v>
      </c>
      <c r="J1351" s="31">
        <f t="shared" si="620"/>
        <v>2483928.25</v>
      </c>
      <c r="K1351" s="31">
        <f t="shared" si="620"/>
        <v>3296111.28</v>
      </c>
      <c r="L1351" s="31">
        <f t="shared" si="620"/>
        <v>0</v>
      </c>
      <c r="M1351" s="31">
        <f t="shared" si="620"/>
        <v>10975099.629999999</v>
      </c>
      <c r="N1351" s="31">
        <f t="shared" si="620"/>
        <v>15634221.939999999</v>
      </c>
      <c r="O1351" s="31">
        <f t="shared" si="620"/>
        <v>6422408.0299999993</v>
      </c>
      <c r="P1351" s="31">
        <f t="shared" si="620"/>
        <v>1343279.85</v>
      </c>
      <c r="Q1351" s="31">
        <f t="shared" si="620"/>
        <v>2861561.76</v>
      </c>
      <c r="R1351" s="31">
        <f t="shared" si="620"/>
        <v>955965.91000000027</v>
      </c>
      <c r="S1351" s="31">
        <f t="shared" si="620"/>
        <v>4861697.5999999996</v>
      </c>
      <c r="T1351" s="31">
        <f t="shared" si="620"/>
        <v>870141.31</v>
      </c>
      <c r="U1351" s="31">
        <f t="shared" si="620"/>
        <v>4918825.42</v>
      </c>
      <c r="V1351" s="31">
        <f t="shared" si="620"/>
        <v>3198947.6900000004</v>
      </c>
      <c r="W1351" s="31">
        <f t="shared" si="620"/>
        <v>4067213.9300000006</v>
      </c>
      <c r="X1351" s="31">
        <f t="shared" si="620"/>
        <v>0</v>
      </c>
      <c r="Y1351" s="31">
        <f t="shared" si="620"/>
        <v>0</v>
      </c>
      <c r="Z1351" s="31">
        <f t="shared" ref="Z1351:Z1353" si="621">SUM(M1351:Y1351)</f>
        <v>56109363.070000008</v>
      </c>
      <c r="AA1351" s="31">
        <f>D1351-Z1351</f>
        <v>91022636.929999992</v>
      </c>
      <c r="AB1351" s="37">
        <f>Z1351/D1351</f>
        <v>0.38135390717179135</v>
      </c>
      <c r="AC1351" s="32"/>
    </row>
    <row r="1352" spans="1:29" s="33" customFormat="1" ht="18" customHeight="1" x14ac:dyDescent="0.2">
      <c r="A1352" s="36" t="s">
        <v>35</v>
      </c>
      <c r="B1352" s="31">
        <f t="shared" si="620"/>
        <v>0</v>
      </c>
      <c r="C1352" s="31">
        <f t="shared" si="620"/>
        <v>0</v>
      </c>
      <c r="D1352" s="31">
        <f t="shared" si="620"/>
        <v>0</v>
      </c>
      <c r="E1352" s="31">
        <f t="shared" si="620"/>
        <v>0</v>
      </c>
      <c r="F1352" s="31">
        <f t="shared" si="620"/>
        <v>0</v>
      </c>
      <c r="G1352" s="31">
        <f t="shared" si="620"/>
        <v>0</v>
      </c>
      <c r="H1352" s="31">
        <f t="shared" si="620"/>
        <v>0</v>
      </c>
      <c r="I1352" s="31">
        <f t="shared" si="620"/>
        <v>0</v>
      </c>
      <c r="J1352" s="31">
        <f t="shared" si="620"/>
        <v>0</v>
      </c>
      <c r="K1352" s="31">
        <f t="shared" si="620"/>
        <v>0</v>
      </c>
      <c r="L1352" s="31">
        <f t="shared" si="620"/>
        <v>0</v>
      </c>
      <c r="M1352" s="31">
        <f t="shared" si="620"/>
        <v>0</v>
      </c>
      <c r="N1352" s="31">
        <f t="shared" si="620"/>
        <v>0</v>
      </c>
      <c r="O1352" s="31">
        <f t="shared" si="620"/>
        <v>0</v>
      </c>
      <c r="P1352" s="31">
        <f t="shared" si="620"/>
        <v>0</v>
      </c>
      <c r="Q1352" s="31">
        <f t="shared" si="620"/>
        <v>0</v>
      </c>
      <c r="R1352" s="31">
        <f t="shared" si="620"/>
        <v>0</v>
      </c>
      <c r="S1352" s="31">
        <f t="shared" si="620"/>
        <v>0</v>
      </c>
      <c r="T1352" s="31">
        <f t="shared" si="620"/>
        <v>0</v>
      </c>
      <c r="U1352" s="31">
        <f t="shared" si="620"/>
        <v>0</v>
      </c>
      <c r="V1352" s="31">
        <f t="shared" si="620"/>
        <v>0</v>
      </c>
      <c r="W1352" s="31">
        <f t="shared" si="620"/>
        <v>0</v>
      </c>
      <c r="X1352" s="31">
        <f t="shared" si="620"/>
        <v>0</v>
      </c>
      <c r="Y1352" s="31">
        <f t="shared" si="620"/>
        <v>0</v>
      </c>
      <c r="Z1352" s="31">
        <f t="shared" si="621"/>
        <v>0</v>
      </c>
      <c r="AA1352" s="31">
        <f>D1352-Z1352</f>
        <v>0</v>
      </c>
      <c r="AB1352" s="37"/>
      <c r="AC1352" s="32"/>
    </row>
    <row r="1353" spans="1:29" s="33" customFormat="1" ht="18" customHeight="1" x14ac:dyDescent="0.2">
      <c r="A1353" s="36" t="s">
        <v>36</v>
      </c>
      <c r="B1353" s="31">
        <f t="shared" si="620"/>
        <v>0</v>
      </c>
      <c r="C1353" s="31">
        <f t="shared" si="620"/>
        <v>0</v>
      </c>
      <c r="D1353" s="31">
        <f t="shared" si="620"/>
        <v>0</v>
      </c>
      <c r="E1353" s="31">
        <f t="shared" si="620"/>
        <v>0</v>
      </c>
      <c r="F1353" s="31">
        <f t="shared" si="620"/>
        <v>0</v>
      </c>
      <c r="G1353" s="31">
        <f t="shared" si="620"/>
        <v>0</v>
      </c>
      <c r="H1353" s="31">
        <f t="shared" si="620"/>
        <v>0</v>
      </c>
      <c r="I1353" s="31">
        <f t="shared" si="620"/>
        <v>0</v>
      </c>
      <c r="J1353" s="31">
        <f t="shared" si="620"/>
        <v>0</v>
      </c>
      <c r="K1353" s="31">
        <f t="shared" si="620"/>
        <v>0</v>
      </c>
      <c r="L1353" s="31">
        <f t="shared" si="620"/>
        <v>0</v>
      </c>
      <c r="M1353" s="31">
        <f t="shared" si="620"/>
        <v>0</v>
      </c>
      <c r="N1353" s="31">
        <f t="shared" si="620"/>
        <v>0</v>
      </c>
      <c r="O1353" s="31">
        <f t="shared" si="620"/>
        <v>0</v>
      </c>
      <c r="P1353" s="31">
        <f t="shared" si="620"/>
        <v>0</v>
      </c>
      <c r="Q1353" s="31">
        <f t="shared" si="620"/>
        <v>0</v>
      </c>
      <c r="R1353" s="31">
        <f t="shared" si="620"/>
        <v>0</v>
      </c>
      <c r="S1353" s="31">
        <f t="shared" si="620"/>
        <v>0</v>
      </c>
      <c r="T1353" s="31">
        <f t="shared" si="620"/>
        <v>0</v>
      </c>
      <c r="U1353" s="31">
        <f t="shared" si="620"/>
        <v>0</v>
      </c>
      <c r="V1353" s="31">
        <f t="shared" si="620"/>
        <v>0</v>
      </c>
      <c r="W1353" s="31">
        <f t="shared" si="620"/>
        <v>0</v>
      </c>
      <c r="X1353" s="31">
        <f t="shared" si="620"/>
        <v>0</v>
      </c>
      <c r="Y1353" s="31">
        <f t="shared" si="620"/>
        <v>0</v>
      </c>
      <c r="Z1353" s="31">
        <f t="shared" si="621"/>
        <v>0</v>
      </c>
      <c r="AA1353" s="31">
        <f>D1353-Z1353</f>
        <v>0</v>
      </c>
      <c r="AB1353" s="37"/>
      <c r="AC1353" s="32"/>
    </row>
    <row r="1354" spans="1:29" s="33" customFormat="1" ht="18" customHeight="1" x14ac:dyDescent="0.25">
      <c r="A1354" s="38" t="s">
        <v>37</v>
      </c>
      <c r="B1354" s="39">
        <f t="shared" ref="B1354:AA1354" si="622">SUM(B1350:B1353)</f>
        <v>169132000</v>
      </c>
      <c r="C1354" s="39">
        <f t="shared" si="622"/>
        <v>1.862645149230957E-9</v>
      </c>
      <c r="D1354" s="39">
        <f t="shared" si="622"/>
        <v>169132000</v>
      </c>
      <c r="E1354" s="39">
        <f t="shared" si="622"/>
        <v>31796268.120000001</v>
      </c>
      <c r="F1354" s="39">
        <f t="shared" si="622"/>
        <v>16145663.57</v>
      </c>
      <c r="G1354" s="39">
        <f t="shared" si="622"/>
        <v>17281381.09</v>
      </c>
      <c r="H1354" s="39">
        <f t="shared" si="622"/>
        <v>5898266.5900000008</v>
      </c>
      <c r="I1354" s="39">
        <f t="shared" si="622"/>
        <v>3536001.2499999995</v>
      </c>
      <c r="J1354" s="39">
        <f t="shared" si="622"/>
        <v>2483928.25</v>
      </c>
      <c r="K1354" s="39">
        <f t="shared" si="622"/>
        <v>3296111.28</v>
      </c>
      <c r="L1354" s="39">
        <f t="shared" si="622"/>
        <v>0</v>
      </c>
      <c r="M1354" s="39">
        <f t="shared" si="622"/>
        <v>10975099.629999999</v>
      </c>
      <c r="N1354" s="39">
        <f t="shared" si="622"/>
        <v>17887864.469999999</v>
      </c>
      <c r="O1354" s="39">
        <f t="shared" si="622"/>
        <v>7570350.169999999</v>
      </c>
      <c r="P1354" s="39">
        <f t="shared" si="622"/>
        <v>2802052.2300000004</v>
      </c>
      <c r="Q1354" s="39">
        <f t="shared" si="622"/>
        <v>4423118.9399999995</v>
      </c>
      <c r="R1354" s="39">
        <f t="shared" si="622"/>
        <v>2672642.9300000002</v>
      </c>
      <c r="S1354" s="39">
        <f t="shared" si="622"/>
        <v>6565973.4499999993</v>
      </c>
      <c r="T1354" s="39">
        <f t="shared" si="622"/>
        <v>2625793.2800000003</v>
      </c>
      <c r="U1354" s="39">
        <f t="shared" si="622"/>
        <v>6555131.5</v>
      </c>
      <c r="V1354" s="39">
        <f t="shared" si="622"/>
        <v>4804345.03</v>
      </c>
      <c r="W1354" s="39">
        <f t="shared" si="622"/>
        <v>5898266.5900000008</v>
      </c>
      <c r="X1354" s="39">
        <f t="shared" si="622"/>
        <v>0</v>
      </c>
      <c r="Y1354" s="39">
        <f t="shared" si="622"/>
        <v>0</v>
      </c>
      <c r="Z1354" s="39">
        <f t="shared" si="622"/>
        <v>72780638.220000014</v>
      </c>
      <c r="AA1354" s="39">
        <f t="shared" si="622"/>
        <v>96351361.779999986</v>
      </c>
      <c r="AB1354" s="40">
        <f>Z1354/D1354</f>
        <v>0.43031855722157847</v>
      </c>
      <c r="AC1354" s="32"/>
    </row>
    <row r="1355" spans="1:29" s="33" customFormat="1" ht="18" customHeight="1" x14ac:dyDescent="0.25">
      <c r="A1355" s="41" t="s">
        <v>38</v>
      </c>
      <c r="B1355" s="31">
        <f t="shared" ref="B1355:Y1355" si="623">B1365+B1375+B1385</f>
        <v>0</v>
      </c>
      <c r="C1355" s="31">
        <f t="shared" si="623"/>
        <v>0</v>
      </c>
      <c r="D1355" s="31">
        <f t="shared" si="623"/>
        <v>0</v>
      </c>
      <c r="E1355" s="31">
        <f t="shared" si="623"/>
        <v>0</v>
      </c>
      <c r="F1355" s="31">
        <f t="shared" si="623"/>
        <v>0</v>
      </c>
      <c r="G1355" s="31">
        <f t="shared" si="623"/>
        <v>0</v>
      </c>
      <c r="H1355" s="31">
        <f t="shared" si="623"/>
        <v>0</v>
      </c>
      <c r="I1355" s="31">
        <f t="shared" si="623"/>
        <v>0</v>
      </c>
      <c r="J1355" s="31">
        <f t="shared" si="623"/>
        <v>0</v>
      </c>
      <c r="K1355" s="31">
        <f t="shared" si="623"/>
        <v>0</v>
      </c>
      <c r="L1355" s="31">
        <f t="shared" si="623"/>
        <v>0</v>
      </c>
      <c r="M1355" s="31">
        <f t="shared" si="623"/>
        <v>0</v>
      </c>
      <c r="N1355" s="31">
        <f t="shared" si="623"/>
        <v>0</v>
      </c>
      <c r="O1355" s="31">
        <f t="shared" si="623"/>
        <v>0</v>
      </c>
      <c r="P1355" s="31">
        <f t="shared" si="623"/>
        <v>0</v>
      </c>
      <c r="Q1355" s="31">
        <f t="shared" si="623"/>
        <v>0</v>
      </c>
      <c r="R1355" s="31">
        <f t="shared" si="623"/>
        <v>0</v>
      </c>
      <c r="S1355" s="31">
        <f t="shared" si="623"/>
        <v>0</v>
      </c>
      <c r="T1355" s="31">
        <f t="shared" si="623"/>
        <v>0</v>
      </c>
      <c r="U1355" s="31">
        <f t="shared" si="623"/>
        <v>0</v>
      </c>
      <c r="V1355" s="31">
        <f t="shared" si="623"/>
        <v>0</v>
      </c>
      <c r="W1355" s="31">
        <f t="shared" si="623"/>
        <v>0</v>
      </c>
      <c r="X1355" s="31">
        <f t="shared" si="623"/>
        <v>0</v>
      </c>
      <c r="Y1355" s="31">
        <f t="shared" si="623"/>
        <v>0</v>
      </c>
      <c r="Z1355" s="31">
        <f t="shared" ref="Z1355" si="624">SUM(M1355:Y1355)</f>
        <v>0</v>
      </c>
      <c r="AA1355" s="31">
        <f>D1355-Z1355</f>
        <v>0</v>
      </c>
      <c r="AB1355" s="37"/>
      <c r="AC1355" s="32"/>
    </row>
    <row r="1356" spans="1:29" s="33" customFormat="1" ht="18" customHeight="1" x14ac:dyDescent="0.25">
      <c r="A1356" s="38" t="s">
        <v>39</v>
      </c>
      <c r="B1356" s="39">
        <f t="shared" ref="B1356:AA1356" si="625">B1355+B1354</f>
        <v>169132000</v>
      </c>
      <c r="C1356" s="39">
        <f t="shared" si="625"/>
        <v>1.862645149230957E-9</v>
      </c>
      <c r="D1356" s="39">
        <f t="shared" si="625"/>
        <v>169132000</v>
      </c>
      <c r="E1356" s="39">
        <f t="shared" si="625"/>
        <v>31796268.120000001</v>
      </c>
      <c r="F1356" s="39">
        <f t="shared" si="625"/>
        <v>16145663.57</v>
      </c>
      <c r="G1356" s="39">
        <f t="shared" si="625"/>
        <v>17281381.09</v>
      </c>
      <c r="H1356" s="39">
        <f t="shared" si="625"/>
        <v>5898266.5900000008</v>
      </c>
      <c r="I1356" s="39">
        <f t="shared" si="625"/>
        <v>3536001.2499999995</v>
      </c>
      <c r="J1356" s="39">
        <f t="shared" si="625"/>
        <v>2483928.25</v>
      </c>
      <c r="K1356" s="39">
        <f t="shared" si="625"/>
        <v>3296111.28</v>
      </c>
      <c r="L1356" s="39">
        <f t="shared" si="625"/>
        <v>0</v>
      </c>
      <c r="M1356" s="39">
        <f t="shared" si="625"/>
        <v>10975099.629999999</v>
      </c>
      <c r="N1356" s="39">
        <f t="shared" si="625"/>
        <v>17887864.469999999</v>
      </c>
      <c r="O1356" s="39">
        <f t="shared" si="625"/>
        <v>7570350.169999999</v>
      </c>
      <c r="P1356" s="39">
        <f t="shared" si="625"/>
        <v>2802052.2300000004</v>
      </c>
      <c r="Q1356" s="39">
        <f t="shared" si="625"/>
        <v>4423118.9399999995</v>
      </c>
      <c r="R1356" s="39">
        <f t="shared" si="625"/>
        <v>2672642.9300000002</v>
      </c>
      <c r="S1356" s="39">
        <f t="shared" si="625"/>
        <v>6565973.4499999993</v>
      </c>
      <c r="T1356" s="39">
        <f t="shared" si="625"/>
        <v>2625793.2800000003</v>
      </c>
      <c r="U1356" s="39">
        <f t="shared" si="625"/>
        <v>6555131.5</v>
      </c>
      <c r="V1356" s="39">
        <f t="shared" si="625"/>
        <v>4804345.03</v>
      </c>
      <c r="W1356" s="39">
        <f t="shared" si="625"/>
        <v>5898266.5900000008</v>
      </c>
      <c r="X1356" s="39">
        <f t="shared" si="625"/>
        <v>0</v>
      </c>
      <c r="Y1356" s="39">
        <f t="shared" si="625"/>
        <v>0</v>
      </c>
      <c r="Z1356" s="39">
        <f t="shared" si="625"/>
        <v>72780638.220000014</v>
      </c>
      <c r="AA1356" s="39">
        <f t="shared" si="625"/>
        <v>96351361.779999986</v>
      </c>
      <c r="AB1356" s="40">
        <f>Z1356/D1356</f>
        <v>0.43031855722157847</v>
      </c>
      <c r="AC1356" s="42"/>
    </row>
    <row r="1357" spans="1:29" s="33" customFormat="1" ht="15" customHeight="1" x14ac:dyDescent="0.25">
      <c r="A1357" s="34"/>
      <c r="B1357" s="31"/>
      <c r="C1357" s="31"/>
      <c r="D1357" s="31"/>
      <c r="E1357" s="31"/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  <c r="R1357" s="31"/>
      <c r="S1357" s="31"/>
      <c r="T1357" s="31"/>
      <c r="U1357" s="31"/>
      <c r="V1357" s="31"/>
      <c r="W1357" s="31"/>
      <c r="X1357" s="31"/>
      <c r="Y1357" s="31"/>
      <c r="Z1357" s="47">
        <f>[1]consoCURRENT!AC31561</f>
        <v>72780638.219999999</v>
      </c>
      <c r="AA1357" s="31"/>
      <c r="AB1357" s="31"/>
      <c r="AC1357" s="32"/>
    </row>
    <row r="1358" spans="1:29" s="33" customFormat="1" ht="12.6" customHeight="1" x14ac:dyDescent="0.25">
      <c r="A1358" s="34"/>
      <c r="B1358" s="31"/>
      <c r="C1358" s="31"/>
      <c r="D1358" s="31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  <c r="R1358" s="31"/>
      <c r="S1358" s="31"/>
      <c r="T1358" s="31"/>
      <c r="U1358" s="31"/>
      <c r="V1358" s="31"/>
      <c r="W1358" s="31"/>
      <c r="X1358" s="31"/>
      <c r="Y1358" s="31"/>
      <c r="Z1358" s="31"/>
      <c r="AA1358" s="31"/>
      <c r="AB1358" s="31"/>
      <c r="AC1358" s="32"/>
    </row>
    <row r="1359" spans="1:29" s="33" customFormat="1" ht="15" customHeight="1" x14ac:dyDescent="0.25">
      <c r="A1359" s="35" t="s">
        <v>94</v>
      </c>
      <c r="B1359" s="31"/>
      <c r="C1359" s="31"/>
      <c r="D1359" s="31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  <c r="R1359" s="31"/>
      <c r="S1359" s="31"/>
      <c r="T1359" s="31"/>
      <c r="U1359" s="31"/>
      <c r="V1359" s="31"/>
      <c r="W1359" s="31"/>
      <c r="X1359" s="31"/>
      <c r="Y1359" s="31"/>
      <c r="Z1359" s="31"/>
      <c r="AA1359" s="31"/>
      <c r="AB1359" s="31"/>
      <c r="AC1359" s="32"/>
    </row>
    <row r="1360" spans="1:29" s="33" customFormat="1" ht="16.899999999999999" customHeight="1" x14ac:dyDescent="0.2">
      <c r="A1360" s="36" t="s">
        <v>33</v>
      </c>
      <c r="B1360" s="31">
        <f>[1]consoCURRENT!E31620</f>
        <v>22000000</v>
      </c>
      <c r="C1360" s="31">
        <f>[1]consoCURRENT!F31620</f>
        <v>0</v>
      </c>
      <c r="D1360" s="31">
        <f>[1]consoCURRENT!G31620</f>
        <v>22000000</v>
      </c>
      <c r="E1360" s="31">
        <f>[1]consoCURRENT!H31620</f>
        <v>4860357.05</v>
      </c>
      <c r="F1360" s="31">
        <f>[1]consoCURRENT!I31620</f>
        <v>4982510.0500000007</v>
      </c>
      <c r="G1360" s="31">
        <f>[1]consoCURRENT!J31620</f>
        <v>4997355.3899999997</v>
      </c>
      <c r="H1360" s="31">
        <f>[1]consoCURRENT!K31620</f>
        <v>1831052.6600000001</v>
      </c>
      <c r="I1360" s="31">
        <f>[1]consoCURRENT!L31620</f>
        <v>0</v>
      </c>
      <c r="J1360" s="31">
        <f>[1]consoCURRENT!M31620</f>
        <v>0</v>
      </c>
      <c r="K1360" s="31">
        <f>[1]consoCURRENT!N31620</f>
        <v>0</v>
      </c>
      <c r="L1360" s="31">
        <f>[1]consoCURRENT!O31620</f>
        <v>0</v>
      </c>
      <c r="M1360" s="31">
        <f>[1]consoCURRENT!P31620</f>
        <v>0</v>
      </c>
      <c r="N1360" s="31">
        <f>[1]consoCURRENT!Q31620</f>
        <v>2253642.5299999998</v>
      </c>
      <c r="O1360" s="31">
        <f>[1]consoCURRENT!R31620</f>
        <v>1147942.1399999999</v>
      </c>
      <c r="P1360" s="31">
        <f>[1]consoCURRENT!S31620</f>
        <v>1458772.3800000001</v>
      </c>
      <c r="Q1360" s="31">
        <f>[1]consoCURRENT!T31620</f>
        <v>1561557.18</v>
      </c>
      <c r="R1360" s="31">
        <f>[1]consoCURRENT!U31620</f>
        <v>1716677.02</v>
      </c>
      <c r="S1360" s="31">
        <f>[1]consoCURRENT!V31620</f>
        <v>1704275.85</v>
      </c>
      <c r="T1360" s="31">
        <f>[1]consoCURRENT!W31620</f>
        <v>1755651.97</v>
      </c>
      <c r="U1360" s="31">
        <f>[1]consoCURRENT!X31620</f>
        <v>1636306.08</v>
      </c>
      <c r="V1360" s="31">
        <f>[1]consoCURRENT!Y31620</f>
        <v>1605397.3399999999</v>
      </c>
      <c r="W1360" s="31">
        <f>[1]consoCURRENT!Z31620</f>
        <v>1831052.6600000001</v>
      </c>
      <c r="X1360" s="31">
        <f>[1]consoCURRENT!AA31620</f>
        <v>0</v>
      </c>
      <c r="Y1360" s="31">
        <f>[1]consoCURRENT!AB31620</f>
        <v>0</v>
      </c>
      <c r="Z1360" s="31">
        <f>SUM(M1360:Y1360)</f>
        <v>16671275.15</v>
      </c>
      <c r="AA1360" s="31">
        <f>D1360-Z1360</f>
        <v>5328724.8499999996</v>
      </c>
      <c r="AB1360" s="37">
        <f>Z1360/D1360</f>
        <v>0.75778523409090914</v>
      </c>
      <c r="AC1360" s="32"/>
    </row>
    <row r="1361" spans="1:29" s="33" customFormat="1" ht="16.899999999999999" customHeight="1" x14ac:dyDescent="0.2">
      <c r="A1361" s="36" t="s">
        <v>34</v>
      </c>
      <c r="B1361" s="31">
        <f>[1]consoCURRENT!E31733</f>
        <v>69061000</v>
      </c>
      <c r="C1361" s="31">
        <f>[1]consoCURRENT!F31733</f>
        <v>0</v>
      </c>
      <c r="D1361" s="31">
        <f>[1]consoCURRENT!G31733</f>
        <v>69061000</v>
      </c>
      <c r="E1361" s="31">
        <f>[1]consoCURRENT!H31733</f>
        <v>22738507.379999999</v>
      </c>
      <c r="F1361" s="31">
        <f>[1]consoCURRENT!I31733</f>
        <v>6701250.9399999995</v>
      </c>
      <c r="G1361" s="31">
        <f>[1]consoCURRENT!J31733</f>
        <v>7882140.2600000007</v>
      </c>
      <c r="H1361" s="31">
        <f>[1]consoCURRENT!K31733</f>
        <v>3231889.1100000003</v>
      </c>
      <c r="I1361" s="31">
        <f>[1]consoCURRENT!L31733</f>
        <v>2970631.6899999995</v>
      </c>
      <c r="J1361" s="31">
        <f>[1]consoCURRENT!M31733</f>
        <v>1049380.75</v>
      </c>
      <c r="K1361" s="31">
        <f>[1]consoCURRENT!N31733</f>
        <v>1459047.73</v>
      </c>
      <c r="L1361" s="31">
        <f>[1]consoCURRENT!O31733</f>
        <v>0</v>
      </c>
      <c r="M1361" s="31">
        <f>[1]consoCURRENT!P31733</f>
        <v>5693220.0800000001</v>
      </c>
      <c r="N1361" s="31">
        <f>[1]consoCURRENT!Q31733</f>
        <v>14120514.18</v>
      </c>
      <c r="O1361" s="31">
        <f>[1]consoCURRENT!R31733</f>
        <v>5076972.38</v>
      </c>
      <c r="P1361" s="31">
        <f>[1]consoCURRENT!S31733</f>
        <v>570389.13</v>
      </c>
      <c r="Q1361" s="31">
        <f>[1]consoCURRENT!T31733</f>
        <v>2038601</v>
      </c>
      <c r="R1361" s="31">
        <f>[1]consoCURRENT!U31733</f>
        <v>24876.93</v>
      </c>
      <c r="S1361" s="31">
        <f>[1]consoCURRENT!V31733</f>
        <v>3588392.26</v>
      </c>
      <c r="T1361" s="31">
        <f>[1]consoCURRENT!W31733</f>
        <v>66019.540000000008</v>
      </c>
      <c r="U1361" s="31">
        <f>[1]consoCURRENT!X31733</f>
        <v>4277094.9000000004</v>
      </c>
      <c r="V1361" s="31">
        <f>[1]consoCURRENT!Y31733</f>
        <v>2079978.09</v>
      </c>
      <c r="W1361" s="31">
        <f>[1]consoCURRENT!Z31733</f>
        <v>3231889.1100000003</v>
      </c>
      <c r="X1361" s="31">
        <f>[1]consoCURRENT!AA31733</f>
        <v>0</v>
      </c>
      <c r="Y1361" s="31">
        <f>[1]consoCURRENT!AB31733</f>
        <v>0</v>
      </c>
      <c r="Z1361" s="31">
        <f t="shared" ref="Z1361:Z1363" si="626">SUM(M1361:Y1361)</f>
        <v>40767947.599999994</v>
      </c>
      <c r="AA1361" s="31">
        <f>D1361-Z1361</f>
        <v>28293052.400000006</v>
      </c>
      <c r="AB1361" s="37">
        <f>Z1361/D1361</f>
        <v>0.59031794500514034</v>
      </c>
      <c r="AC1361" s="32"/>
    </row>
    <row r="1362" spans="1:29" s="33" customFormat="1" ht="16.149999999999999" customHeight="1" x14ac:dyDescent="0.2">
      <c r="A1362" s="36" t="s">
        <v>35</v>
      </c>
      <c r="B1362" s="31">
        <f>[1]consoCURRENT!E31739</f>
        <v>0</v>
      </c>
      <c r="C1362" s="31">
        <f>[1]consoCURRENT!F31739</f>
        <v>0</v>
      </c>
      <c r="D1362" s="31">
        <f>[1]consoCURRENT!G31739</f>
        <v>0</v>
      </c>
      <c r="E1362" s="31">
        <f>[1]consoCURRENT!H31739</f>
        <v>0</v>
      </c>
      <c r="F1362" s="31">
        <f>[1]consoCURRENT!I31739</f>
        <v>0</v>
      </c>
      <c r="G1362" s="31">
        <f>[1]consoCURRENT!J31739</f>
        <v>0</v>
      </c>
      <c r="H1362" s="31">
        <f>[1]consoCURRENT!K31739</f>
        <v>0</v>
      </c>
      <c r="I1362" s="31">
        <f>[1]consoCURRENT!L31739</f>
        <v>0</v>
      </c>
      <c r="J1362" s="31">
        <f>[1]consoCURRENT!M31739</f>
        <v>0</v>
      </c>
      <c r="K1362" s="31">
        <f>[1]consoCURRENT!N31739</f>
        <v>0</v>
      </c>
      <c r="L1362" s="31">
        <f>[1]consoCURRENT!O31739</f>
        <v>0</v>
      </c>
      <c r="M1362" s="31">
        <f>[1]consoCURRENT!P31739</f>
        <v>0</v>
      </c>
      <c r="N1362" s="31">
        <f>[1]consoCURRENT!Q31739</f>
        <v>0</v>
      </c>
      <c r="O1362" s="31">
        <f>[1]consoCURRENT!R31739</f>
        <v>0</v>
      </c>
      <c r="P1362" s="31">
        <f>[1]consoCURRENT!S31739</f>
        <v>0</v>
      </c>
      <c r="Q1362" s="31">
        <f>[1]consoCURRENT!T31739</f>
        <v>0</v>
      </c>
      <c r="R1362" s="31">
        <f>[1]consoCURRENT!U31739</f>
        <v>0</v>
      </c>
      <c r="S1362" s="31">
        <f>[1]consoCURRENT!V31739</f>
        <v>0</v>
      </c>
      <c r="T1362" s="31">
        <f>[1]consoCURRENT!W31739</f>
        <v>0</v>
      </c>
      <c r="U1362" s="31">
        <f>[1]consoCURRENT!X31739</f>
        <v>0</v>
      </c>
      <c r="V1362" s="31">
        <f>[1]consoCURRENT!Y31739</f>
        <v>0</v>
      </c>
      <c r="W1362" s="31">
        <f>[1]consoCURRENT!Z31739</f>
        <v>0</v>
      </c>
      <c r="X1362" s="31">
        <f>[1]consoCURRENT!AA31739</f>
        <v>0</v>
      </c>
      <c r="Y1362" s="31">
        <f>[1]consoCURRENT!AB31739</f>
        <v>0</v>
      </c>
      <c r="Z1362" s="31">
        <f t="shared" si="626"/>
        <v>0</v>
      </c>
      <c r="AA1362" s="31">
        <f>D1362-Z1362</f>
        <v>0</v>
      </c>
      <c r="AB1362" s="37"/>
      <c r="AC1362" s="32"/>
    </row>
    <row r="1363" spans="1:29" s="33" customFormat="1" ht="16.149999999999999" customHeight="1" x14ac:dyDescent="0.2">
      <c r="A1363" s="36" t="s">
        <v>36</v>
      </c>
      <c r="B1363" s="31">
        <f>[1]consoCURRENT!E31768</f>
        <v>0</v>
      </c>
      <c r="C1363" s="31">
        <f>[1]consoCURRENT!F31768</f>
        <v>0</v>
      </c>
      <c r="D1363" s="31">
        <f>[1]consoCURRENT!G31768</f>
        <v>0</v>
      </c>
      <c r="E1363" s="31">
        <f>[1]consoCURRENT!H31768</f>
        <v>0</v>
      </c>
      <c r="F1363" s="31">
        <f>[1]consoCURRENT!I31768</f>
        <v>0</v>
      </c>
      <c r="G1363" s="31">
        <f>[1]consoCURRENT!J31768</f>
        <v>0</v>
      </c>
      <c r="H1363" s="31">
        <f>[1]consoCURRENT!K31768</f>
        <v>0</v>
      </c>
      <c r="I1363" s="31">
        <f>[1]consoCURRENT!L31768</f>
        <v>0</v>
      </c>
      <c r="J1363" s="31">
        <f>[1]consoCURRENT!M31768</f>
        <v>0</v>
      </c>
      <c r="K1363" s="31">
        <f>[1]consoCURRENT!N31768</f>
        <v>0</v>
      </c>
      <c r="L1363" s="31">
        <f>[1]consoCURRENT!O31768</f>
        <v>0</v>
      </c>
      <c r="M1363" s="31">
        <f>[1]consoCURRENT!P31768</f>
        <v>0</v>
      </c>
      <c r="N1363" s="31">
        <f>[1]consoCURRENT!Q31768</f>
        <v>0</v>
      </c>
      <c r="O1363" s="31">
        <f>[1]consoCURRENT!R31768</f>
        <v>0</v>
      </c>
      <c r="P1363" s="31">
        <f>[1]consoCURRENT!S31768</f>
        <v>0</v>
      </c>
      <c r="Q1363" s="31">
        <f>[1]consoCURRENT!T31768</f>
        <v>0</v>
      </c>
      <c r="R1363" s="31">
        <f>[1]consoCURRENT!U31768</f>
        <v>0</v>
      </c>
      <c r="S1363" s="31">
        <f>[1]consoCURRENT!V31768</f>
        <v>0</v>
      </c>
      <c r="T1363" s="31">
        <f>[1]consoCURRENT!W31768</f>
        <v>0</v>
      </c>
      <c r="U1363" s="31">
        <f>[1]consoCURRENT!X31768</f>
        <v>0</v>
      </c>
      <c r="V1363" s="31">
        <f>[1]consoCURRENT!Y31768</f>
        <v>0</v>
      </c>
      <c r="W1363" s="31">
        <f>[1]consoCURRENT!Z31768</f>
        <v>0</v>
      </c>
      <c r="X1363" s="31">
        <f>[1]consoCURRENT!AA31768</f>
        <v>0</v>
      </c>
      <c r="Y1363" s="31">
        <f>[1]consoCURRENT!AB31768</f>
        <v>0</v>
      </c>
      <c r="Z1363" s="31">
        <f t="shared" si="626"/>
        <v>0</v>
      </c>
      <c r="AA1363" s="31">
        <f>D1363-Z1363</f>
        <v>0</v>
      </c>
      <c r="AB1363" s="37"/>
      <c r="AC1363" s="32"/>
    </row>
    <row r="1364" spans="1:29" s="33" customFormat="1" ht="18" customHeight="1" x14ac:dyDescent="0.25">
      <c r="A1364" s="38" t="s">
        <v>37</v>
      </c>
      <c r="B1364" s="39">
        <f t="shared" ref="B1364:AA1364" si="627">SUM(B1360:B1363)</f>
        <v>91061000</v>
      </c>
      <c r="C1364" s="39">
        <f t="shared" si="627"/>
        <v>0</v>
      </c>
      <c r="D1364" s="39">
        <f t="shared" si="627"/>
        <v>91061000</v>
      </c>
      <c r="E1364" s="39">
        <f t="shared" si="627"/>
        <v>27598864.43</v>
      </c>
      <c r="F1364" s="39">
        <f t="shared" si="627"/>
        <v>11683760.99</v>
      </c>
      <c r="G1364" s="39">
        <f t="shared" si="627"/>
        <v>12879495.65</v>
      </c>
      <c r="H1364" s="39">
        <f t="shared" si="627"/>
        <v>5062941.7700000005</v>
      </c>
      <c r="I1364" s="39">
        <f t="shared" si="627"/>
        <v>2970631.6899999995</v>
      </c>
      <c r="J1364" s="39">
        <f t="shared" si="627"/>
        <v>1049380.75</v>
      </c>
      <c r="K1364" s="39">
        <f t="shared" si="627"/>
        <v>1459047.73</v>
      </c>
      <c r="L1364" s="39">
        <f t="shared" si="627"/>
        <v>0</v>
      </c>
      <c r="M1364" s="39">
        <f t="shared" si="627"/>
        <v>5693220.0800000001</v>
      </c>
      <c r="N1364" s="39">
        <f t="shared" si="627"/>
        <v>16374156.709999999</v>
      </c>
      <c r="O1364" s="39">
        <f t="shared" si="627"/>
        <v>6224914.5199999996</v>
      </c>
      <c r="P1364" s="39">
        <f t="shared" si="627"/>
        <v>2029161.5100000002</v>
      </c>
      <c r="Q1364" s="39">
        <f t="shared" si="627"/>
        <v>3600158.1799999997</v>
      </c>
      <c r="R1364" s="39">
        <f t="shared" si="627"/>
        <v>1741553.95</v>
      </c>
      <c r="S1364" s="39">
        <f t="shared" si="627"/>
        <v>5292668.1099999994</v>
      </c>
      <c r="T1364" s="39">
        <f t="shared" si="627"/>
        <v>1821671.51</v>
      </c>
      <c r="U1364" s="39">
        <f t="shared" si="627"/>
        <v>5913400.9800000004</v>
      </c>
      <c r="V1364" s="39">
        <f t="shared" si="627"/>
        <v>3685375.4299999997</v>
      </c>
      <c r="W1364" s="39">
        <f t="shared" si="627"/>
        <v>5062941.7700000005</v>
      </c>
      <c r="X1364" s="39">
        <f t="shared" si="627"/>
        <v>0</v>
      </c>
      <c r="Y1364" s="39">
        <f t="shared" si="627"/>
        <v>0</v>
      </c>
      <c r="Z1364" s="39">
        <f t="shared" si="627"/>
        <v>57439222.749999993</v>
      </c>
      <c r="AA1364" s="39">
        <f t="shared" si="627"/>
        <v>33621777.250000007</v>
      </c>
      <c r="AB1364" s="40">
        <f>Z1364/D1364</f>
        <v>0.63077742117920943</v>
      </c>
      <c r="AC1364" s="32"/>
    </row>
    <row r="1365" spans="1:29" s="33" customFormat="1" ht="18" customHeight="1" x14ac:dyDescent="0.25">
      <c r="A1365" s="41" t="s">
        <v>38</v>
      </c>
      <c r="B1365" s="31">
        <f>[1]consoCURRENT!E31772</f>
        <v>0</v>
      </c>
      <c r="C1365" s="31">
        <f>[1]consoCURRENT!F31772</f>
        <v>0</v>
      </c>
      <c r="D1365" s="31">
        <f>[1]consoCURRENT!G31772</f>
        <v>0</v>
      </c>
      <c r="E1365" s="31">
        <f>[1]consoCURRENT!H31772</f>
        <v>0</v>
      </c>
      <c r="F1365" s="31">
        <f>[1]consoCURRENT!I31772</f>
        <v>0</v>
      </c>
      <c r="G1365" s="31">
        <f>[1]consoCURRENT!J31772</f>
        <v>0</v>
      </c>
      <c r="H1365" s="31">
        <f>[1]consoCURRENT!K31772</f>
        <v>0</v>
      </c>
      <c r="I1365" s="31">
        <f>[1]consoCURRENT!L31772</f>
        <v>0</v>
      </c>
      <c r="J1365" s="31">
        <f>[1]consoCURRENT!M31772</f>
        <v>0</v>
      </c>
      <c r="K1365" s="31">
        <f>[1]consoCURRENT!N31772</f>
        <v>0</v>
      </c>
      <c r="L1365" s="31">
        <f>[1]consoCURRENT!O31772</f>
        <v>0</v>
      </c>
      <c r="M1365" s="31">
        <f>[1]consoCURRENT!P31772</f>
        <v>0</v>
      </c>
      <c r="N1365" s="31">
        <f>[1]consoCURRENT!Q31772</f>
        <v>0</v>
      </c>
      <c r="O1365" s="31">
        <f>[1]consoCURRENT!R31772</f>
        <v>0</v>
      </c>
      <c r="P1365" s="31">
        <f>[1]consoCURRENT!S31772</f>
        <v>0</v>
      </c>
      <c r="Q1365" s="31">
        <f>[1]consoCURRENT!T31772</f>
        <v>0</v>
      </c>
      <c r="R1365" s="31">
        <f>[1]consoCURRENT!U31772</f>
        <v>0</v>
      </c>
      <c r="S1365" s="31">
        <f>[1]consoCURRENT!V31772</f>
        <v>0</v>
      </c>
      <c r="T1365" s="31">
        <f>[1]consoCURRENT!W31772</f>
        <v>0</v>
      </c>
      <c r="U1365" s="31">
        <f>[1]consoCURRENT!X31772</f>
        <v>0</v>
      </c>
      <c r="V1365" s="31">
        <f>[1]consoCURRENT!Y31772</f>
        <v>0</v>
      </c>
      <c r="W1365" s="31">
        <f>[1]consoCURRENT!Z31772</f>
        <v>0</v>
      </c>
      <c r="X1365" s="31">
        <f>[1]consoCURRENT!AA31772</f>
        <v>0</v>
      </c>
      <c r="Y1365" s="31">
        <f>[1]consoCURRENT!AB31772</f>
        <v>0</v>
      </c>
      <c r="Z1365" s="31">
        <f t="shared" ref="Z1365" si="628">SUM(M1365:Y1365)</f>
        <v>0</v>
      </c>
      <c r="AA1365" s="31">
        <f>D1365-Z1365</f>
        <v>0</v>
      </c>
      <c r="AB1365" s="37"/>
      <c r="AC1365" s="32"/>
    </row>
    <row r="1366" spans="1:29" s="33" customFormat="1" ht="16.149999999999999" customHeight="1" x14ac:dyDescent="0.25">
      <c r="A1366" s="38" t="s">
        <v>39</v>
      </c>
      <c r="B1366" s="39">
        <f t="shared" ref="B1366:AA1366" si="629">B1365+B1364</f>
        <v>91061000</v>
      </c>
      <c r="C1366" s="39">
        <f t="shared" si="629"/>
        <v>0</v>
      </c>
      <c r="D1366" s="39">
        <f t="shared" si="629"/>
        <v>91061000</v>
      </c>
      <c r="E1366" s="39">
        <f t="shared" si="629"/>
        <v>27598864.43</v>
      </c>
      <c r="F1366" s="39">
        <f t="shared" si="629"/>
        <v>11683760.99</v>
      </c>
      <c r="G1366" s="39">
        <f t="shared" si="629"/>
        <v>12879495.65</v>
      </c>
      <c r="H1366" s="39">
        <f t="shared" si="629"/>
        <v>5062941.7700000005</v>
      </c>
      <c r="I1366" s="39">
        <f t="shared" si="629"/>
        <v>2970631.6899999995</v>
      </c>
      <c r="J1366" s="39">
        <f t="shared" si="629"/>
        <v>1049380.75</v>
      </c>
      <c r="K1366" s="39">
        <f t="shared" si="629"/>
        <v>1459047.73</v>
      </c>
      <c r="L1366" s="39">
        <f t="shared" si="629"/>
        <v>0</v>
      </c>
      <c r="M1366" s="39">
        <f t="shared" si="629"/>
        <v>5693220.0800000001</v>
      </c>
      <c r="N1366" s="39">
        <f t="shared" si="629"/>
        <v>16374156.709999999</v>
      </c>
      <c r="O1366" s="39">
        <f t="shared" si="629"/>
        <v>6224914.5199999996</v>
      </c>
      <c r="P1366" s="39">
        <f t="shared" si="629"/>
        <v>2029161.5100000002</v>
      </c>
      <c r="Q1366" s="39">
        <f t="shared" si="629"/>
        <v>3600158.1799999997</v>
      </c>
      <c r="R1366" s="39">
        <f t="shared" si="629"/>
        <v>1741553.95</v>
      </c>
      <c r="S1366" s="39">
        <f t="shared" si="629"/>
        <v>5292668.1099999994</v>
      </c>
      <c r="T1366" s="39">
        <f t="shared" si="629"/>
        <v>1821671.51</v>
      </c>
      <c r="U1366" s="39">
        <f t="shared" si="629"/>
        <v>5913400.9800000004</v>
      </c>
      <c r="V1366" s="39">
        <f t="shared" si="629"/>
        <v>3685375.4299999997</v>
      </c>
      <c r="W1366" s="39">
        <f t="shared" si="629"/>
        <v>5062941.7700000005</v>
      </c>
      <c r="X1366" s="39">
        <f t="shared" si="629"/>
        <v>0</v>
      </c>
      <c r="Y1366" s="39">
        <f t="shared" si="629"/>
        <v>0</v>
      </c>
      <c r="Z1366" s="39">
        <f t="shared" si="629"/>
        <v>57439222.749999993</v>
      </c>
      <c r="AA1366" s="39">
        <f t="shared" si="629"/>
        <v>33621777.250000007</v>
      </c>
      <c r="AB1366" s="40">
        <f>Z1366/D1366</f>
        <v>0.63077742117920943</v>
      </c>
      <c r="AC1366" s="42"/>
    </row>
    <row r="1367" spans="1:29" s="33" customFormat="1" ht="15" customHeight="1" x14ac:dyDescent="0.25">
      <c r="A1367" s="34"/>
      <c r="B1367" s="31"/>
      <c r="C1367" s="31"/>
      <c r="D1367" s="31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  <c r="R1367" s="31"/>
      <c r="S1367" s="31"/>
      <c r="T1367" s="31"/>
      <c r="U1367" s="31"/>
      <c r="V1367" s="31"/>
      <c r="W1367" s="31"/>
      <c r="X1367" s="31"/>
      <c r="Y1367" s="31"/>
      <c r="Z1367" s="31"/>
      <c r="AA1367" s="31"/>
      <c r="AB1367" s="31"/>
      <c r="AC1367" s="32"/>
    </row>
    <row r="1368" spans="1:29" s="33" customFormat="1" ht="15" customHeight="1" x14ac:dyDescent="0.25">
      <c r="A1368" s="34"/>
      <c r="B1368" s="31"/>
      <c r="C1368" s="31"/>
      <c r="D1368" s="31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  <c r="R1368" s="31"/>
      <c r="S1368" s="31"/>
      <c r="T1368" s="31"/>
      <c r="U1368" s="31"/>
      <c r="V1368" s="31"/>
      <c r="W1368" s="31"/>
      <c r="X1368" s="31"/>
      <c r="Y1368" s="31"/>
      <c r="Z1368" s="31"/>
      <c r="AA1368" s="31"/>
      <c r="AB1368" s="31"/>
      <c r="AC1368" s="32"/>
    </row>
    <row r="1369" spans="1:29" s="33" customFormat="1" ht="15" customHeight="1" x14ac:dyDescent="0.25">
      <c r="A1369" s="35" t="s">
        <v>95</v>
      </c>
      <c r="B1369" s="31"/>
      <c r="C1369" s="31"/>
      <c r="D1369" s="31"/>
      <c r="E1369" s="31"/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  <c r="R1369" s="31"/>
      <c r="S1369" s="31"/>
      <c r="T1369" s="31"/>
      <c r="U1369" s="31"/>
      <c r="V1369" s="31"/>
      <c r="W1369" s="31"/>
      <c r="X1369" s="31"/>
      <c r="Y1369" s="31"/>
      <c r="Z1369" s="31"/>
      <c r="AA1369" s="31"/>
      <c r="AB1369" s="31"/>
      <c r="AC1369" s="32"/>
    </row>
    <row r="1370" spans="1:29" s="33" customFormat="1" ht="18" customHeight="1" x14ac:dyDescent="0.2">
      <c r="A1370" s="36" t="s">
        <v>33</v>
      </c>
      <c r="B1370" s="31">
        <f>[1]consoCURRENT!E31833</f>
        <v>0</v>
      </c>
      <c r="C1370" s="31">
        <f>[1]consoCURRENT!F31833</f>
        <v>0</v>
      </c>
      <c r="D1370" s="31">
        <f>[1]consoCURRENT!G31833</f>
        <v>0</v>
      </c>
      <c r="E1370" s="31">
        <f>[1]consoCURRENT!H31833</f>
        <v>0</v>
      </c>
      <c r="F1370" s="31">
        <f>[1]consoCURRENT!I31833</f>
        <v>0</v>
      </c>
      <c r="G1370" s="31">
        <f>[1]consoCURRENT!J31833</f>
        <v>0</v>
      </c>
      <c r="H1370" s="31">
        <f>[1]consoCURRENT!K31833</f>
        <v>0</v>
      </c>
      <c r="I1370" s="31">
        <f>[1]consoCURRENT!L31833</f>
        <v>0</v>
      </c>
      <c r="J1370" s="31">
        <f>[1]consoCURRENT!M31833</f>
        <v>0</v>
      </c>
      <c r="K1370" s="31">
        <f>[1]consoCURRENT!N31833</f>
        <v>0</v>
      </c>
      <c r="L1370" s="31">
        <f>[1]consoCURRENT!O31833</f>
        <v>0</v>
      </c>
      <c r="M1370" s="31">
        <f>[1]consoCURRENT!P31833</f>
        <v>0</v>
      </c>
      <c r="N1370" s="31">
        <f>[1]consoCURRENT!Q31833</f>
        <v>0</v>
      </c>
      <c r="O1370" s="31">
        <f>[1]consoCURRENT!R31833</f>
        <v>0</v>
      </c>
      <c r="P1370" s="31">
        <f>[1]consoCURRENT!S31833</f>
        <v>0</v>
      </c>
      <c r="Q1370" s="31">
        <f>[1]consoCURRENT!T31833</f>
        <v>0</v>
      </c>
      <c r="R1370" s="31">
        <f>[1]consoCURRENT!U31833</f>
        <v>0</v>
      </c>
      <c r="S1370" s="31">
        <f>[1]consoCURRENT!V31833</f>
        <v>0</v>
      </c>
      <c r="T1370" s="31">
        <f>[1]consoCURRENT!W31833</f>
        <v>0</v>
      </c>
      <c r="U1370" s="31">
        <f>[1]consoCURRENT!X31833</f>
        <v>0</v>
      </c>
      <c r="V1370" s="31">
        <f>[1]consoCURRENT!Y31833</f>
        <v>0</v>
      </c>
      <c r="W1370" s="31">
        <f>[1]consoCURRENT!Z31833</f>
        <v>0</v>
      </c>
      <c r="X1370" s="31">
        <f>[1]consoCURRENT!AA31833</f>
        <v>0</v>
      </c>
      <c r="Y1370" s="31">
        <f>[1]consoCURRENT!AB31833</f>
        <v>0</v>
      </c>
      <c r="Z1370" s="31">
        <f>SUM(M1370:Y1370)</f>
        <v>0</v>
      </c>
      <c r="AA1370" s="31">
        <f>D1370-Z1370</f>
        <v>0</v>
      </c>
      <c r="AB1370" s="37"/>
      <c r="AC1370" s="32"/>
    </row>
    <row r="1371" spans="1:29" s="33" customFormat="1" ht="18" customHeight="1" x14ac:dyDescent="0.2">
      <c r="A1371" s="36" t="s">
        <v>34</v>
      </c>
      <c r="B1371" s="31">
        <f>[1]consoCURRENT!E31946</f>
        <v>53291000</v>
      </c>
      <c r="C1371" s="31">
        <f>[1]consoCURRENT!F31946</f>
        <v>1.862645149230957E-9</v>
      </c>
      <c r="D1371" s="31">
        <f>[1]consoCURRENT!G31946</f>
        <v>53291000</v>
      </c>
      <c r="E1371" s="31">
        <f>[1]consoCURRENT!H31946</f>
        <v>0</v>
      </c>
      <c r="F1371" s="31">
        <f>[1]consoCURRENT!I31946</f>
        <v>0</v>
      </c>
      <c r="G1371" s="31">
        <f>[1]consoCURRENT!J31946</f>
        <v>1047365.27</v>
      </c>
      <c r="H1371" s="31">
        <f>[1]consoCURRENT!K31946</f>
        <v>0</v>
      </c>
      <c r="I1371" s="31">
        <f>[1]consoCURRENT!L31946</f>
        <v>0</v>
      </c>
      <c r="J1371" s="31">
        <f>[1]consoCURRENT!M31946</f>
        <v>0</v>
      </c>
      <c r="K1371" s="31">
        <f>[1]consoCURRENT!N31946</f>
        <v>1047365.27</v>
      </c>
      <c r="L1371" s="31">
        <f>[1]consoCURRENT!O31946</f>
        <v>0</v>
      </c>
      <c r="M1371" s="31">
        <f>[1]consoCURRENT!P31946</f>
        <v>2208300.96</v>
      </c>
      <c r="N1371" s="31">
        <f>[1]consoCURRENT!Q31946</f>
        <v>0</v>
      </c>
      <c r="O1371" s="31">
        <f>[1]consoCURRENT!R31946</f>
        <v>0</v>
      </c>
      <c r="P1371" s="31">
        <f>[1]consoCURRENT!S31946</f>
        <v>0</v>
      </c>
      <c r="Q1371" s="31">
        <f>[1]consoCURRENT!T31946</f>
        <v>0</v>
      </c>
      <c r="R1371" s="31">
        <f>[1]consoCURRENT!U31946</f>
        <v>0</v>
      </c>
      <c r="S1371" s="31">
        <f>[1]consoCURRENT!V31946</f>
        <v>0</v>
      </c>
      <c r="T1371" s="31">
        <f>[1]consoCURRENT!W31946</f>
        <v>0</v>
      </c>
      <c r="U1371" s="31">
        <f>[1]consoCURRENT!X31946</f>
        <v>0</v>
      </c>
      <c r="V1371" s="31">
        <f>[1]consoCURRENT!Y31946</f>
        <v>0</v>
      </c>
      <c r="W1371" s="31">
        <f>[1]consoCURRENT!Z31946</f>
        <v>0</v>
      </c>
      <c r="X1371" s="31">
        <f>[1]consoCURRENT!AA31946</f>
        <v>0</v>
      </c>
      <c r="Y1371" s="31">
        <f>[1]consoCURRENT!AB31946</f>
        <v>0</v>
      </c>
      <c r="Z1371" s="31">
        <f t="shared" ref="Z1371:Z1373" si="630">SUM(M1371:Y1371)</f>
        <v>2208300.96</v>
      </c>
      <c r="AA1371" s="31">
        <f>D1371-Z1371</f>
        <v>51082699.039999999</v>
      </c>
      <c r="AB1371" s="37">
        <f>Z1371/D1371</f>
        <v>4.1438534837026891E-2</v>
      </c>
      <c r="AC1371" s="32"/>
    </row>
    <row r="1372" spans="1:29" s="33" customFormat="1" ht="18" customHeight="1" x14ac:dyDescent="0.2">
      <c r="A1372" s="36" t="s">
        <v>35</v>
      </c>
      <c r="B1372" s="31">
        <f>[1]consoCURRENT!E31952</f>
        <v>0</v>
      </c>
      <c r="C1372" s="31">
        <f>[1]consoCURRENT!F31952</f>
        <v>0</v>
      </c>
      <c r="D1372" s="31">
        <f>[1]consoCURRENT!G31952</f>
        <v>0</v>
      </c>
      <c r="E1372" s="31">
        <f>[1]consoCURRENT!H31952</f>
        <v>0</v>
      </c>
      <c r="F1372" s="31">
        <f>[1]consoCURRENT!I31952</f>
        <v>0</v>
      </c>
      <c r="G1372" s="31">
        <f>[1]consoCURRENT!J31952</f>
        <v>0</v>
      </c>
      <c r="H1372" s="31">
        <f>[1]consoCURRENT!K31952</f>
        <v>0</v>
      </c>
      <c r="I1372" s="31">
        <f>[1]consoCURRENT!L31952</f>
        <v>0</v>
      </c>
      <c r="J1372" s="31">
        <f>[1]consoCURRENT!M31952</f>
        <v>0</v>
      </c>
      <c r="K1372" s="31">
        <f>[1]consoCURRENT!N31952</f>
        <v>0</v>
      </c>
      <c r="L1372" s="31">
        <f>[1]consoCURRENT!O31952</f>
        <v>0</v>
      </c>
      <c r="M1372" s="31">
        <f>[1]consoCURRENT!P31952</f>
        <v>0</v>
      </c>
      <c r="N1372" s="31">
        <f>[1]consoCURRENT!Q31952</f>
        <v>0</v>
      </c>
      <c r="O1372" s="31">
        <f>[1]consoCURRENT!R31952</f>
        <v>0</v>
      </c>
      <c r="P1372" s="31">
        <f>[1]consoCURRENT!S31952</f>
        <v>0</v>
      </c>
      <c r="Q1372" s="31">
        <f>[1]consoCURRENT!T31952</f>
        <v>0</v>
      </c>
      <c r="R1372" s="31">
        <f>[1]consoCURRENT!U31952</f>
        <v>0</v>
      </c>
      <c r="S1372" s="31">
        <f>[1]consoCURRENT!V31952</f>
        <v>0</v>
      </c>
      <c r="T1372" s="31">
        <f>[1]consoCURRENT!W31952</f>
        <v>0</v>
      </c>
      <c r="U1372" s="31">
        <f>[1]consoCURRENT!X31952</f>
        <v>0</v>
      </c>
      <c r="V1372" s="31">
        <f>[1]consoCURRENT!Y31952</f>
        <v>0</v>
      </c>
      <c r="W1372" s="31">
        <f>[1]consoCURRENT!Z31952</f>
        <v>0</v>
      </c>
      <c r="X1372" s="31">
        <f>[1]consoCURRENT!AA31952</f>
        <v>0</v>
      </c>
      <c r="Y1372" s="31">
        <f>[1]consoCURRENT!AB31952</f>
        <v>0</v>
      </c>
      <c r="Z1372" s="31">
        <f t="shared" si="630"/>
        <v>0</v>
      </c>
      <c r="AA1372" s="31">
        <f>D1372-Z1372</f>
        <v>0</v>
      </c>
      <c r="AB1372" s="37"/>
      <c r="AC1372" s="32"/>
    </row>
    <row r="1373" spans="1:29" s="33" customFormat="1" ht="18" customHeight="1" x14ac:dyDescent="0.2">
      <c r="A1373" s="36" t="s">
        <v>36</v>
      </c>
      <c r="B1373" s="31">
        <f>[1]consoCURRENT!E31981</f>
        <v>0</v>
      </c>
      <c r="C1373" s="31">
        <f>[1]consoCURRENT!F31981</f>
        <v>0</v>
      </c>
      <c r="D1373" s="31">
        <f>[1]consoCURRENT!G31981</f>
        <v>0</v>
      </c>
      <c r="E1373" s="31">
        <f>[1]consoCURRENT!H31981</f>
        <v>0</v>
      </c>
      <c r="F1373" s="31">
        <f>[1]consoCURRENT!I31981</f>
        <v>0</v>
      </c>
      <c r="G1373" s="31">
        <f>[1]consoCURRENT!J31981</f>
        <v>0</v>
      </c>
      <c r="H1373" s="31">
        <f>[1]consoCURRENT!K31981</f>
        <v>0</v>
      </c>
      <c r="I1373" s="31">
        <f>[1]consoCURRENT!L31981</f>
        <v>0</v>
      </c>
      <c r="J1373" s="31">
        <f>[1]consoCURRENT!M31981</f>
        <v>0</v>
      </c>
      <c r="K1373" s="31">
        <f>[1]consoCURRENT!N31981</f>
        <v>0</v>
      </c>
      <c r="L1373" s="31">
        <f>[1]consoCURRENT!O31981</f>
        <v>0</v>
      </c>
      <c r="M1373" s="31">
        <f>[1]consoCURRENT!P31981</f>
        <v>0</v>
      </c>
      <c r="N1373" s="31">
        <f>[1]consoCURRENT!Q31981</f>
        <v>0</v>
      </c>
      <c r="O1373" s="31">
        <f>[1]consoCURRENT!R31981</f>
        <v>0</v>
      </c>
      <c r="P1373" s="31">
        <f>[1]consoCURRENT!S31981</f>
        <v>0</v>
      </c>
      <c r="Q1373" s="31">
        <f>[1]consoCURRENT!T31981</f>
        <v>0</v>
      </c>
      <c r="R1373" s="31">
        <f>[1]consoCURRENT!U31981</f>
        <v>0</v>
      </c>
      <c r="S1373" s="31">
        <f>[1]consoCURRENT!V31981</f>
        <v>0</v>
      </c>
      <c r="T1373" s="31">
        <f>[1]consoCURRENT!W31981</f>
        <v>0</v>
      </c>
      <c r="U1373" s="31">
        <f>[1]consoCURRENT!X31981</f>
        <v>0</v>
      </c>
      <c r="V1373" s="31">
        <f>[1]consoCURRENT!Y31981</f>
        <v>0</v>
      </c>
      <c r="W1373" s="31">
        <f>[1]consoCURRENT!Z31981</f>
        <v>0</v>
      </c>
      <c r="X1373" s="31">
        <f>[1]consoCURRENT!AA31981</f>
        <v>0</v>
      </c>
      <c r="Y1373" s="31">
        <f>[1]consoCURRENT!AB31981</f>
        <v>0</v>
      </c>
      <c r="Z1373" s="31">
        <f t="shared" si="630"/>
        <v>0</v>
      </c>
      <c r="AA1373" s="31">
        <f>D1373-Z1373</f>
        <v>0</v>
      </c>
      <c r="AB1373" s="37"/>
      <c r="AC1373" s="32"/>
    </row>
    <row r="1374" spans="1:29" s="33" customFormat="1" ht="18" customHeight="1" x14ac:dyDescent="0.25">
      <c r="A1374" s="38" t="s">
        <v>37</v>
      </c>
      <c r="B1374" s="39">
        <f t="shared" ref="B1374:AA1374" si="631">SUM(B1370:B1373)</f>
        <v>53291000</v>
      </c>
      <c r="C1374" s="39">
        <f t="shared" si="631"/>
        <v>1.862645149230957E-9</v>
      </c>
      <c r="D1374" s="39">
        <f t="shared" si="631"/>
        <v>53291000</v>
      </c>
      <c r="E1374" s="39">
        <f t="shared" si="631"/>
        <v>0</v>
      </c>
      <c r="F1374" s="39">
        <f t="shared" si="631"/>
        <v>0</v>
      </c>
      <c r="G1374" s="39">
        <f t="shared" si="631"/>
        <v>1047365.27</v>
      </c>
      <c r="H1374" s="39">
        <f t="shared" si="631"/>
        <v>0</v>
      </c>
      <c r="I1374" s="39">
        <f t="shared" si="631"/>
        <v>0</v>
      </c>
      <c r="J1374" s="39">
        <f t="shared" si="631"/>
        <v>0</v>
      </c>
      <c r="K1374" s="39">
        <f t="shared" si="631"/>
        <v>1047365.27</v>
      </c>
      <c r="L1374" s="39">
        <f t="shared" si="631"/>
        <v>0</v>
      </c>
      <c r="M1374" s="39">
        <f t="shared" si="631"/>
        <v>2208300.96</v>
      </c>
      <c r="N1374" s="39">
        <f t="shared" si="631"/>
        <v>0</v>
      </c>
      <c r="O1374" s="39">
        <f t="shared" si="631"/>
        <v>0</v>
      </c>
      <c r="P1374" s="39">
        <f t="shared" si="631"/>
        <v>0</v>
      </c>
      <c r="Q1374" s="39">
        <f t="shared" si="631"/>
        <v>0</v>
      </c>
      <c r="R1374" s="39">
        <f t="shared" si="631"/>
        <v>0</v>
      </c>
      <c r="S1374" s="39">
        <f t="shared" si="631"/>
        <v>0</v>
      </c>
      <c r="T1374" s="39">
        <f t="shared" si="631"/>
        <v>0</v>
      </c>
      <c r="U1374" s="39">
        <f t="shared" si="631"/>
        <v>0</v>
      </c>
      <c r="V1374" s="39">
        <f t="shared" si="631"/>
        <v>0</v>
      </c>
      <c r="W1374" s="39">
        <f t="shared" si="631"/>
        <v>0</v>
      </c>
      <c r="X1374" s="39">
        <f t="shared" si="631"/>
        <v>0</v>
      </c>
      <c r="Y1374" s="39">
        <f t="shared" si="631"/>
        <v>0</v>
      </c>
      <c r="Z1374" s="39">
        <f t="shared" si="631"/>
        <v>2208300.96</v>
      </c>
      <c r="AA1374" s="39">
        <f t="shared" si="631"/>
        <v>51082699.039999999</v>
      </c>
      <c r="AB1374" s="40">
        <f>Z1374/D1374</f>
        <v>4.1438534837026891E-2</v>
      </c>
      <c r="AC1374" s="32"/>
    </row>
    <row r="1375" spans="1:29" s="33" customFormat="1" ht="18" customHeight="1" x14ac:dyDescent="0.25">
      <c r="A1375" s="41" t="s">
        <v>38</v>
      </c>
      <c r="B1375" s="31">
        <f>[1]consoCURRENT!E31985</f>
        <v>0</v>
      </c>
      <c r="C1375" s="31">
        <f>[1]consoCURRENT!F31985</f>
        <v>0</v>
      </c>
      <c r="D1375" s="31">
        <f>[1]consoCURRENT!G31985</f>
        <v>0</v>
      </c>
      <c r="E1375" s="31">
        <f>[1]consoCURRENT!H31985</f>
        <v>0</v>
      </c>
      <c r="F1375" s="31">
        <f>[1]consoCURRENT!I31985</f>
        <v>0</v>
      </c>
      <c r="G1375" s="31">
        <f>[1]consoCURRENT!J31985</f>
        <v>0</v>
      </c>
      <c r="H1375" s="31">
        <f>[1]consoCURRENT!K31985</f>
        <v>0</v>
      </c>
      <c r="I1375" s="31">
        <f>[1]consoCURRENT!L31985</f>
        <v>0</v>
      </c>
      <c r="J1375" s="31">
        <f>[1]consoCURRENT!M31985</f>
        <v>0</v>
      </c>
      <c r="K1375" s="31">
        <f>[1]consoCURRENT!N31985</f>
        <v>0</v>
      </c>
      <c r="L1375" s="31">
        <f>[1]consoCURRENT!O31985</f>
        <v>0</v>
      </c>
      <c r="M1375" s="31">
        <f>[1]consoCURRENT!P31985</f>
        <v>0</v>
      </c>
      <c r="N1375" s="31">
        <f>[1]consoCURRENT!Q31985</f>
        <v>0</v>
      </c>
      <c r="O1375" s="31">
        <f>[1]consoCURRENT!R31985</f>
        <v>0</v>
      </c>
      <c r="P1375" s="31">
        <f>[1]consoCURRENT!S31985</f>
        <v>0</v>
      </c>
      <c r="Q1375" s="31">
        <f>[1]consoCURRENT!T31985</f>
        <v>0</v>
      </c>
      <c r="R1375" s="31">
        <f>[1]consoCURRENT!U31985</f>
        <v>0</v>
      </c>
      <c r="S1375" s="31">
        <f>[1]consoCURRENT!V31985</f>
        <v>0</v>
      </c>
      <c r="T1375" s="31">
        <f>[1]consoCURRENT!W31985</f>
        <v>0</v>
      </c>
      <c r="U1375" s="31">
        <f>[1]consoCURRENT!X31985</f>
        <v>0</v>
      </c>
      <c r="V1375" s="31">
        <f>[1]consoCURRENT!Y31985</f>
        <v>0</v>
      </c>
      <c r="W1375" s="31">
        <f>[1]consoCURRENT!Z31985</f>
        <v>0</v>
      </c>
      <c r="X1375" s="31">
        <f>[1]consoCURRENT!AA31985</f>
        <v>0</v>
      </c>
      <c r="Y1375" s="31">
        <f>[1]consoCURRENT!AB31985</f>
        <v>0</v>
      </c>
      <c r="Z1375" s="31">
        <f t="shared" ref="Z1375" si="632">SUM(M1375:Y1375)</f>
        <v>0</v>
      </c>
      <c r="AA1375" s="31">
        <f>D1375-Z1375</f>
        <v>0</v>
      </c>
      <c r="AB1375" s="37"/>
      <c r="AC1375" s="32"/>
    </row>
    <row r="1376" spans="1:29" s="33" customFormat="1" ht="18" customHeight="1" x14ac:dyDescent="0.25">
      <c r="A1376" s="38" t="s">
        <v>39</v>
      </c>
      <c r="B1376" s="39">
        <f t="shared" ref="B1376:AA1376" si="633">B1375+B1374</f>
        <v>53291000</v>
      </c>
      <c r="C1376" s="39">
        <f t="shared" si="633"/>
        <v>1.862645149230957E-9</v>
      </c>
      <c r="D1376" s="39">
        <f t="shared" si="633"/>
        <v>53291000</v>
      </c>
      <c r="E1376" s="39">
        <f t="shared" si="633"/>
        <v>0</v>
      </c>
      <c r="F1376" s="39">
        <f t="shared" si="633"/>
        <v>0</v>
      </c>
      <c r="G1376" s="39">
        <f t="shared" si="633"/>
        <v>1047365.27</v>
      </c>
      <c r="H1376" s="39">
        <f t="shared" si="633"/>
        <v>0</v>
      </c>
      <c r="I1376" s="39">
        <f t="shared" si="633"/>
        <v>0</v>
      </c>
      <c r="J1376" s="39">
        <f t="shared" si="633"/>
        <v>0</v>
      </c>
      <c r="K1376" s="39">
        <f t="shared" si="633"/>
        <v>1047365.27</v>
      </c>
      <c r="L1376" s="39">
        <f t="shared" si="633"/>
        <v>0</v>
      </c>
      <c r="M1376" s="39">
        <f t="shared" si="633"/>
        <v>2208300.96</v>
      </c>
      <c r="N1376" s="39">
        <f t="shared" si="633"/>
        <v>0</v>
      </c>
      <c r="O1376" s="39">
        <f t="shared" si="633"/>
        <v>0</v>
      </c>
      <c r="P1376" s="39">
        <f t="shared" si="633"/>
        <v>0</v>
      </c>
      <c r="Q1376" s="39">
        <f t="shared" si="633"/>
        <v>0</v>
      </c>
      <c r="R1376" s="39">
        <f t="shared" si="633"/>
        <v>0</v>
      </c>
      <c r="S1376" s="39">
        <f t="shared" si="633"/>
        <v>0</v>
      </c>
      <c r="T1376" s="39">
        <f t="shared" si="633"/>
        <v>0</v>
      </c>
      <c r="U1376" s="39">
        <f t="shared" si="633"/>
        <v>0</v>
      </c>
      <c r="V1376" s="39">
        <f t="shared" si="633"/>
        <v>0</v>
      </c>
      <c r="W1376" s="39">
        <f t="shared" si="633"/>
        <v>0</v>
      </c>
      <c r="X1376" s="39">
        <f t="shared" si="633"/>
        <v>0</v>
      </c>
      <c r="Y1376" s="39">
        <f t="shared" si="633"/>
        <v>0</v>
      </c>
      <c r="Z1376" s="39">
        <f t="shared" si="633"/>
        <v>2208300.96</v>
      </c>
      <c r="AA1376" s="39">
        <f t="shared" si="633"/>
        <v>51082699.039999999</v>
      </c>
      <c r="AB1376" s="40">
        <f>Z1376/D1376</f>
        <v>4.1438534837026891E-2</v>
      </c>
      <c r="AC1376" s="42"/>
    </row>
    <row r="1377" spans="1:29" s="33" customFormat="1" ht="15" customHeight="1" x14ac:dyDescent="0.25">
      <c r="A1377" s="34"/>
      <c r="B1377" s="31"/>
      <c r="C1377" s="31"/>
      <c r="D1377" s="31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31"/>
      <c r="T1377" s="31"/>
      <c r="U1377" s="31"/>
      <c r="V1377" s="31"/>
      <c r="W1377" s="31"/>
      <c r="X1377" s="31"/>
      <c r="Y1377" s="31"/>
      <c r="Z1377" s="31"/>
      <c r="AA1377" s="31"/>
      <c r="AB1377" s="31"/>
      <c r="AC1377" s="32"/>
    </row>
    <row r="1378" spans="1:29" s="33" customFormat="1" ht="15" customHeight="1" x14ac:dyDescent="0.25">
      <c r="A1378" s="34"/>
      <c r="B1378" s="31"/>
      <c r="C1378" s="31"/>
      <c r="D1378" s="31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  <c r="R1378" s="31"/>
      <c r="S1378" s="31"/>
      <c r="T1378" s="31"/>
      <c r="U1378" s="31"/>
      <c r="V1378" s="31"/>
      <c r="W1378" s="31"/>
      <c r="X1378" s="31"/>
      <c r="Y1378" s="31"/>
      <c r="Z1378" s="31"/>
      <c r="AA1378" s="31"/>
      <c r="AB1378" s="31"/>
      <c r="AC1378" s="32"/>
    </row>
    <row r="1379" spans="1:29" s="33" customFormat="1" ht="15" customHeight="1" x14ac:dyDescent="0.25">
      <c r="A1379" s="35" t="s">
        <v>96</v>
      </c>
      <c r="B1379" s="31"/>
      <c r="C1379" s="31"/>
      <c r="D1379" s="31"/>
      <c r="E1379" s="31"/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  <c r="R1379" s="31"/>
      <c r="S1379" s="31"/>
      <c r="T1379" s="31"/>
      <c r="U1379" s="31"/>
      <c r="V1379" s="31"/>
      <c r="W1379" s="31"/>
      <c r="X1379" s="31"/>
      <c r="Y1379" s="31"/>
      <c r="Z1379" s="31"/>
      <c r="AA1379" s="31"/>
      <c r="AB1379" s="31"/>
      <c r="AC1379" s="32"/>
    </row>
    <row r="1380" spans="1:29" s="33" customFormat="1" ht="18" customHeight="1" x14ac:dyDescent="0.2">
      <c r="A1380" s="36" t="s">
        <v>33</v>
      </c>
      <c r="B1380" s="31">
        <f t="shared" ref="B1380:Q1383" si="634">B1390+B1400+B1410+B1420+B1430+B1440+B1450+B1460+B1470+B1480+B1490+B1500+B1510+B1520+B1530+B1540+B1550</f>
        <v>0</v>
      </c>
      <c r="C1380" s="31">
        <f t="shared" si="634"/>
        <v>0</v>
      </c>
      <c r="D1380" s="31">
        <f>D1390+D1400+D1410+D1420+D1430+D1440+D1450+D1460+D1470+D1480+D1490+D1500+D1510+D1520+D1530+D1540+D1550</f>
        <v>0</v>
      </c>
      <c r="E1380" s="31">
        <f t="shared" ref="E1380:Y1383" si="635">E1390+E1400+E1410+E1420+E1430+E1440+E1450+E1460+E1470+E1480+E1490+E1500+E1510+E1520+E1530+E1540+E1550</f>
        <v>0</v>
      </c>
      <c r="F1380" s="31">
        <f t="shared" si="635"/>
        <v>0</v>
      </c>
      <c r="G1380" s="31">
        <f t="shared" si="635"/>
        <v>0</v>
      </c>
      <c r="H1380" s="31">
        <f t="shared" si="635"/>
        <v>0</v>
      </c>
      <c r="I1380" s="31">
        <f t="shared" si="635"/>
        <v>0</v>
      </c>
      <c r="J1380" s="31">
        <f t="shared" si="635"/>
        <v>0</v>
      </c>
      <c r="K1380" s="31">
        <f t="shared" si="635"/>
        <v>0</v>
      </c>
      <c r="L1380" s="31">
        <f t="shared" si="635"/>
        <v>0</v>
      </c>
      <c r="M1380" s="31">
        <f t="shared" si="635"/>
        <v>0</v>
      </c>
      <c r="N1380" s="31">
        <f t="shared" si="635"/>
        <v>0</v>
      </c>
      <c r="O1380" s="31">
        <f t="shared" si="635"/>
        <v>0</v>
      </c>
      <c r="P1380" s="31">
        <f t="shared" si="635"/>
        <v>0</v>
      </c>
      <c r="Q1380" s="31">
        <f t="shared" si="635"/>
        <v>0</v>
      </c>
      <c r="R1380" s="31">
        <f t="shared" si="635"/>
        <v>0</v>
      </c>
      <c r="S1380" s="31">
        <f t="shared" si="635"/>
        <v>0</v>
      </c>
      <c r="T1380" s="31">
        <f t="shared" si="635"/>
        <v>0</v>
      </c>
      <c r="U1380" s="31">
        <f t="shared" si="635"/>
        <v>0</v>
      </c>
      <c r="V1380" s="31">
        <f t="shared" si="635"/>
        <v>0</v>
      </c>
      <c r="W1380" s="31">
        <f t="shared" si="635"/>
        <v>0</v>
      </c>
      <c r="X1380" s="31">
        <f t="shared" si="635"/>
        <v>0</v>
      </c>
      <c r="Y1380" s="31">
        <f t="shared" si="635"/>
        <v>0</v>
      </c>
      <c r="Z1380" s="31">
        <f>SUM(M1380:Y1380)</f>
        <v>0</v>
      </c>
      <c r="AA1380" s="31">
        <f>D1380-Z1380</f>
        <v>0</v>
      </c>
      <c r="AB1380" s="37"/>
      <c r="AC1380" s="32"/>
    </row>
    <row r="1381" spans="1:29" s="33" customFormat="1" ht="18" customHeight="1" x14ac:dyDescent="0.2">
      <c r="A1381" s="36" t="s">
        <v>34</v>
      </c>
      <c r="B1381" s="31">
        <f t="shared" si="634"/>
        <v>24780000</v>
      </c>
      <c r="C1381" s="31">
        <f t="shared" si="634"/>
        <v>0</v>
      </c>
      <c r="D1381" s="31">
        <f t="shared" si="634"/>
        <v>24780000</v>
      </c>
      <c r="E1381" s="31">
        <f t="shared" si="634"/>
        <v>4197403.6900000004</v>
      </c>
      <c r="F1381" s="31">
        <f t="shared" si="634"/>
        <v>4461902.580000001</v>
      </c>
      <c r="G1381" s="31">
        <f t="shared" si="634"/>
        <v>3354520.1700000004</v>
      </c>
      <c r="H1381" s="31">
        <f t="shared" si="634"/>
        <v>835324.82000000007</v>
      </c>
      <c r="I1381" s="31">
        <f t="shared" si="634"/>
        <v>565369.56000000006</v>
      </c>
      <c r="J1381" s="31">
        <f t="shared" si="634"/>
        <v>1434547.5</v>
      </c>
      <c r="K1381" s="31">
        <f t="shared" si="634"/>
        <v>789698.27999999991</v>
      </c>
      <c r="L1381" s="31">
        <f t="shared" si="634"/>
        <v>0</v>
      </c>
      <c r="M1381" s="31">
        <f t="shared" si="634"/>
        <v>3073578.59</v>
      </c>
      <c r="N1381" s="31">
        <f t="shared" si="634"/>
        <v>1513707.76</v>
      </c>
      <c r="O1381" s="31">
        <f t="shared" si="634"/>
        <v>1345435.65</v>
      </c>
      <c r="P1381" s="31">
        <f t="shared" si="634"/>
        <v>772890.72000000009</v>
      </c>
      <c r="Q1381" s="31">
        <f t="shared" si="634"/>
        <v>822960.76</v>
      </c>
      <c r="R1381" s="31">
        <f t="shared" si="635"/>
        <v>931088.98000000021</v>
      </c>
      <c r="S1381" s="31">
        <f t="shared" si="635"/>
        <v>1273305.3399999999</v>
      </c>
      <c r="T1381" s="31">
        <f t="shared" si="635"/>
        <v>804121.77</v>
      </c>
      <c r="U1381" s="31">
        <f t="shared" si="635"/>
        <v>641730.52</v>
      </c>
      <c r="V1381" s="31">
        <f t="shared" si="635"/>
        <v>1118969.6000000001</v>
      </c>
      <c r="W1381" s="31">
        <f t="shared" si="635"/>
        <v>835324.82000000007</v>
      </c>
      <c r="X1381" s="31">
        <f t="shared" si="635"/>
        <v>0</v>
      </c>
      <c r="Y1381" s="31">
        <f t="shared" si="635"/>
        <v>0</v>
      </c>
      <c r="Z1381" s="31">
        <f t="shared" ref="Z1381:Z1383" si="636">SUM(M1381:Y1381)</f>
        <v>13133114.509999998</v>
      </c>
      <c r="AA1381" s="31">
        <f>D1381-Z1381</f>
        <v>11646885.490000002</v>
      </c>
      <c r="AB1381" s="37">
        <f>Z1381/D1381</f>
        <v>0.52998847901533486</v>
      </c>
      <c r="AC1381" s="32"/>
    </row>
    <row r="1382" spans="1:29" s="33" customFormat="1" ht="18" customHeight="1" x14ac:dyDescent="0.2">
      <c r="A1382" s="36" t="s">
        <v>35</v>
      </c>
      <c r="B1382" s="31">
        <f t="shared" si="634"/>
        <v>0</v>
      </c>
      <c r="C1382" s="31">
        <f t="shared" si="634"/>
        <v>0</v>
      </c>
      <c r="D1382" s="31">
        <f t="shared" si="634"/>
        <v>0</v>
      </c>
      <c r="E1382" s="31">
        <f t="shared" si="634"/>
        <v>0</v>
      </c>
      <c r="F1382" s="31">
        <f t="shared" si="634"/>
        <v>0</v>
      </c>
      <c r="G1382" s="31">
        <f t="shared" si="634"/>
        <v>0</v>
      </c>
      <c r="H1382" s="31">
        <f t="shared" si="634"/>
        <v>0</v>
      </c>
      <c r="I1382" s="31">
        <f t="shared" si="634"/>
        <v>0</v>
      </c>
      <c r="J1382" s="31">
        <f t="shared" si="634"/>
        <v>0</v>
      </c>
      <c r="K1382" s="31">
        <f t="shared" si="634"/>
        <v>0</v>
      </c>
      <c r="L1382" s="31">
        <f t="shared" si="634"/>
        <v>0</v>
      </c>
      <c r="M1382" s="31">
        <f t="shared" si="634"/>
        <v>0</v>
      </c>
      <c r="N1382" s="31">
        <f t="shared" si="634"/>
        <v>0</v>
      </c>
      <c r="O1382" s="31">
        <f t="shared" si="634"/>
        <v>0</v>
      </c>
      <c r="P1382" s="31">
        <f t="shared" si="634"/>
        <v>0</v>
      </c>
      <c r="Q1382" s="31">
        <f t="shared" si="634"/>
        <v>0</v>
      </c>
      <c r="R1382" s="31">
        <f t="shared" si="635"/>
        <v>0</v>
      </c>
      <c r="S1382" s="31">
        <f t="shared" si="635"/>
        <v>0</v>
      </c>
      <c r="T1382" s="31">
        <f t="shared" si="635"/>
        <v>0</v>
      </c>
      <c r="U1382" s="31">
        <f t="shared" si="635"/>
        <v>0</v>
      </c>
      <c r="V1382" s="31">
        <f t="shared" si="635"/>
        <v>0</v>
      </c>
      <c r="W1382" s="31">
        <f t="shared" si="635"/>
        <v>0</v>
      </c>
      <c r="X1382" s="31">
        <f t="shared" si="635"/>
        <v>0</v>
      </c>
      <c r="Y1382" s="31">
        <f t="shared" si="635"/>
        <v>0</v>
      </c>
      <c r="Z1382" s="31">
        <f t="shared" si="636"/>
        <v>0</v>
      </c>
      <c r="AA1382" s="31">
        <f>D1382-Z1382</f>
        <v>0</v>
      </c>
      <c r="AB1382" s="37"/>
      <c r="AC1382" s="32"/>
    </row>
    <row r="1383" spans="1:29" s="33" customFormat="1" ht="18" customHeight="1" x14ac:dyDescent="0.2">
      <c r="A1383" s="36" t="s">
        <v>36</v>
      </c>
      <c r="B1383" s="31">
        <f t="shared" si="634"/>
        <v>0</v>
      </c>
      <c r="C1383" s="31">
        <f t="shared" si="634"/>
        <v>0</v>
      </c>
      <c r="D1383" s="31">
        <f t="shared" si="634"/>
        <v>0</v>
      </c>
      <c r="E1383" s="31">
        <f t="shared" si="634"/>
        <v>0</v>
      </c>
      <c r="F1383" s="31">
        <f t="shared" si="634"/>
        <v>0</v>
      </c>
      <c r="G1383" s="31">
        <f t="shared" si="634"/>
        <v>0</v>
      </c>
      <c r="H1383" s="31">
        <f t="shared" si="634"/>
        <v>0</v>
      </c>
      <c r="I1383" s="31">
        <f t="shared" si="634"/>
        <v>0</v>
      </c>
      <c r="J1383" s="31">
        <f t="shared" si="634"/>
        <v>0</v>
      </c>
      <c r="K1383" s="31">
        <f t="shared" si="634"/>
        <v>0</v>
      </c>
      <c r="L1383" s="31">
        <f t="shared" si="634"/>
        <v>0</v>
      </c>
      <c r="M1383" s="31">
        <f t="shared" si="634"/>
        <v>0</v>
      </c>
      <c r="N1383" s="31">
        <f t="shared" si="634"/>
        <v>0</v>
      </c>
      <c r="O1383" s="31">
        <f t="shared" si="634"/>
        <v>0</v>
      </c>
      <c r="P1383" s="31">
        <f t="shared" si="634"/>
        <v>0</v>
      </c>
      <c r="Q1383" s="31">
        <f t="shared" si="634"/>
        <v>0</v>
      </c>
      <c r="R1383" s="31">
        <f t="shared" si="635"/>
        <v>0</v>
      </c>
      <c r="S1383" s="31">
        <f t="shared" si="635"/>
        <v>0</v>
      </c>
      <c r="T1383" s="31">
        <f t="shared" si="635"/>
        <v>0</v>
      </c>
      <c r="U1383" s="31">
        <f t="shared" si="635"/>
        <v>0</v>
      </c>
      <c r="V1383" s="31">
        <f t="shared" si="635"/>
        <v>0</v>
      </c>
      <c r="W1383" s="31">
        <f t="shared" si="635"/>
        <v>0</v>
      </c>
      <c r="X1383" s="31">
        <f t="shared" si="635"/>
        <v>0</v>
      </c>
      <c r="Y1383" s="31">
        <f t="shared" si="635"/>
        <v>0</v>
      </c>
      <c r="Z1383" s="31">
        <f t="shared" si="636"/>
        <v>0</v>
      </c>
      <c r="AA1383" s="31">
        <f>D1383-Z1383</f>
        <v>0</v>
      </c>
      <c r="AB1383" s="37"/>
      <c r="AC1383" s="32"/>
    </row>
    <row r="1384" spans="1:29" s="33" customFormat="1" ht="18" customHeight="1" x14ac:dyDescent="0.25">
      <c r="A1384" s="38" t="s">
        <v>37</v>
      </c>
      <c r="B1384" s="39">
        <f t="shared" ref="B1384:C1384" si="637">SUM(B1380:B1383)</f>
        <v>24780000</v>
      </c>
      <c r="C1384" s="39">
        <f t="shared" si="637"/>
        <v>0</v>
      </c>
      <c r="D1384" s="39">
        <f>SUM(D1380:D1383)</f>
        <v>24780000</v>
      </c>
      <c r="E1384" s="39">
        <f t="shared" ref="E1384:AA1384" si="638">SUM(E1380:E1383)</f>
        <v>4197403.6900000004</v>
      </c>
      <c r="F1384" s="39">
        <f t="shared" si="638"/>
        <v>4461902.580000001</v>
      </c>
      <c r="G1384" s="39">
        <f t="shared" si="638"/>
        <v>3354520.1700000004</v>
      </c>
      <c r="H1384" s="39">
        <f t="shared" si="638"/>
        <v>835324.82000000007</v>
      </c>
      <c r="I1384" s="39">
        <f t="shared" si="638"/>
        <v>565369.56000000006</v>
      </c>
      <c r="J1384" s="39">
        <f t="shared" si="638"/>
        <v>1434547.5</v>
      </c>
      <c r="K1384" s="39">
        <f t="shared" si="638"/>
        <v>789698.27999999991</v>
      </c>
      <c r="L1384" s="39">
        <f t="shared" si="638"/>
        <v>0</v>
      </c>
      <c r="M1384" s="39">
        <f t="shared" si="638"/>
        <v>3073578.59</v>
      </c>
      <c r="N1384" s="39">
        <f t="shared" si="638"/>
        <v>1513707.76</v>
      </c>
      <c r="O1384" s="39">
        <f t="shared" si="638"/>
        <v>1345435.65</v>
      </c>
      <c r="P1384" s="39">
        <f t="shared" si="638"/>
        <v>772890.72000000009</v>
      </c>
      <c r="Q1384" s="39">
        <f t="shared" si="638"/>
        <v>822960.76</v>
      </c>
      <c r="R1384" s="39">
        <f t="shared" si="638"/>
        <v>931088.98000000021</v>
      </c>
      <c r="S1384" s="39">
        <f t="shared" si="638"/>
        <v>1273305.3399999999</v>
      </c>
      <c r="T1384" s="39">
        <f t="shared" si="638"/>
        <v>804121.77</v>
      </c>
      <c r="U1384" s="39">
        <f t="shared" si="638"/>
        <v>641730.52</v>
      </c>
      <c r="V1384" s="39">
        <f t="shared" si="638"/>
        <v>1118969.6000000001</v>
      </c>
      <c r="W1384" s="39">
        <f t="shared" si="638"/>
        <v>835324.82000000007</v>
      </c>
      <c r="X1384" s="39">
        <f t="shared" si="638"/>
        <v>0</v>
      </c>
      <c r="Y1384" s="39">
        <f t="shared" si="638"/>
        <v>0</v>
      </c>
      <c r="Z1384" s="39">
        <f t="shared" si="638"/>
        <v>13133114.509999998</v>
      </c>
      <c r="AA1384" s="39">
        <f t="shared" si="638"/>
        <v>11646885.490000002</v>
      </c>
      <c r="AB1384" s="40">
        <f>Z1384/D1384</f>
        <v>0.52998847901533486</v>
      </c>
      <c r="AC1384" s="32"/>
    </row>
    <row r="1385" spans="1:29" s="33" customFormat="1" ht="18" customHeight="1" x14ac:dyDescent="0.25">
      <c r="A1385" s="41" t="s">
        <v>38</v>
      </c>
      <c r="B1385" s="31">
        <f t="shared" ref="B1385:Y1385" si="639">B1395+B1405+B1415+B1425+B1435+B1445+B1455+B1465+B1475+B1485+B1495+B1505+B1515+B1525+B1535+B1545+B1555</f>
        <v>0</v>
      </c>
      <c r="C1385" s="31">
        <f t="shared" si="639"/>
        <v>0</v>
      </c>
      <c r="D1385" s="31">
        <f t="shared" si="639"/>
        <v>0</v>
      </c>
      <c r="E1385" s="31">
        <f t="shared" si="639"/>
        <v>0</v>
      </c>
      <c r="F1385" s="31">
        <f t="shared" si="639"/>
        <v>0</v>
      </c>
      <c r="G1385" s="31">
        <f t="shared" si="639"/>
        <v>0</v>
      </c>
      <c r="H1385" s="31">
        <f t="shared" si="639"/>
        <v>0</v>
      </c>
      <c r="I1385" s="31">
        <f t="shared" si="639"/>
        <v>0</v>
      </c>
      <c r="J1385" s="31">
        <f t="shared" si="639"/>
        <v>0</v>
      </c>
      <c r="K1385" s="31">
        <f t="shared" si="639"/>
        <v>0</v>
      </c>
      <c r="L1385" s="31">
        <f t="shared" si="639"/>
        <v>0</v>
      </c>
      <c r="M1385" s="31">
        <f t="shared" si="639"/>
        <v>0</v>
      </c>
      <c r="N1385" s="31">
        <f t="shared" si="639"/>
        <v>0</v>
      </c>
      <c r="O1385" s="31">
        <f t="shared" si="639"/>
        <v>0</v>
      </c>
      <c r="P1385" s="31">
        <f t="shared" si="639"/>
        <v>0</v>
      </c>
      <c r="Q1385" s="31">
        <f t="shared" si="639"/>
        <v>0</v>
      </c>
      <c r="R1385" s="31">
        <f t="shared" si="639"/>
        <v>0</v>
      </c>
      <c r="S1385" s="31">
        <f t="shared" si="639"/>
        <v>0</v>
      </c>
      <c r="T1385" s="31">
        <f t="shared" si="639"/>
        <v>0</v>
      </c>
      <c r="U1385" s="31">
        <f t="shared" si="639"/>
        <v>0</v>
      </c>
      <c r="V1385" s="31">
        <f t="shared" si="639"/>
        <v>0</v>
      </c>
      <c r="W1385" s="31">
        <f t="shared" si="639"/>
        <v>0</v>
      </c>
      <c r="X1385" s="31">
        <f t="shared" si="639"/>
        <v>0</v>
      </c>
      <c r="Y1385" s="31">
        <f t="shared" si="639"/>
        <v>0</v>
      </c>
      <c r="Z1385" s="31">
        <f t="shared" ref="Z1385" si="640">SUM(M1385:Y1385)</f>
        <v>0</v>
      </c>
      <c r="AA1385" s="31">
        <f>D1385-Z1385</f>
        <v>0</v>
      </c>
      <c r="AB1385" s="37"/>
      <c r="AC1385" s="32"/>
    </row>
    <row r="1386" spans="1:29" s="33" customFormat="1" ht="18" customHeight="1" x14ac:dyDescent="0.25">
      <c r="A1386" s="38" t="s">
        <v>39</v>
      </c>
      <c r="B1386" s="39">
        <f t="shared" ref="B1386:C1386" si="641">B1385+B1384</f>
        <v>24780000</v>
      </c>
      <c r="C1386" s="39">
        <f t="shared" si="641"/>
        <v>0</v>
      </c>
      <c r="D1386" s="39">
        <f>D1385+D1384</f>
        <v>24780000</v>
      </c>
      <c r="E1386" s="39">
        <f t="shared" ref="E1386:AA1386" si="642">E1385+E1384</f>
        <v>4197403.6900000004</v>
      </c>
      <c r="F1386" s="39">
        <f t="shared" si="642"/>
        <v>4461902.580000001</v>
      </c>
      <c r="G1386" s="39">
        <f t="shared" si="642"/>
        <v>3354520.1700000004</v>
      </c>
      <c r="H1386" s="39">
        <f t="shared" si="642"/>
        <v>835324.82000000007</v>
      </c>
      <c r="I1386" s="39">
        <f t="shared" si="642"/>
        <v>565369.56000000006</v>
      </c>
      <c r="J1386" s="39">
        <f t="shared" si="642"/>
        <v>1434547.5</v>
      </c>
      <c r="K1386" s="39">
        <f t="shared" si="642"/>
        <v>789698.27999999991</v>
      </c>
      <c r="L1386" s="39">
        <f t="shared" si="642"/>
        <v>0</v>
      </c>
      <c r="M1386" s="39">
        <f t="shared" si="642"/>
        <v>3073578.59</v>
      </c>
      <c r="N1386" s="39">
        <f t="shared" si="642"/>
        <v>1513707.76</v>
      </c>
      <c r="O1386" s="39">
        <f t="shared" si="642"/>
        <v>1345435.65</v>
      </c>
      <c r="P1386" s="39">
        <f t="shared" si="642"/>
        <v>772890.72000000009</v>
      </c>
      <c r="Q1386" s="39">
        <f t="shared" si="642"/>
        <v>822960.76</v>
      </c>
      <c r="R1386" s="39">
        <f t="shared" si="642"/>
        <v>931088.98000000021</v>
      </c>
      <c r="S1386" s="39">
        <f t="shared" si="642"/>
        <v>1273305.3399999999</v>
      </c>
      <c r="T1386" s="39">
        <f t="shared" si="642"/>
        <v>804121.77</v>
      </c>
      <c r="U1386" s="39">
        <f t="shared" si="642"/>
        <v>641730.52</v>
      </c>
      <c r="V1386" s="39">
        <f t="shared" si="642"/>
        <v>1118969.6000000001</v>
      </c>
      <c r="W1386" s="39">
        <f t="shared" si="642"/>
        <v>835324.82000000007</v>
      </c>
      <c r="X1386" s="39">
        <f t="shared" si="642"/>
        <v>0</v>
      </c>
      <c r="Y1386" s="39">
        <f t="shared" si="642"/>
        <v>0</v>
      </c>
      <c r="Z1386" s="39">
        <f t="shared" si="642"/>
        <v>13133114.509999998</v>
      </c>
      <c r="AA1386" s="39">
        <f t="shared" si="642"/>
        <v>11646885.490000002</v>
      </c>
      <c r="AB1386" s="40">
        <f>Z1386/D1386</f>
        <v>0.52998847901533486</v>
      </c>
      <c r="AC1386" s="42"/>
    </row>
    <row r="1387" spans="1:29" s="45" customFormat="1" ht="15" customHeight="1" x14ac:dyDescent="0.25">
      <c r="A1387" s="43"/>
      <c r="B1387" s="44"/>
      <c r="C1387" s="44"/>
      <c r="D1387" s="44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  <c r="R1387" s="31"/>
      <c r="S1387" s="31"/>
      <c r="T1387" s="31"/>
      <c r="U1387" s="31"/>
      <c r="V1387" s="31"/>
      <c r="W1387" s="31"/>
      <c r="X1387" s="31"/>
      <c r="Y1387" s="31"/>
      <c r="Z1387" s="31"/>
      <c r="AA1387" s="31"/>
      <c r="AB1387" s="31"/>
      <c r="AC1387" s="32"/>
    </row>
    <row r="1388" spans="1:29" s="33" customFormat="1" ht="15" customHeight="1" x14ac:dyDescent="0.25">
      <c r="A1388" s="34"/>
      <c r="B1388" s="31"/>
      <c r="C1388" s="31"/>
      <c r="D1388" s="31"/>
      <c r="E1388" s="31"/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  <c r="R1388" s="31"/>
      <c r="S1388" s="31"/>
      <c r="T1388" s="31"/>
      <c r="U1388" s="31"/>
      <c r="V1388" s="31"/>
      <c r="W1388" s="31"/>
      <c r="X1388" s="31"/>
      <c r="Y1388" s="31"/>
      <c r="Z1388" s="31"/>
      <c r="AA1388" s="31"/>
      <c r="AB1388" s="31"/>
      <c r="AC1388" s="32"/>
    </row>
    <row r="1389" spans="1:29" s="33" customFormat="1" ht="15" customHeight="1" x14ac:dyDescent="0.25">
      <c r="A1389" s="46" t="s">
        <v>40</v>
      </c>
      <c r="B1389" s="31"/>
      <c r="C1389" s="31"/>
      <c r="D1389" s="31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31"/>
      <c r="T1389" s="31"/>
      <c r="U1389" s="31"/>
      <c r="V1389" s="31"/>
      <c r="W1389" s="31"/>
      <c r="X1389" s="31"/>
      <c r="Y1389" s="31"/>
      <c r="Z1389" s="31"/>
      <c r="AA1389" s="31"/>
      <c r="AB1389" s="31"/>
      <c r="AC1389" s="32"/>
    </row>
    <row r="1390" spans="1:29" s="33" customFormat="1" ht="18" customHeight="1" x14ac:dyDescent="0.2">
      <c r="A1390" s="36" t="s">
        <v>33</v>
      </c>
      <c r="B1390" s="31">
        <f>[1]consoCURRENT!E32259</f>
        <v>0</v>
      </c>
      <c r="C1390" s="31">
        <f>[1]consoCURRENT!F32259</f>
        <v>0</v>
      </c>
      <c r="D1390" s="31">
        <f>[1]consoCURRENT!G32259</f>
        <v>0</v>
      </c>
      <c r="E1390" s="31">
        <f>[1]consoCURRENT!H32259</f>
        <v>0</v>
      </c>
      <c r="F1390" s="31">
        <f>[1]consoCURRENT!I32259</f>
        <v>0</v>
      </c>
      <c r="G1390" s="31">
        <f>[1]consoCURRENT!J32259</f>
        <v>0</v>
      </c>
      <c r="H1390" s="31">
        <f>[1]consoCURRENT!K32259</f>
        <v>0</v>
      </c>
      <c r="I1390" s="31">
        <f>[1]consoCURRENT!L32259</f>
        <v>0</v>
      </c>
      <c r="J1390" s="31">
        <f>[1]consoCURRENT!M32259</f>
        <v>0</v>
      </c>
      <c r="K1390" s="31">
        <f>[1]consoCURRENT!N32259</f>
        <v>0</v>
      </c>
      <c r="L1390" s="31">
        <f>[1]consoCURRENT!O32259</f>
        <v>0</v>
      </c>
      <c r="M1390" s="31">
        <f>[1]consoCURRENT!P32259</f>
        <v>0</v>
      </c>
      <c r="N1390" s="31">
        <f>[1]consoCURRENT!Q32259</f>
        <v>0</v>
      </c>
      <c r="O1390" s="31">
        <f>[1]consoCURRENT!R32259</f>
        <v>0</v>
      </c>
      <c r="P1390" s="31">
        <f>[1]consoCURRENT!S32259</f>
        <v>0</v>
      </c>
      <c r="Q1390" s="31">
        <f>[1]consoCURRENT!T32259</f>
        <v>0</v>
      </c>
      <c r="R1390" s="31">
        <f>[1]consoCURRENT!U32259</f>
        <v>0</v>
      </c>
      <c r="S1390" s="31">
        <f>[1]consoCURRENT!V32259</f>
        <v>0</v>
      </c>
      <c r="T1390" s="31">
        <f>[1]consoCURRENT!W32259</f>
        <v>0</v>
      </c>
      <c r="U1390" s="31">
        <f>[1]consoCURRENT!X32259</f>
        <v>0</v>
      </c>
      <c r="V1390" s="31">
        <f>[1]consoCURRENT!Y32259</f>
        <v>0</v>
      </c>
      <c r="W1390" s="31">
        <f>[1]consoCURRENT!Z32259</f>
        <v>0</v>
      </c>
      <c r="X1390" s="31">
        <f>[1]consoCURRENT!AA32259</f>
        <v>0</v>
      </c>
      <c r="Y1390" s="31">
        <f>[1]consoCURRENT!AB32259</f>
        <v>0</v>
      </c>
      <c r="Z1390" s="31">
        <f>SUM(M1390:Y1390)</f>
        <v>0</v>
      </c>
      <c r="AA1390" s="31">
        <f>D1390-Z1390</f>
        <v>0</v>
      </c>
      <c r="AB1390" s="37"/>
      <c r="AC1390" s="32"/>
    </row>
    <row r="1391" spans="1:29" s="33" customFormat="1" ht="18" customHeight="1" x14ac:dyDescent="0.2">
      <c r="A1391" s="36" t="s">
        <v>34</v>
      </c>
      <c r="B1391" s="31">
        <f>[1]consoCURRENT!E32372</f>
        <v>9493000</v>
      </c>
      <c r="C1391" s="31">
        <f>[1]consoCURRENT!F32372</f>
        <v>0</v>
      </c>
      <c r="D1391" s="31">
        <f>[1]consoCURRENT!G32372</f>
        <v>9493000</v>
      </c>
      <c r="E1391" s="31">
        <f>[1]consoCURRENT!H32372</f>
        <v>1089541.56</v>
      </c>
      <c r="F1391" s="31">
        <f>[1]consoCURRENT!I32372</f>
        <v>1434547.5</v>
      </c>
      <c r="G1391" s="31">
        <f>[1]consoCURRENT!J32372</f>
        <v>790198.27999999991</v>
      </c>
      <c r="H1391" s="31">
        <f>[1]consoCURRENT!K32372</f>
        <v>500</v>
      </c>
      <c r="I1391" s="31">
        <f>[1]consoCURRENT!L32372</f>
        <v>565369.56000000006</v>
      </c>
      <c r="J1391" s="31">
        <f>[1]consoCURRENT!M32372</f>
        <v>1434547.5</v>
      </c>
      <c r="K1391" s="31">
        <f>[1]consoCURRENT!N32372</f>
        <v>789698.27999999991</v>
      </c>
      <c r="L1391" s="31">
        <f>[1]consoCURRENT!O32372</f>
        <v>0</v>
      </c>
      <c r="M1391" s="31">
        <f>[1]consoCURRENT!P32372</f>
        <v>3073578.59</v>
      </c>
      <c r="N1391" s="31">
        <f>[1]consoCURRENT!Q32372</f>
        <v>524172</v>
      </c>
      <c r="O1391" s="31">
        <f>[1]consoCURRENT!R32372</f>
        <v>0</v>
      </c>
      <c r="P1391" s="31">
        <f>[1]consoCURRENT!S32372</f>
        <v>0</v>
      </c>
      <c r="Q1391" s="31">
        <f>[1]consoCURRENT!T32372</f>
        <v>0</v>
      </c>
      <c r="R1391" s="31">
        <f>[1]consoCURRENT!U32372</f>
        <v>0</v>
      </c>
      <c r="S1391" s="31">
        <f>[1]consoCURRENT!V32372</f>
        <v>0</v>
      </c>
      <c r="T1391" s="31">
        <f>[1]consoCURRENT!W32372</f>
        <v>0</v>
      </c>
      <c r="U1391" s="31">
        <f>[1]consoCURRENT!X32372</f>
        <v>0</v>
      </c>
      <c r="V1391" s="31">
        <f>[1]consoCURRENT!Y32372</f>
        <v>500</v>
      </c>
      <c r="W1391" s="31">
        <f>[1]consoCURRENT!Z32372</f>
        <v>500</v>
      </c>
      <c r="X1391" s="31">
        <f>[1]consoCURRENT!AA32372</f>
        <v>0</v>
      </c>
      <c r="Y1391" s="31">
        <f>[1]consoCURRENT!AB32372</f>
        <v>0</v>
      </c>
      <c r="Z1391" s="31">
        <f t="shared" ref="Z1391:Z1393" si="643">SUM(M1391:Y1391)</f>
        <v>3598750.59</v>
      </c>
      <c r="AA1391" s="31">
        <f>D1391-Z1391</f>
        <v>5894249.4100000001</v>
      </c>
      <c r="AB1391" s="37">
        <f>Z1391/D1391</f>
        <v>0.37909518487306437</v>
      </c>
      <c r="AC1391" s="32"/>
    </row>
    <row r="1392" spans="1:29" s="33" customFormat="1" ht="18" customHeight="1" x14ac:dyDescent="0.2">
      <c r="A1392" s="36" t="s">
        <v>35</v>
      </c>
      <c r="B1392" s="31">
        <f>[1]consoCURRENT!E32378</f>
        <v>0</v>
      </c>
      <c r="C1392" s="31">
        <f>[1]consoCURRENT!F32378</f>
        <v>0</v>
      </c>
      <c r="D1392" s="31">
        <f>[1]consoCURRENT!G32378</f>
        <v>0</v>
      </c>
      <c r="E1392" s="31">
        <f>[1]consoCURRENT!H32378</f>
        <v>0</v>
      </c>
      <c r="F1392" s="31">
        <f>[1]consoCURRENT!I32378</f>
        <v>0</v>
      </c>
      <c r="G1392" s="31">
        <f>[1]consoCURRENT!J32378</f>
        <v>0</v>
      </c>
      <c r="H1392" s="31">
        <f>[1]consoCURRENT!K32378</f>
        <v>0</v>
      </c>
      <c r="I1392" s="31">
        <f>[1]consoCURRENT!L32378</f>
        <v>0</v>
      </c>
      <c r="J1392" s="31">
        <f>[1]consoCURRENT!M32378</f>
        <v>0</v>
      </c>
      <c r="K1392" s="31">
        <f>[1]consoCURRENT!N32378</f>
        <v>0</v>
      </c>
      <c r="L1392" s="31">
        <f>[1]consoCURRENT!O32378</f>
        <v>0</v>
      </c>
      <c r="M1392" s="31">
        <f>[1]consoCURRENT!P32378</f>
        <v>0</v>
      </c>
      <c r="N1392" s="31">
        <f>[1]consoCURRENT!Q32378</f>
        <v>0</v>
      </c>
      <c r="O1392" s="31">
        <f>[1]consoCURRENT!R32378</f>
        <v>0</v>
      </c>
      <c r="P1392" s="31">
        <f>[1]consoCURRENT!S32378</f>
        <v>0</v>
      </c>
      <c r="Q1392" s="31">
        <f>[1]consoCURRENT!T32378</f>
        <v>0</v>
      </c>
      <c r="R1392" s="31">
        <f>[1]consoCURRENT!U32378</f>
        <v>0</v>
      </c>
      <c r="S1392" s="31">
        <f>[1]consoCURRENT!V32378</f>
        <v>0</v>
      </c>
      <c r="T1392" s="31">
        <f>[1]consoCURRENT!W32378</f>
        <v>0</v>
      </c>
      <c r="U1392" s="31">
        <f>[1]consoCURRENT!X32378</f>
        <v>0</v>
      </c>
      <c r="V1392" s="31">
        <f>[1]consoCURRENT!Y32378</f>
        <v>0</v>
      </c>
      <c r="W1392" s="31">
        <f>[1]consoCURRENT!Z32378</f>
        <v>0</v>
      </c>
      <c r="X1392" s="31">
        <f>[1]consoCURRENT!AA32378</f>
        <v>0</v>
      </c>
      <c r="Y1392" s="31">
        <f>[1]consoCURRENT!AB32378</f>
        <v>0</v>
      </c>
      <c r="Z1392" s="31">
        <f t="shared" si="643"/>
        <v>0</v>
      </c>
      <c r="AA1392" s="31">
        <f>D1392-Z1392</f>
        <v>0</v>
      </c>
      <c r="AB1392" s="37"/>
      <c r="AC1392" s="32"/>
    </row>
    <row r="1393" spans="1:29" s="33" customFormat="1" ht="18" customHeight="1" x14ac:dyDescent="0.2">
      <c r="A1393" s="36" t="s">
        <v>36</v>
      </c>
      <c r="B1393" s="31">
        <f>[1]consoCURRENT!E32407</f>
        <v>0</v>
      </c>
      <c r="C1393" s="31">
        <f>[1]consoCURRENT!F32407</f>
        <v>0</v>
      </c>
      <c r="D1393" s="31">
        <f>[1]consoCURRENT!G32407</f>
        <v>0</v>
      </c>
      <c r="E1393" s="31">
        <f>[1]consoCURRENT!H32407</f>
        <v>0</v>
      </c>
      <c r="F1393" s="31">
        <f>[1]consoCURRENT!I32407</f>
        <v>0</v>
      </c>
      <c r="G1393" s="31">
        <f>[1]consoCURRENT!J32407</f>
        <v>0</v>
      </c>
      <c r="H1393" s="31">
        <f>[1]consoCURRENT!K32407</f>
        <v>0</v>
      </c>
      <c r="I1393" s="31">
        <f>[1]consoCURRENT!L32407</f>
        <v>0</v>
      </c>
      <c r="J1393" s="31">
        <f>[1]consoCURRENT!M32407</f>
        <v>0</v>
      </c>
      <c r="K1393" s="31">
        <f>[1]consoCURRENT!N32407</f>
        <v>0</v>
      </c>
      <c r="L1393" s="31">
        <f>[1]consoCURRENT!O32407</f>
        <v>0</v>
      </c>
      <c r="M1393" s="31">
        <f>[1]consoCURRENT!P32407</f>
        <v>0</v>
      </c>
      <c r="N1393" s="31">
        <f>[1]consoCURRENT!Q32407</f>
        <v>0</v>
      </c>
      <c r="O1393" s="31">
        <f>[1]consoCURRENT!R32407</f>
        <v>0</v>
      </c>
      <c r="P1393" s="31">
        <f>[1]consoCURRENT!S32407</f>
        <v>0</v>
      </c>
      <c r="Q1393" s="31">
        <f>[1]consoCURRENT!T32407</f>
        <v>0</v>
      </c>
      <c r="R1393" s="31">
        <f>[1]consoCURRENT!U32407</f>
        <v>0</v>
      </c>
      <c r="S1393" s="31">
        <f>[1]consoCURRENT!V32407</f>
        <v>0</v>
      </c>
      <c r="T1393" s="31">
        <f>[1]consoCURRENT!W32407</f>
        <v>0</v>
      </c>
      <c r="U1393" s="31">
        <f>[1]consoCURRENT!X32407</f>
        <v>0</v>
      </c>
      <c r="V1393" s="31">
        <f>[1]consoCURRENT!Y32407</f>
        <v>0</v>
      </c>
      <c r="W1393" s="31">
        <f>[1]consoCURRENT!Z32407</f>
        <v>0</v>
      </c>
      <c r="X1393" s="31">
        <f>[1]consoCURRENT!AA32407</f>
        <v>0</v>
      </c>
      <c r="Y1393" s="31">
        <f>[1]consoCURRENT!AB32407</f>
        <v>0</v>
      </c>
      <c r="Z1393" s="31">
        <f t="shared" si="643"/>
        <v>0</v>
      </c>
      <c r="AA1393" s="31">
        <f>D1393-Z1393</f>
        <v>0</v>
      </c>
      <c r="AB1393" s="37"/>
      <c r="AC1393" s="32"/>
    </row>
    <row r="1394" spans="1:29" s="33" customFormat="1" ht="18" customHeight="1" x14ac:dyDescent="0.25">
      <c r="A1394" s="38" t="s">
        <v>37</v>
      </c>
      <c r="B1394" s="39">
        <f t="shared" ref="B1394:AA1394" si="644">SUM(B1390:B1393)</f>
        <v>9493000</v>
      </c>
      <c r="C1394" s="39">
        <f t="shared" si="644"/>
        <v>0</v>
      </c>
      <c r="D1394" s="39">
        <f t="shared" si="644"/>
        <v>9493000</v>
      </c>
      <c r="E1394" s="39">
        <f t="shared" si="644"/>
        <v>1089541.56</v>
      </c>
      <c r="F1394" s="39">
        <f t="shared" si="644"/>
        <v>1434547.5</v>
      </c>
      <c r="G1394" s="39">
        <f t="shared" si="644"/>
        <v>790198.27999999991</v>
      </c>
      <c r="H1394" s="39">
        <f t="shared" si="644"/>
        <v>500</v>
      </c>
      <c r="I1394" s="39">
        <f t="shared" si="644"/>
        <v>565369.56000000006</v>
      </c>
      <c r="J1394" s="39">
        <f t="shared" si="644"/>
        <v>1434547.5</v>
      </c>
      <c r="K1394" s="39">
        <f t="shared" si="644"/>
        <v>789698.27999999991</v>
      </c>
      <c r="L1394" s="39">
        <f t="shared" si="644"/>
        <v>0</v>
      </c>
      <c r="M1394" s="39">
        <f t="shared" si="644"/>
        <v>3073578.59</v>
      </c>
      <c r="N1394" s="39">
        <f t="shared" si="644"/>
        <v>524172</v>
      </c>
      <c r="O1394" s="39">
        <f t="shared" si="644"/>
        <v>0</v>
      </c>
      <c r="P1394" s="39">
        <f t="shared" si="644"/>
        <v>0</v>
      </c>
      <c r="Q1394" s="39">
        <f t="shared" si="644"/>
        <v>0</v>
      </c>
      <c r="R1394" s="39">
        <f t="shared" si="644"/>
        <v>0</v>
      </c>
      <c r="S1394" s="39">
        <f t="shared" si="644"/>
        <v>0</v>
      </c>
      <c r="T1394" s="39">
        <f t="shared" si="644"/>
        <v>0</v>
      </c>
      <c r="U1394" s="39">
        <f t="shared" si="644"/>
        <v>0</v>
      </c>
      <c r="V1394" s="39">
        <f t="shared" si="644"/>
        <v>500</v>
      </c>
      <c r="W1394" s="39">
        <f t="shared" si="644"/>
        <v>500</v>
      </c>
      <c r="X1394" s="39">
        <f t="shared" si="644"/>
        <v>0</v>
      </c>
      <c r="Y1394" s="39">
        <f t="shared" si="644"/>
        <v>0</v>
      </c>
      <c r="Z1394" s="39">
        <f t="shared" si="644"/>
        <v>3598750.59</v>
      </c>
      <c r="AA1394" s="39">
        <f t="shared" si="644"/>
        <v>5894249.4100000001</v>
      </c>
      <c r="AB1394" s="40">
        <f>Z1394/D1394</f>
        <v>0.37909518487306437</v>
      </c>
      <c r="AC1394" s="32"/>
    </row>
    <row r="1395" spans="1:29" s="33" customFormat="1" ht="18" customHeight="1" x14ac:dyDescent="0.25">
      <c r="A1395" s="41" t="s">
        <v>38</v>
      </c>
      <c r="B1395" s="31">
        <f>[1]consoCURRENT!E32411</f>
        <v>0</v>
      </c>
      <c r="C1395" s="31">
        <f>[1]consoCURRENT!F32411</f>
        <v>0</v>
      </c>
      <c r="D1395" s="31">
        <f>[1]consoCURRENT!G32411</f>
        <v>0</v>
      </c>
      <c r="E1395" s="31">
        <f>[1]consoCURRENT!H32411</f>
        <v>0</v>
      </c>
      <c r="F1395" s="31">
        <f>[1]consoCURRENT!I32411</f>
        <v>0</v>
      </c>
      <c r="G1395" s="31">
        <f>[1]consoCURRENT!J32411</f>
        <v>0</v>
      </c>
      <c r="H1395" s="31">
        <f>[1]consoCURRENT!K32411</f>
        <v>0</v>
      </c>
      <c r="I1395" s="31">
        <f>[1]consoCURRENT!L32411</f>
        <v>0</v>
      </c>
      <c r="J1395" s="31">
        <f>[1]consoCURRENT!M32411</f>
        <v>0</v>
      </c>
      <c r="K1395" s="31">
        <f>[1]consoCURRENT!N32411</f>
        <v>0</v>
      </c>
      <c r="L1395" s="31">
        <f>[1]consoCURRENT!O32411</f>
        <v>0</v>
      </c>
      <c r="M1395" s="31">
        <f>[1]consoCURRENT!P32411</f>
        <v>0</v>
      </c>
      <c r="N1395" s="31">
        <f>[1]consoCURRENT!Q32411</f>
        <v>0</v>
      </c>
      <c r="O1395" s="31">
        <f>[1]consoCURRENT!R32411</f>
        <v>0</v>
      </c>
      <c r="P1395" s="31">
        <f>[1]consoCURRENT!S32411</f>
        <v>0</v>
      </c>
      <c r="Q1395" s="31">
        <f>[1]consoCURRENT!T32411</f>
        <v>0</v>
      </c>
      <c r="R1395" s="31">
        <f>[1]consoCURRENT!U32411</f>
        <v>0</v>
      </c>
      <c r="S1395" s="31">
        <f>[1]consoCURRENT!V32411</f>
        <v>0</v>
      </c>
      <c r="T1395" s="31">
        <f>[1]consoCURRENT!W32411</f>
        <v>0</v>
      </c>
      <c r="U1395" s="31">
        <f>[1]consoCURRENT!X32411</f>
        <v>0</v>
      </c>
      <c r="V1395" s="31">
        <f>[1]consoCURRENT!Y32411</f>
        <v>0</v>
      </c>
      <c r="W1395" s="31">
        <f>[1]consoCURRENT!Z32411</f>
        <v>0</v>
      </c>
      <c r="X1395" s="31">
        <f>[1]consoCURRENT!AA32411</f>
        <v>0</v>
      </c>
      <c r="Y1395" s="31">
        <f>[1]consoCURRENT!AB32411</f>
        <v>0</v>
      </c>
      <c r="Z1395" s="31">
        <f t="shared" ref="Z1395" si="645">SUM(M1395:Y1395)</f>
        <v>0</v>
      </c>
      <c r="AA1395" s="31">
        <f>D1395-Z1395</f>
        <v>0</v>
      </c>
      <c r="AB1395" s="37"/>
      <c r="AC1395" s="32"/>
    </row>
    <row r="1396" spans="1:29" s="33" customFormat="1" ht="18" customHeight="1" x14ac:dyDescent="0.25">
      <c r="A1396" s="38" t="s">
        <v>39</v>
      </c>
      <c r="B1396" s="39">
        <f t="shared" ref="B1396:AA1396" si="646">B1395+B1394</f>
        <v>9493000</v>
      </c>
      <c r="C1396" s="39">
        <f t="shared" si="646"/>
        <v>0</v>
      </c>
      <c r="D1396" s="39">
        <f t="shared" si="646"/>
        <v>9493000</v>
      </c>
      <c r="E1396" s="39">
        <f t="shared" si="646"/>
        <v>1089541.56</v>
      </c>
      <c r="F1396" s="39">
        <f t="shared" si="646"/>
        <v>1434547.5</v>
      </c>
      <c r="G1396" s="39">
        <f t="shared" si="646"/>
        <v>790198.27999999991</v>
      </c>
      <c r="H1396" s="39">
        <f t="shared" si="646"/>
        <v>500</v>
      </c>
      <c r="I1396" s="39">
        <f t="shared" si="646"/>
        <v>565369.56000000006</v>
      </c>
      <c r="J1396" s="39">
        <f t="shared" si="646"/>
        <v>1434547.5</v>
      </c>
      <c r="K1396" s="39">
        <f t="shared" si="646"/>
        <v>789698.27999999991</v>
      </c>
      <c r="L1396" s="39">
        <f t="shared" si="646"/>
        <v>0</v>
      </c>
      <c r="M1396" s="39">
        <f t="shared" si="646"/>
        <v>3073578.59</v>
      </c>
      <c r="N1396" s="39">
        <f t="shared" si="646"/>
        <v>524172</v>
      </c>
      <c r="O1396" s="39">
        <f t="shared" si="646"/>
        <v>0</v>
      </c>
      <c r="P1396" s="39">
        <f t="shared" si="646"/>
        <v>0</v>
      </c>
      <c r="Q1396" s="39">
        <f t="shared" si="646"/>
        <v>0</v>
      </c>
      <c r="R1396" s="39">
        <f t="shared" si="646"/>
        <v>0</v>
      </c>
      <c r="S1396" s="39">
        <f t="shared" si="646"/>
        <v>0</v>
      </c>
      <c r="T1396" s="39">
        <f t="shared" si="646"/>
        <v>0</v>
      </c>
      <c r="U1396" s="39">
        <f t="shared" si="646"/>
        <v>0</v>
      </c>
      <c r="V1396" s="39">
        <f t="shared" si="646"/>
        <v>500</v>
      </c>
      <c r="W1396" s="39">
        <f t="shared" si="646"/>
        <v>500</v>
      </c>
      <c r="X1396" s="39">
        <f t="shared" si="646"/>
        <v>0</v>
      </c>
      <c r="Y1396" s="39">
        <f t="shared" si="646"/>
        <v>0</v>
      </c>
      <c r="Z1396" s="39">
        <f t="shared" si="646"/>
        <v>3598750.59</v>
      </c>
      <c r="AA1396" s="39">
        <f t="shared" si="646"/>
        <v>5894249.4100000001</v>
      </c>
      <c r="AB1396" s="40">
        <f>Z1396/D1396</f>
        <v>0.37909518487306437</v>
      </c>
      <c r="AC1396" s="42"/>
    </row>
    <row r="1397" spans="1:29" s="33" customFormat="1" ht="15" customHeight="1" x14ac:dyDescent="0.25">
      <c r="A1397" s="34"/>
      <c r="B1397" s="31"/>
      <c r="C1397" s="31"/>
      <c r="D1397" s="31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1"/>
      <c r="S1397" s="31"/>
      <c r="T1397" s="31"/>
      <c r="U1397" s="31"/>
      <c r="V1397" s="31"/>
      <c r="W1397" s="31"/>
      <c r="X1397" s="31"/>
      <c r="Y1397" s="31"/>
      <c r="Z1397" s="31"/>
      <c r="AA1397" s="31"/>
      <c r="AB1397" s="31"/>
      <c r="AC1397" s="32"/>
    </row>
    <row r="1398" spans="1:29" s="33" customFormat="1" ht="15" customHeight="1" x14ac:dyDescent="0.25">
      <c r="A1398" s="34"/>
      <c r="B1398" s="31"/>
      <c r="C1398" s="31"/>
      <c r="D1398" s="31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  <c r="R1398" s="31"/>
      <c r="S1398" s="31"/>
      <c r="T1398" s="31"/>
      <c r="U1398" s="31"/>
      <c r="V1398" s="31"/>
      <c r="W1398" s="31"/>
      <c r="X1398" s="31"/>
      <c r="Y1398" s="31"/>
      <c r="Z1398" s="31"/>
      <c r="AA1398" s="31"/>
      <c r="AB1398" s="31"/>
      <c r="AC1398" s="32"/>
    </row>
    <row r="1399" spans="1:29" s="33" customFormat="1" ht="15" customHeight="1" x14ac:dyDescent="0.25">
      <c r="A1399" s="46" t="s">
        <v>41</v>
      </c>
      <c r="B1399" s="31"/>
      <c r="C1399" s="31"/>
      <c r="D1399" s="31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  <c r="R1399" s="31"/>
      <c r="S1399" s="31"/>
      <c r="T1399" s="31"/>
      <c r="U1399" s="31"/>
      <c r="V1399" s="31"/>
      <c r="W1399" s="31"/>
      <c r="X1399" s="31"/>
      <c r="Y1399" s="31"/>
      <c r="Z1399" s="31"/>
      <c r="AA1399" s="31"/>
      <c r="AB1399" s="31"/>
      <c r="AC1399" s="32"/>
    </row>
    <row r="1400" spans="1:29" s="33" customFormat="1" ht="18" customHeight="1" x14ac:dyDescent="0.2">
      <c r="A1400" s="36" t="s">
        <v>33</v>
      </c>
      <c r="B1400" s="31">
        <f>[1]consoCURRENT!E32472</f>
        <v>0</v>
      </c>
      <c r="C1400" s="31">
        <f>[1]consoCURRENT!F32472</f>
        <v>0</v>
      </c>
      <c r="D1400" s="31">
        <f>[1]consoCURRENT!G32472</f>
        <v>0</v>
      </c>
      <c r="E1400" s="31">
        <f>[1]consoCURRENT!H32472</f>
        <v>0</v>
      </c>
      <c r="F1400" s="31">
        <f>[1]consoCURRENT!I32472</f>
        <v>0</v>
      </c>
      <c r="G1400" s="31">
        <f>[1]consoCURRENT!J32472</f>
        <v>0</v>
      </c>
      <c r="H1400" s="31">
        <f>[1]consoCURRENT!K32472</f>
        <v>0</v>
      </c>
      <c r="I1400" s="31">
        <f>[1]consoCURRENT!L32472</f>
        <v>0</v>
      </c>
      <c r="J1400" s="31">
        <f>[1]consoCURRENT!M32472</f>
        <v>0</v>
      </c>
      <c r="K1400" s="31">
        <f>[1]consoCURRENT!N32472</f>
        <v>0</v>
      </c>
      <c r="L1400" s="31">
        <f>[1]consoCURRENT!O32472</f>
        <v>0</v>
      </c>
      <c r="M1400" s="31">
        <f>[1]consoCURRENT!P32472</f>
        <v>0</v>
      </c>
      <c r="N1400" s="31">
        <f>[1]consoCURRENT!Q32472</f>
        <v>0</v>
      </c>
      <c r="O1400" s="31">
        <f>[1]consoCURRENT!R32472</f>
        <v>0</v>
      </c>
      <c r="P1400" s="31">
        <f>[1]consoCURRENT!S32472</f>
        <v>0</v>
      </c>
      <c r="Q1400" s="31">
        <f>[1]consoCURRENT!T32472</f>
        <v>0</v>
      </c>
      <c r="R1400" s="31">
        <f>[1]consoCURRENT!U32472</f>
        <v>0</v>
      </c>
      <c r="S1400" s="31">
        <f>[1]consoCURRENT!V32472</f>
        <v>0</v>
      </c>
      <c r="T1400" s="31">
        <f>[1]consoCURRENT!W32472</f>
        <v>0</v>
      </c>
      <c r="U1400" s="31">
        <f>[1]consoCURRENT!X32472</f>
        <v>0</v>
      </c>
      <c r="V1400" s="31">
        <f>[1]consoCURRENT!Y32472</f>
        <v>0</v>
      </c>
      <c r="W1400" s="31">
        <f>[1]consoCURRENT!Z32472</f>
        <v>0</v>
      </c>
      <c r="X1400" s="31">
        <f>[1]consoCURRENT!AA32472</f>
        <v>0</v>
      </c>
      <c r="Y1400" s="31">
        <f>[1]consoCURRENT!AB32472</f>
        <v>0</v>
      </c>
      <c r="Z1400" s="31">
        <f>SUM(M1400:Y1400)</f>
        <v>0</v>
      </c>
      <c r="AA1400" s="31">
        <f>D1400-Z1400</f>
        <v>0</v>
      </c>
      <c r="AB1400" s="37"/>
      <c r="AC1400" s="32"/>
    </row>
    <row r="1401" spans="1:29" s="33" customFormat="1" ht="18" customHeight="1" x14ac:dyDescent="0.2">
      <c r="A1401" s="36" t="s">
        <v>34</v>
      </c>
      <c r="B1401" s="31">
        <f>[1]consoCURRENT!E32585</f>
        <v>1514000</v>
      </c>
      <c r="C1401" s="31">
        <f>[1]consoCURRENT!F32585</f>
        <v>0</v>
      </c>
      <c r="D1401" s="31">
        <f>[1]consoCURRENT!G32585</f>
        <v>1514000</v>
      </c>
      <c r="E1401" s="31">
        <f>[1]consoCURRENT!H32585</f>
        <v>125186.8</v>
      </c>
      <c r="F1401" s="31">
        <f>[1]consoCURRENT!I32585</f>
        <v>272647.64</v>
      </c>
      <c r="G1401" s="31">
        <f>[1]consoCURRENT!J32585</f>
        <v>325549.73</v>
      </c>
      <c r="H1401" s="31">
        <f>[1]consoCURRENT!K32585</f>
        <v>20000</v>
      </c>
      <c r="I1401" s="31">
        <f>[1]consoCURRENT!L32585</f>
        <v>0</v>
      </c>
      <c r="J1401" s="31">
        <f>[1]consoCURRENT!M32585</f>
        <v>0</v>
      </c>
      <c r="K1401" s="31">
        <f>[1]consoCURRENT!N32585</f>
        <v>0</v>
      </c>
      <c r="L1401" s="31">
        <f>[1]consoCURRENT!O32585</f>
        <v>0</v>
      </c>
      <c r="M1401" s="31">
        <f>[1]consoCURRENT!P32585</f>
        <v>0</v>
      </c>
      <c r="N1401" s="31">
        <f>[1]consoCURRENT!Q32585</f>
        <v>0</v>
      </c>
      <c r="O1401" s="31">
        <f>[1]consoCURRENT!R32585</f>
        <v>10960</v>
      </c>
      <c r="P1401" s="31">
        <f>[1]consoCURRENT!S32585</f>
        <v>114226.8</v>
      </c>
      <c r="Q1401" s="31">
        <f>[1]consoCURRENT!T32585</f>
        <v>0</v>
      </c>
      <c r="R1401" s="31">
        <f>[1]consoCURRENT!U32585</f>
        <v>20000</v>
      </c>
      <c r="S1401" s="31">
        <f>[1]consoCURRENT!V32585</f>
        <v>252647.64</v>
      </c>
      <c r="T1401" s="31">
        <f>[1]consoCURRENT!W32585</f>
        <v>14425</v>
      </c>
      <c r="U1401" s="31">
        <f>[1]consoCURRENT!X32585</f>
        <v>86277</v>
      </c>
      <c r="V1401" s="31">
        <f>[1]consoCURRENT!Y32585</f>
        <v>224847.73</v>
      </c>
      <c r="W1401" s="31">
        <f>[1]consoCURRENT!Z32585</f>
        <v>20000</v>
      </c>
      <c r="X1401" s="31">
        <f>[1]consoCURRENT!AA32585</f>
        <v>0</v>
      </c>
      <c r="Y1401" s="31">
        <f>[1]consoCURRENT!AB32585</f>
        <v>0</v>
      </c>
      <c r="Z1401" s="31">
        <f t="shared" ref="Z1401:Z1403" si="647">SUM(M1401:Y1401)</f>
        <v>743384.17</v>
      </c>
      <c r="AA1401" s="31">
        <f>D1401-Z1401</f>
        <v>770615.83</v>
      </c>
      <c r="AB1401" s="37">
        <f>Z1401/D1401</f>
        <v>0.49100671730515194</v>
      </c>
      <c r="AC1401" s="32"/>
    </row>
    <row r="1402" spans="1:29" s="33" customFormat="1" ht="18" customHeight="1" x14ac:dyDescent="0.2">
      <c r="A1402" s="36" t="s">
        <v>35</v>
      </c>
      <c r="B1402" s="31">
        <f>[1]consoCURRENT!E32591</f>
        <v>0</v>
      </c>
      <c r="C1402" s="31">
        <f>[1]consoCURRENT!F32591</f>
        <v>0</v>
      </c>
      <c r="D1402" s="31">
        <f>[1]consoCURRENT!G32591</f>
        <v>0</v>
      </c>
      <c r="E1402" s="31">
        <f>[1]consoCURRENT!H32591</f>
        <v>0</v>
      </c>
      <c r="F1402" s="31">
        <f>[1]consoCURRENT!I32591</f>
        <v>0</v>
      </c>
      <c r="G1402" s="31">
        <f>[1]consoCURRENT!J32591</f>
        <v>0</v>
      </c>
      <c r="H1402" s="31">
        <f>[1]consoCURRENT!K32591</f>
        <v>0</v>
      </c>
      <c r="I1402" s="31">
        <f>[1]consoCURRENT!L32591</f>
        <v>0</v>
      </c>
      <c r="J1402" s="31">
        <f>[1]consoCURRENT!M32591</f>
        <v>0</v>
      </c>
      <c r="K1402" s="31">
        <f>[1]consoCURRENT!N32591</f>
        <v>0</v>
      </c>
      <c r="L1402" s="31">
        <f>[1]consoCURRENT!O32591</f>
        <v>0</v>
      </c>
      <c r="M1402" s="31">
        <f>[1]consoCURRENT!P32591</f>
        <v>0</v>
      </c>
      <c r="N1402" s="31">
        <f>[1]consoCURRENT!Q32591</f>
        <v>0</v>
      </c>
      <c r="O1402" s="31">
        <f>[1]consoCURRENT!R32591</f>
        <v>0</v>
      </c>
      <c r="P1402" s="31">
        <f>[1]consoCURRENT!S32591</f>
        <v>0</v>
      </c>
      <c r="Q1402" s="31">
        <f>[1]consoCURRENT!T32591</f>
        <v>0</v>
      </c>
      <c r="R1402" s="31">
        <f>[1]consoCURRENT!U32591</f>
        <v>0</v>
      </c>
      <c r="S1402" s="31">
        <f>[1]consoCURRENT!V32591</f>
        <v>0</v>
      </c>
      <c r="T1402" s="31">
        <f>[1]consoCURRENT!W32591</f>
        <v>0</v>
      </c>
      <c r="U1402" s="31">
        <f>[1]consoCURRENT!X32591</f>
        <v>0</v>
      </c>
      <c r="V1402" s="31">
        <f>[1]consoCURRENT!Y32591</f>
        <v>0</v>
      </c>
      <c r="W1402" s="31">
        <f>[1]consoCURRENT!Z32591</f>
        <v>0</v>
      </c>
      <c r="X1402" s="31">
        <f>[1]consoCURRENT!AA32591</f>
        <v>0</v>
      </c>
      <c r="Y1402" s="31">
        <f>[1]consoCURRENT!AB32591</f>
        <v>0</v>
      </c>
      <c r="Z1402" s="31">
        <f t="shared" si="647"/>
        <v>0</v>
      </c>
      <c r="AA1402" s="31">
        <f>D1402-Z1402</f>
        <v>0</v>
      </c>
      <c r="AB1402" s="37"/>
      <c r="AC1402" s="32"/>
    </row>
    <row r="1403" spans="1:29" s="33" customFormat="1" ht="18" customHeight="1" x14ac:dyDescent="0.2">
      <c r="A1403" s="36" t="s">
        <v>36</v>
      </c>
      <c r="B1403" s="31">
        <f>[1]consoCURRENT!E32620</f>
        <v>0</v>
      </c>
      <c r="C1403" s="31">
        <f>[1]consoCURRENT!F32620</f>
        <v>0</v>
      </c>
      <c r="D1403" s="31">
        <f>[1]consoCURRENT!G32620</f>
        <v>0</v>
      </c>
      <c r="E1403" s="31">
        <f>[1]consoCURRENT!H32620</f>
        <v>0</v>
      </c>
      <c r="F1403" s="31">
        <f>[1]consoCURRENT!I32620</f>
        <v>0</v>
      </c>
      <c r="G1403" s="31">
        <f>[1]consoCURRENT!J32620</f>
        <v>0</v>
      </c>
      <c r="H1403" s="31">
        <f>[1]consoCURRENT!K32620</f>
        <v>0</v>
      </c>
      <c r="I1403" s="31">
        <f>[1]consoCURRENT!L32620</f>
        <v>0</v>
      </c>
      <c r="J1403" s="31">
        <f>[1]consoCURRENT!M32620</f>
        <v>0</v>
      </c>
      <c r="K1403" s="31">
        <f>[1]consoCURRENT!N32620</f>
        <v>0</v>
      </c>
      <c r="L1403" s="31">
        <f>[1]consoCURRENT!O32620</f>
        <v>0</v>
      </c>
      <c r="M1403" s="31">
        <f>[1]consoCURRENT!P32620</f>
        <v>0</v>
      </c>
      <c r="N1403" s="31">
        <f>[1]consoCURRENT!Q32620</f>
        <v>0</v>
      </c>
      <c r="O1403" s="31">
        <f>[1]consoCURRENT!R32620</f>
        <v>0</v>
      </c>
      <c r="P1403" s="31">
        <f>[1]consoCURRENT!S32620</f>
        <v>0</v>
      </c>
      <c r="Q1403" s="31">
        <f>[1]consoCURRENT!T32620</f>
        <v>0</v>
      </c>
      <c r="R1403" s="31">
        <f>[1]consoCURRENT!U32620</f>
        <v>0</v>
      </c>
      <c r="S1403" s="31">
        <f>[1]consoCURRENT!V32620</f>
        <v>0</v>
      </c>
      <c r="T1403" s="31">
        <f>[1]consoCURRENT!W32620</f>
        <v>0</v>
      </c>
      <c r="U1403" s="31">
        <f>[1]consoCURRENT!X32620</f>
        <v>0</v>
      </c>
      <c r="V1403" s="31">
        <f>[1]consoCURRENT!Y32620</f>
        <v>0</v>
      </c>
      <c r="W1403" s="31">
        <f>[1]consoCURRENT!Z32620</f>
        <v>0</v>
      </c>
      <c r="X1403" s="31">
        <f>[1]consoCURRENT!AA32620</f>
        <v>0</v>
      </c>
      <c r="Y1403" s="31">
        <f>[1]consoCURRENT!AB32620</f>
        <v>0</v>
      </c>
      <c r="Z1403" s="31">
        <f t="shared" si="647"/>
        <v>0</v>
      </c>
      <c r="AA1403" s="31">
        <f>D1403-Z1403</f>
        <v>0</v>
      </c>
      <c r="AB1403" s="37"/>
      <c r="AC1403" s="32"/>
    </row>
    <row r="1404" spans="1:29" s="33" customFormat="1" ht="18" customHeight="1" x14ac:dyDescent="0.25">
      <c r="A1404" s="38" t="s">
        <v>37</v>
      </c>
      <c r="B1404" s="39">
        <f t="shared" ref="B1404:AA1404" si="648">SUM(B1400:B1403)</f>
        <v>1514000</v>
      </c>
      <c r="C1404" s="39">
        <f t="shared" si="648"/>
        <v>0</v>
      </c>
      <c r="D1404" s="39">
        <f t="shared" si="648"/>
        <v>1514000</v>
      </c>
      <c r="E1404" s="39">
        <f t="shared" si="648"/>
        <v>125186.8</v>
      </c>
      <c r="F1404" s="39">
        <f t="shared" si="648"/>
        <v>272647.64</v>
      </c>
      <c r="G1404" s="39">
        <f t="shared" si="648"/>
        <v>325549.73</v>
      </c>
      <c r="H1404" s="39">
        <f t="shared" si="648"/>
        <v>20000</v>
      </c>
      <c r="I1404" s="39">
        <f t="shared" si="648"/>
        <v>0</v>
      </c>
      <c r="J1404" s="39">
        <f t="shared" si="648"/>
        <v>0</v>
      </c>
      <c r="K1404" s="39">
        <f t="shared" si="648"/>
        <v>0</v>
      </c>
      <c r="L1404" s="39">
        <f t="shared" si="648"/>
        <v>0</v>
      </c>
      <c r="M1404" s="39">
        <f t="shared" si="648"/>
        <v>0</v>
      </c>
      <c r="N1404" s="39">
        <f t="shared" si="648"/>
        <v>0</v>
      </c>
      <c r="O1404" s="39">
        <f t="shared" si="648"/>
        <v>10960</v>
      </c>
      <c r="P1404" s="39">
        <f t="shared" si="648"/>
        <v>114226.8</v>
      </c>
      <c r="Q1404" s="39">
        <f t="shared" si="648"/>
        <v>0</v>
      </c>
      <c r="R1404" s="39">
        <f t="shared" si="648"/>
        <v>20000</v>
      </c>
      <c r="S1404" s="39">
        <f t="shared" si="648"/>
        <v>252647.64</v>
      </c>
      <c r="T1404" s="39">
        <f t="shared" si="648"/>
        <v>14425</v>
      </c>
      <c r="U1404" s="39">
        <f t="shared" si="648"/>
        <v>86277</v>
      </c>
      <c r="V1404" s="39">
        <f t="shared" si="648"/>
        <v>224847.73</v>
      </c>
      <c r="W1404" s="39">
        <f t="shared" si="648"/>
        <v>20000</v>
      </c>
      <c r="X1404" s="39">
        <f t="shared" si="648"/>
        <v>0</v>
      </c>
      <c r="Y1404" s="39">
        <f t="shared" si="648"/>
        <v>0</v>
      </c>
      <c r="Z1404" s="39">
        <f t="shared" si="648"/>
        <v>743384.17</v>
      </c>
      <c r="AA1404" s="39">
        <f t="shared" si="648"/>
        <v>770615.83</v>
      </c>
      <c r="AB1404" s="40">
        <f>Z1404/D1404</f>
        <v>0.49100671730515194</v>
      </c>
      <c r="AC1404" s="32"/>
    </row>
    <row r="1405" spans="1:29" s="33" customFormat="1" ht="18" customHeight="1" x14ac:dyDescent="0.25">
      <c r="A1405" s="41" t="s">
        <v>38</v>
      </c>
      <c r="B1405" s="31">
        <f>[1]consoCURRENT!E32624</f>
        <v>0</v>
      </c>
      <c r="C1405" s="31">
        <f>[1]consoCURRENT!F32624</f>
        <v>0</v>
      </c>
      <c r="D1405" s="31">
        <f>[1]consoCURRENT!G32624</f>
        <v>0</v>
      </c>
      <c r="E1405" s="31">
        <f>[1]consoCURRENT!H32624</f>
        <v>0</v>
      </c>
      <c r="F1405" s="31">
        <f>[1]consoCURRENT!I32624</f>
        <v>0</v>
      </c>
      <c r="G1405" s="31">
        <f>[1]consoCURRENT!J32624</f>
        <v>0</v>
      </c>
      <c r="H1405" s="31">
        <f>[1]consoCURRENT!K32624</f>
        <v>0</v>
      </c>
      <c r="I1405" s="31">
        <f>[1]consoCURRENT!L32624</f>
        <v>0</v>
      </c>
      <c r="J1405" s="31">
        <f>[1]consoCURRENT!M32624</f>
        <v>0</v>
      </c>
      <c r="K1405" s="31">
        <f>[1]consoCURRENT!N32624</f>
        <v>0</v>
      </c>
      <c r="L1405" s="31">
        <f>[1]consoCURRENT!O32624</f>
        <v>0</v>
      </c>
      <c r="M1405" s="31">
        <f>[1]consoCURRENT!P32624</f>
        <v>0</v>
      </c>
      <c r="N1405" s="31">
        <f>[1]consoCURRENT!Q32624</f>
        <v>0</v>
      </c>
      <c r="O1405" s="31">
        <f>[1]consoCURRENT!R32624</f>
        <v>0</v>
      </c>
      <c r="P1405" s="31">
        <f>[1]consoCURRENT!S32624</f>
        <v>0</v>
      </c>
      <c r="Q1405" s="31">
        <f>[1]consoCURRENT!T32624</f>
        <v>0</v>
      </c>
      <c r="R1405" s="31">
        <f>[1]consoCURRENT!U32624</f>
        <v>0</v>
      </c>
      <c r="S1405" s="31">
        <f>[1]consoCURRENT!V32624</f>
        <v>0</v>
      </c>
      <c r="T1405" s="31">
        <f>[1]consoCURRENT!W32624</f>
        <v>0</v>
      </c>
      <c r="U1405" s="31">
        <f>[1]consoCURRENT!X32624</f>
        <v>0</v>
      </c>
      <c r="V1405" s="31">
        <f>[1]consoCURRENT!Y32624</f>
        <v>0</v>
      </c>
      <c r="W1405" s="31">
        <f>[1]consoCURRENT!Z32624</f>
        <v>0</v>
      </c>
      <c r="X1405" s="31">
        <f>[1]consoCURRENT!AA32624</f>
        <v>0</v>
      </c>
      <c r="Y1405" s="31">
        <f>[1]consoCURRENT!AB32624</f>
        <v>0</v>
      </c>
      <c r="Z1405" s="31">
        <f t="shared" ref="Z1405" si="649">SUM(M1405:Y1405)</f>
        <v>0</v>
      </c>
      <c r="AA1405" s="31">
        <f>D1405-Z1405</f>
        <v>0</v>
      </c>
      <c r="AB1405" s="37"/>
      <c r="AC1405" s="32"/>
    </row>
    <row r="1406" spans="1:29" s="33" customFormat="1" ht="18" customHeight="1" x14ac:dyDescent="0.25">
      <c r="A1406" s="38" t="s">
        <v>39</v>
      </c>
      <c r="B1406" s="39">
        <f t="shared" ref="B1406:AA1406" si="650">B1405+B1404</f>
        <v>1514000</v>
      </c>
      <c r="C1406" s="39">
        <f t="shared" si="650"/>
        <v>0</v>
      </c>
      <c r="D1406" s="39">
        <f t="shared" si="650"/>
        <v>1514000</v>
      </c>
      <c r="E1406" s="39">
        <f t="shared" si="650"/>
        <v>125186.8</v>
      </c>
      <c r="F1406" s="39">
        <f t="shared" si="650"/>
        <v>272647.64</v>
      </c>
      <c r="G1406" s="39">
        <f t="shared" si="650"/>
        <v>325549.73</v>
      </c>
      <c r="H1406" s="39">
        <f t="shared" si="650"/>
        <v>20000</v>
      </c>
      <c r="I1406" s="39">
        <f t="shared" si="650"/>
        <v>0</v>
      </c>
      <c r="J1406" s="39">
        <f t="shared" si="650"/>
        <v>0</v>
      </c>
      <c r="K1406" s="39">
        <f t="shared" si="650"/>
        <v>0</v>
      </c>
      <c r="L1406" s="39">
        <f t="shared" si="650"/>
        <v>0</v>
      </c>
      <c r="M1406" s="39">
        <f t="shared" si="650"/>
        <v>0</v>
      </c>
      <c r="N1406" s="39">
        <f t="shared" si="650"/>
        <v>0</v>
      </c>
      <c r="O1406" s="39">
        <f t="shared" si="650"/>
        <v>10960</v>
      </c>
      <c r="P1406" s="39">
        <f t="shared" si="650"/>
        <v>114226.8</v>
      </c>
      <c r="Q1406" s="39">
        <f t="shared" si="650"/>
        <v>0</v>
      </c>
      <c r="R1406" s="39">
        <f t="shared" si="650"/>
        <v>20000</v>
      </c>
      <c r="S1406" s="39">
        <f t="shared" si="650"/>
        <v>252647.64</v>
      </c>
      <c r="T1406" s="39">
        <f t="shared" si="650"/>
        <v>14425</v>
      </c>
      <c r="U1406" s="39">
        <f t="shared" si="650"/>
        <v>86277</v>
      </c>
      <c r="V1406" s="39">
        <f t="shared" si="650"/>
        <v>224847.73</v>
      </c>
      <c r="W1406" s="39">
        <f t="shared" si="650"/>
        <v>20000</v>
      </c>
      <c r="X1406" s="39">
        <f t="shared" si="650"/>
        <v>0</v>
      </c>
      <c r="Y1406" s="39">
        <f t="shared" si="650"/>
        <v>0</v>
      </c>
      <c r="Z1406" s="39">
        <f t="shared" si="650"/>
        <v>743384.17</v>
      </c>
      <c r="AA1406" s="39">
        <f t="shared" si="650"/>
        <v>770615.83</v>
      </c>
      <c r="AB1406" s="40">
        <f>Z1406/D1406</f>
        <v>0.49100671730515194</v>
      </c>
      <c r="AC1406" s="42"/>
    </row>
    <row r="1407" spans="1:29" s="33" customFormat="1" ht="15" customHeight="1" x14ac:dyDescent="0.25">
      <c r="A1407" s="34"/>
      <c r="B1407" s="31"/>
      <c r="C1407" s="31"/>
      <c r="D1407" s="31"/>
      <c r="E1407" s="31"/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  <c r="R1407" s="31"/>
      <c r="S1407" s="31"/>
      <c r="T1407" s="31"/>
      <c r="U1407" s="31"/>
      <c r="V1407" s="31"/>
      <c r="W1407" s="31"/>
      <c r="X1407" s="31"/>
      <c r="Y1407" s="31"/>
      <c r="Z1407" s="31"/>
      <c r="AA1407" s="31"/>
      <c r="AB1407" s="31"/>
      <c r="AC1407" s="32"/>
    </row>
    <row r="1408" spans="1:29" s="33" customFormat="1" ht="15" customHeight="1" x14ac:dyDescent="0.25">
      <c r="A1408" s="34"/>
      <c r="B1408" s="31"/>
      <c r="C1408" s="31"/>
      <c r="D1408" s="31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  <c r="R1408" s="31"/>
      <c r="S1408" s="31"/>
      <c r="T1408" s="31"/>
      <c r="U1408" s="31"/>
      <c r="V1408" s="31"/>
      <c r="W1408" s="31"/>
      <c r="X1408" s="31"/>
      <c r="Y1408" s="31"/>
      <c r="Z1408" s="31"/>
      <c r="AA1408" s="31"/>
      <c r="AB1408" s="31"/>
      <c r="AC1408" s="32"/>
    </row>
    <row r="1409" spans="1:29" s="33" customFormat="1" ht="15" customHeight="1" x14ac:dyDescent="0.25">
      <c r="A1409" s="46" t="s">
        <v>42</v>
      </c>
      <c r="B1409" s="31"/>
      <c r="C1409" s="31"/>
      <c r="D1409" s="31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  <c r="R1409" s="31"/>
      <c r="S1409" s="31"/>
      <c r="T1409" s="31"/>
      <c r="U1409" s="31"/>
      <c r="V1409" s="31"/>
      <c r="W1409" s="31"/>
      <c r="X1409" s="31"/>
      <c r="Y1409" s="31"/>
      <c r="Z1409" s="31"/>
      <c r="AA1409" s="31"/>
      <c r="AB1409" s="31"/>
      <c r="AC1409" s="32"/>
    </row>
    <row r="1410" spans="1:29" s="33" customFormat="1" ht="18" customHeight="1" x14ac:dyDescent="0.2">
      <c r="A1410" s="36" t="s">
        <v>33</v>
      </c>
      <c r="B1410" s="31">
        <f>[1]consoCURRENT!E32685</f>
        <v>0</v>
      </c>
      <c r="C1410" s="31">
        <f>[1]consoCURRENT!F32685</f>
        <v>0</v>
      </c>
      <c r="D1410" s="31">
        <f>[1]consoCURRENT!G32685</f>
        <v>0</v>
      </c>
      <c r="E1410" s="31">
        <f>[1]consoCURRENT!H32685</f>
        <v>0</v>
      </c>
      <c r="F1410" s="31">
        <f>[1]consoCURRENT!I32685</f>
        <v>0</v>
      </c>
      <c r="G1410" s="31">
        <f>[1]consoCURRENT!J32685</f>
        <v>0</v>
      </c>
      <c r="H1410" s="31">
        <f>[1]consoCURRENT!K32685</f>
        <v>0</v>
      </c>
      <c r="I1410" s="31">
        <f>[1]consoCURRENT!L32685</f>
        <v>0</v>
      </c>
      <c r="J1410" s="31">
        <f>[1]consoCURRENT!M32685</f>
        <v>0</v>
      </c>
      <c r="K1410" s="31">
        <f>[1]consoCURRENT!N32685</f>
        <v>0</v>
      </c>
      <c r="L1410" s="31">
        <f>[1]consoCURRENT!O32685</f>
        <v>0</v>
      </c>
      <c r="M1410" s="31">
        <f>[1]consoCURRENT!P32685</f>
        <v>0</v>
      </c>
      <c r="N1410" s="31">
        <f>[1]consoCURRENT!Q32685</f>
        <v>0</v>
      </c>
      <c r="O1410" s="31">
        <f>[1]consoCURRENT!R32685</f>
        <v>0</v>
      </c>
      <c r="P1410" s="31">
        <f>[1]consoCURRENT!S32685</f>
        <v>0</v>
      </c>
      <c r="Q1410" s="31">
        <f>[1]consoCURRENT!T32685</f>
        <v>0</v>
      </c>
      <c r="R1410" s="31">
        <f>[1]consoCURRENT!U32685</f>
        <v>0</v>
      </c>
      <c r="S1410" s="31">
        <f>[1]consoCURRENT!V32685</f>
        <v>0</v>
      </c>
      <c r="T1410" s="31">
        <f>[1]consoCURRENT!W32685</f>
        <v>0</v>
      </c>
      <c r="U1410" s="31">
        <f>[1]consoCURRENT!X32685</f>
        <v>0</v>
      </c>
      <c r="V1410" s="31">
        <f>[1]consoCURRENT!Y32685</f>
        <v>0</v>
      </c>
      <c r="W1410" s="31">
        <f>[1]consoCURRENT!Z32685</f>
        <v>0</v>
      </c>
      <c r="X1410" s="31">
        <f>[1]consoCURRENT!AA32685</f>
        <v>0</v>
      </c>
      <c r="Y1410" s="31">
        <f>[1]consoCURRENT!AB32685</f>
        <v>0</v>
      </c>
      <c r="Z1410" s="31">
        <f>SUM(M1410:Y1410)</f>
        <v>0</v>
      </c>
      <c r="AA1410" s="31">
        <f>D1410-Z1410</f>
        <v>0</v>
      </c>
      <c r="AB1410" s="37"/>
      <c r="AC1410" s="32"/>
    </row>
    <row r="1411" spans="1:29" s="33" customFormat="1" ht="18" customHeight="1" x14ac:dyDescent="0.2">
      <c r="A1411" s="36" t="s">
        <v>34</v>
      </c>
      <c r="B1411" s="31">
        <f>[1]consoCURRENT!E32798</f>
        <v>1013000</v>
      </c>
      <c r="C1411" s="31">
        <f>[1]consoCURRENT!F32798</f>
        <v>0</v>
      </c>
      <c r="D1411" s="31">
        <f>[1]consoCURRENT!G32798</f>
        <v>1013000</v>
      </c>
      <c r="E1411" s="31">
        <f>[1]consoCURRENT!H32798</f>
        <v>231256.5</v>
      </c>
      <c r="F1411" s="31">
        <f>[1]consoCURRENT!I32798</f>
        <v>426378.77</v>
      </c>
      <c r="G1411" s="31">
        <f>[1]consoCURRENT!J32798</f>
        <v>27259.78</v>
      </c>
      <c r="H1411" s="31">
        <f>[1]consoCURRENT!K32798</f>
        <v>0</v>
      </c>
      <c r="I1411" s="31">
        <f>[1]consoCURRENT!L32798</f>
        <v>0</v>
      </c>
      <c r="J1411" s="31">
        <f>[1]consoCURRENT!M32798</f>
        <v>0</v>
      </c>
      <c r="K1411" s="31">
        <f>[1]consoCURRENT!N32798</f>
        <v>0</v>
      </c>
      <c r="L1411" s="31">
        <f>[1]consoCURRENT!O32798</f>
        <v>0</v>
      </c>
      <c r="M1411" s="31">
        <f>[1]consoCURRENT!P32798</f>
        <v>0</v>
      </c>
      <c r="N1411" s="31">
        <f>[1]consoCURRENT!Q32798</f>
        <v>32786.5</v>
      </c>
      <c r="O1411" s="31">
        <f>[1]consoCURRENT!R32798</f>
        <v>16042</v>
      </c>
      <c r="P1411" s="31">
        <f>[1]consoCURRENT!S32798</f>
        <v>182428</v>
      </c>
      <c r="Q1411" s="31">
        <f>[1]consoCURRENT!T32798</f>
        <v>165439.03</v>
      </c>
      <c r="R1411" s="31">
        <f>[1]consoCURRENT!U32798</f>
        <v>115985.74</v>
      </c>
      <c r="S1411" s="31">
        <f>[1]consoCURRENT!V32798</f>
        <v>144954</v>
      </c>
      <c r="T1411" s="31">
        <f>[1]consoCURRENT!W32798</f>
        <v>26260.78</v>
      </c>
      <c r="U1411" s="31">
        <f>[1]consoCURRENT!X32798</f>
        <v>999</v>
      </c>
      <c r="V1411" s="31">
        <f>[1]consoCURRENT!Y32798</f>
        <v>0</v>
      </c>
      <c r="W1411" s="31">
        <f>[1]consoCURRENT!Z32798</f>
        <v>0</v>
      </c>
      <c r="X1411" s="31">
        <f>[1]consoCURRENT!AA32798</f>
        <v>0</v>
      </c>
      <c r="Y1411" s="31">
        <f>[1]consoCURRENT!AB32798</f>
        <v>0</v>
      </c>
      <c r="Z1411" s="31">
        <f t="shared" ref="Z1411:Z1413" si="651">SUM(M1411:Y1411)</f>
        <v>684895.05</v>
      </c>
      <c r="AA1411" s="31">
        <f>D1411-Z1411</f>
        <v>328104.94999999995</v>
      </c>
      <c r="AB1411" s="37">
        <f>Z1411/D1411</f>
        <v>0.67610567620927942</v>
      </c>
      <c r="AC1411" s="32"/>
    </row>
    <row r="1412" spans="1:29" s="33" customFormat="1" ht="18" customHeight="1" x14ac:dyDescent="0.2">
      <c r="A1412" s="36" t="s">
        <v>35</v>
      </c>
      <c r="B1412" s="31">
        <f>[1]consoCURRENT!E32804</f>
        <v>0</v>
      </c>
      <c r="C1412" s="31">
        <f>[1]consoCURRENT!F32804</f>
        <v>0</v>
      </c>
      <c r="D1412" s="31">
        <f>[1]consoCURRENT!G32804</f>
        <v>0</v>
      </c>
      <c r="E1412" s="31">
        <f>[1]consoCURRENT!H32804</f>
        <v>0</v>
      </c>
      <c r="F1412" s="31">
        <f>[1]consoCURRENT!I32804</f>
        <v>0</v>
      </c>
      <c r="G1412" s="31">
        <f>[1]consoCURRENT!J32804</f>
        <v>0</v>
      </c>
      <c r="H1412" s="31">
        <f>[1]consoCURRENT!K32804</f>
        <v>0</v>
      </c>
      <c r="I1412" s="31">
        <f>[1]consoCURRENT!L32804</f>
        <v>0</v>
      </c>
      <c r="J1412" s="31">
        <f>[1]consoCURRENT!M32804</f>
        <v>0</v>
      </c>
      <c r="K1412" s="31">
        <f>[1]consoCURRENT!N32804</f>
        <v>0</v>
      </c>
      <c r="L1412" s="31">
        <f>[1]consoCURRENT!O32804</f>
        <v>0</v>
      </c>
      <c r="M1412" s="31">
        <f>[1]consoCURRENT!P32804</f>
        <v>0</v>
      </c>
      <c r="N1412" s="31">
        <f>[1]consoCURRENT!Q32804</f>
        <v>0</v>
      </c>
      <c r="O1412" s="31">
        <f>[1]consoCURRENT!R32804</f>
        <v>0</v>
      </c>
      <c r="P1412" s="31">
        <f>[1]consoCURRENT!S32804</f>
        <v>0</v>
      </c>
      <c r="Q1412" s="31">
        <f>[1]consoCURRENT!T32804</f>
        <v>0</v>
      </c>
      <c r="R1412" s="31">
        <f>[1]consoCURRENT!U32804</f>
        <v>0</v>
      </c>
      <c r="S1412" s="31">
        <f>[1]consoCURRENT!V32804</f>
        <v>0</v>
      </c>
      <c r="T1412" s="31">
        <f>[1]consoCURRENT!W32804</f>
        <v>0</v>
      </c>
      <c r="U1412" s="31">
        <f>[1]consoCURRENT!X32804</f>
        <v>0</v>
      </c>
      <c r="V1412" s="31">
        <f>[1]consoCURRENT!Y32804</f>
        <v>0</v>
      </c>
      <c r="W1412" s="31">
        <f>[1]consoCURRENT!Z32804</f>
        <v>0</v>
      </c>
      <c r="X1412" s="31">
        <f>[1]consoCURRENT!AA32804</f>
        <v>0</v>
      </c>
      <c r="Y1412" s="31">
        <f>[1]consoCURRENT!AB32804</f>
        <v>0</v>
      </c>
      <c r="Z1412" s="31">
        <f t="shared" si="651"/>
        <v>0</v>
      </c>
      <c r="AA1412" s="31">
        <f>D1412-Z1412</f>
        <v>0</v>
      </c>
      <c r="AB1412" s="37"/>
      <c r="AC1412" s="32"/>
    </row>
    <row r="1413" spans="1:29" s="33" customFormat="1" ht="18" customHeight="1" x14ac:dyDescent="0.2">
      <c r="A1413" s="36" t="s">
        <v>36</v>
      </c>
      <c r="B1413" s="31">
        <f>[1]consoCURRENT!E32833</f>
        <v>0</v>
      </c>
      <c r="C1413" s="31">
        <f>[1]consoCURRENT!F32833</f>
        <v>0</v>
      </c>
      <c r="D1413" s="31">
        <f>[1]consoCURRENT!G32833</f>
        <v>0</v>
      </c>
      <c r="E1413" s="31">
        <f>[1]consoCURRENT!H32833</f>
        <v>0</v>
      </c>
      <c r="F1413" s="31">
        <f>[1]consoCURRENT!I32833</f>
        <v>0</v>
      </c>
      <c r="G1413" s="31">
        <f>[1]consoCURRENT!J32833</f>
        <v>0</v>
      </c>
      <c r="H1413" s="31">
        <f>[1]consoCURRENT!K32833</f>
        <v>0</v>
      </c>
      <c r="I1413" s="31">
        <f>[1]consoCURRENT!L32833</f>
        <v>0</v>
      </c>
      <c r="J1413" s="31">
        <f>[1]consoCURRENT!M32833</f>
        <v>0</v>
      </c>
      <c r="K1413" s="31">
        <f>[1]consoCURRENT!N32833</f>
        <v>0</v>
      </c>
      <c r="L1413" s="31">
        <f>[1]consoCURRENT!O32833</f>
        <v>0</v>
      </c>
      <c r="M1413" s="31">
        <f>[1]consoCURRENT!P32833</f>
        <v>0</v>
      </c>
      <c r="N1413" s="31">
        <f>[1]consoCURRENT!Q32833</f>
        <v>0</v>
      </c>
      <c r="O1413" s="31">
        <f>[1]consoCURRENT!R32833</f>
        <v>0</v>
      </c>
      <c r="P1413" s="31">
        <f>[1]consoCURRENT!S32833</f>
        <v>0</v>
      </c>
      <c r="Q1413" s="31">
        <f>[1]consoCURRENT!T32833</f>
        <v>0</v>
      </c>
      <c r="R1413" s="31">
        <f>[1]consoCURRENT!U32833</f>
        <v>0</v>
      </c>
      <c r="S1413" s="31">
        <f>[1]consoCURRENT!V32833</f>
        <v>0</v>
      </c>
      <c r="T1413" s="31">
        <f>[1]consoCURRENT!W32833</f>
        <v>0</v>
      </c>
      <c r="U1413" s="31">
        <f>[1]consoCURRENT!X32833</f>
        <v>0</v>
      </c>
      <c r="V1413" s="31">
        <f>[1]consoCURRENT!Y32833</f>
        <v>0</v>
      </c>
      <c r="W1413" s="31">
        <f>[1]consoCURRENT!Z32833</f>
        <v>0</v>
      </c>
      <c r="X1413" s="31">
        <f>[1]consoCURRENT!AA32833</f>
        <v>0</v>
      </c>
      <c r="Y1413" s="31">
        <f>[1]consoCURRENT!AB32833</f>
        <v>0</v>
      </c>
      <c r="Z1413" s="31">
        <f t="shared" si="651"/>
        <v>0</v>
      </c>
      <c r="AA1413" s="31">
        <f>D1413-Z1413</f>
        <v>0</v>
      </c>
      <c r="AB1413" s="37"/>
      <c r="AC1413" s="32"/>
    </row>
    <row r="1414" spans="1:29" s="33" customFormat="1" ht="18" customHeight="1" x14ac:dyDescent="0.25">
      <c r="A1414" s="38" t="s">
        <v>37</v>
      </c>
      <c r="B1414" s="39">
        <f t="shared" ref="B1414:AA1414" si="652">SUM(B1410:B1413)</f>
        <v>1013000</v>
      </c>
      <c r="C1414" s="39">
        <f t="shared" si="652"/>
        <v>0</v>
      </c>
      <c r="D1414" s="39">
        <f t="shared" si="652"/>
        <v>1013000</v>
      </c>
      <c r="E1414" s="39">
        <f t="shared" si="652"/>
        <v>231256.5</v>
      </c>
      <c r="F1414" s="39">
        <f t="shared" si="652"/>
        <v>426378.77</v>
      </c>
      <c r="G1414" s="39">
        <f t="shared" si="652"/>
        <v>27259.78</v>
      </c>
      <c r="H1414" s="39">
        <f t="shared" si="652"/>
        <v>0</v>
      </c>
      <c r="I1414" s="39">
        <f t="shared" si="652"/>
        <v>0</v>
      </c>
      <c r="J1414" s="39">
        <f t="shared" si="652"/>
        <v>0</v>
      </c>
      <c r="K1414" s="39">
        <f t="shared" si="652"/>
        <v>0</v>
      </c>
      <c r="L1414" s="39">
        <f t="shared" si="652"/>
        <v>0</v>
      </c>
      <c r="M1414" s="39">
        <f t="shared" si="652"/>
        <v>0</v>
      </c>
      <c r="N1414" s="39">
        <f t="shared" si="652"/>
        <v>32786.5</v>
      </c>
      <c r="O1414" s="39">
        <f t="shared" si="652"/>
        <v>16042</v>
      </c>
      <c r="P1414" s="39">
        <f t="shared" si="652"/>
        <v>182428</v>
      </c>
      <c r="Q1414" s="39">
        <f t="shared" si="652"/>
        <v>165439.03</v>
      </c>
      <c r="R1414" s="39">
        <f t="shared" si="652"/>
        <v>115985.74</v>
      </c>
      <c r="S1414" s="39">
        <f t="shared" si="652"/>
        <v>144954</v>
      </c>
      <c r="T1414" s="39">
        <f t="shared" si="652"/>
        <v>26260.78</v>
      </c>
      <c r="U1414" s="39">
        <f t="shared" si="652"/>
        <v>999</v>
      </c>
      <c r="V1414" s="39">
        <f t="shared" si="652"/>
        <v>0</v>
      </c>
      <c r="W1414" s="39">
        <f t="shared" si="652"/>
        <v>0</v>
      </c>
      <c r="X1414" s="39">
        <f t="shared" si="652"/>
        <v>0</v>
      </c>
      <c r="Y1414" s="39">
        <f t="shared" si="652"/>
        <v>0</v>
      </c>
      <c r="Z1414" s="39">
        <f t="shared" si="652"/>
        <v>684895.05</v>
      </c>
      <c r="AA1414" s="39">
        <f t="shared" si="652"/>
        <v>328104.94999999995</v>
      </c>
      <c r="AB1414" s="40">
        <f>Z1414/D1414</f>
        <v>0.67610567620927942</v>
      </c>
      <c r="AC1414" s="32"/>
    </row>
    <row r="1415" spans="1:29" s="33" customFormat="1" ht="18" customHeight="1" x14ac:dyDescent="0.25">
      <c r="A1415" s="41" t="s">
        <v>38</v>
      </c>
      <c r="B1415" s="31">
        <f>[1]consoCURRENT!E32837</f>
        <v>0</v>
      </c>
      <c r="C1415" s="31">
        <f>[1]consoCURRENT!F32837</f>
        <v>0</v>
      </c>
      <c r="D1415" s="31">
        <f>[1]consoCURRENT!G32837</f>
        <v>0</v>
      </c>
      <c r="E1415" s="31">
        <f>[1]consoCURRENT!H32837</f>
        <v>0</v>
      </c>
      <c r="F1415" s="31">
        <f>[1]consoCURRENT!I32837</f>
        <v>0</v>
      </c>
      <c r="G1415" s="31">
        <f>[1]consoCURRENT!J32837</f>
        <v>0</v>
      </c>
      <c r="H1415" s="31">
        <f>[1]consoCURRENT!K32837</f>
        <v>0</v>
      </c>
      <c r="I1415" s="31">
        <f>[1]consoCURRENT!L32837</f>
        <v>0</v>
      </c>
      <c r="J1415" s="31">
        <f>[1]consoCURRENT!M32837</f>
        <v>0</v>
      </c>
      <c r="K1415" s="31">
        <f>[1]consoCURRENT!N32837</f>
        <v>0</v>
      </c>
      <c r="L1415" s="31">
        <f>[1]consoCURRENT!O32837</f>
        <v>0</v>
      </c>
      <c r="M1415" s="31">
        <f>[1]consoCURRENT!P32837</f>
        <v>0</v>
      </c>
      <c r="N1415" s="31">
        <f>[1]consoCURRENT!Q32837</f>
        <v>0</v>
      </c>
      <c r="O1415" s="31">
        <f>[1]consoCURRENT!R32837</f>
        <v>0</v>
      </c>
      <c r="P1415" s="31">
        <f>[1]consoCURRENT!S32837</f>
        <v>0</v>
      </c>
      <c r="Q1415" s="31">
        <f>[1]consoCURRENT!T32837</f>
        <v>0</v>
      </c>
      <c r="R1415" s="31">
        <f>[1]consoCURRENT!U32837</f>
        <v>0</v>
      </c>
      <c r="S1415" s="31">
        <f>[1]consoCURRENT!V32837</f>
        <v>0</v>
      </c>
      <c r="T1415" s="31">
        <f>[1]consoCURRENT!W32837</f>
        <v>0</v>
      </c>
      <c r="U1415" s="31">
        <f>[1]consoCURRENT!X32837</f>
        <v>0</v>
      </c>
      <c r="V1415" s="31">
        <f>[1]consoCURRENT!Y32837</f>
        <v>0</v>
      </c>
      <c r="W1415" s="31">
        <f>[1]consoCURRENT!Z32837</f>
        <v>0</v>
      </c>
      <c r="X1415" s="31">
        <f>[1]consoCURRENT!AA32837</f>
        <v>0</v>
      </c>
      <c r="Y1415" s="31">
        <f>[1]consoCURRENT!AB32837</f>
        <v>0</v>
      </c>
      <c r="Z1415" s="31">
        <f t="shared" ref="Z1415" si="653">SUM(M1415:Y1415)</f>
        <v>0</v>
      </c>
      <c r="AA1415" s="31">
        <f>D1415-Z1415</f>
        <v>0</v>
      </c>
      <c r="AB1415" s="37"/>
      <c r="AC1415" s="32"/>
    </row>
    <row r="1416" spans="1:29" s="33" customFormat="1" ht="18" customHeight="1" x14ac:dyDescent="0.25">
      <c r="A1416" s="38" t="s">
        <v>39</v>
      </c>
      <c r="B1416" s="39">
        <f t="shared" ref="B1416:AA1416" si="654">B1415+B1414</f>
        <v>1013000</v>
      </c>
      <c r="C1416" s="39">
        <f t="shared" si="654"/>
        <v>0</v>
      </c>
      <c r="D1416" s="39">
        <f t="shared" si="654"/>
        <v>1013000</v>
      </c>
      <c r="E1416" s="39">
        <f t="shared" si="654"/>
        <v>231256.5</v>
      </c>
      <c r="F1416" s="39">
        <f t="shared" si="654"/>
        <v>426378.77</v>
      </c>
      <c r="G1416" s="39">
        <f t="shared" si="654"/>
        <v>27259.78</v>
      </c>
      <c r="H1416" s="39">
        <f t="shared" si="654"/>
        <v>0</v>
      </c>
      <c r="I1416" s="39">
        <f t="shared" si="654"/>
        <v>0</v>
      </c>
      <c r="J1416" s="39">
        <f t="shared" si="654"/>
        <v>0</v>
      </c>
      <c r="K1416" s="39">
        <f t="shared" si="654"/>
        <v>0</v>
      </c>
      <c r="L1416" s="39">
        <f t="shared" si="654"/>
        <v>0</v>
      </c>
      <c r="M1416" s="39">
        <f t="shared" si="654"/>
        <v>0</v>
      </c>
      <c r="N1416" s="39">
        <f t="shared" si="654"/>
        <v>32786.5</v>
      </c>
      <c r="O1416" s="39">
        <f t="shared" si="654"/>
        <v>16042</v>
      </c>
      <c r="P1416" s="39">
        <f t="shared" si="654"/>
        <v>182428</v>
      </c>
      <c r="Q1416" s="39">
        <f t="shared" si="654"/>
        <v>165439.03</v>
      </c>
      <c r="R1416" s="39">
        <f t="shared" si="654"/>
        <v>115985.74</v>
      </c>
      <c r="S1416" s="39">
        <f t="shared" si="654"/>
        <v>144954</v>
      </c>
      <c r="T1416" s="39">
        <f t="shared" si="654"/>
        <v>26260.78</v>
      </c>
      <c r="U1416" s="39">
        <f t="shared" si="654"/>
        <v>999</v>
      </c>
      <c r="V1416" s="39">
        <f t="shared" si="654"/>
        <v>0</v>
      </c>
      <c r="W1416" s="39">
        <f t="shared" si="654"/>
        <v>0</v>
      </c>
      <c r="X1416" s="39">
        <f t="shared" si="654"/>
        <v>0</v>
      </c>
      <c r="Y1416" s="39">
        <f t="shared" si="654"/>
        <v>0</v>
      </c>
      <c r="Z1416" s="39">
        <f t="shared" si="654"/>
        <v>684895.05</v>
      </c>
      <c r="AA1416" s="39">
        <f t="shared" si="654"/>
        <v>328104.94999999995</v>
      </c>
      <c r="AB1416" s="40">
        <f>Z1416/D1416</f>
        <v>0.67610567620927942</v>
      </c>
      <c r="AC1416" s="42"/>
    </row>
    <row r="1417" spans="1:29" s="33" customFormat="1" ht="15" customHeight="1" x14ac:dyDescent="0.25">
      <c r="A1417" s="34"/>
      <c r="B1417" s="31"/>
      <c r="C1417" s="31"/>
      <c r="D1417" s="31"/>
      <c r="E1417" s="31"/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  <c r="R1417" s="31"/>
      <c r="S1417" s="31"/>
      <c r="T1417" s="31"/>
      <c r="U1417" s="31"/>
      <c r="V1417" s="31"/>
      <c r="W1417" s="31"/>
      <c r="X1417" s="31"/>
      <c r="Y1417" s="31"/>
      <c r="Z1417" s="31"/>
      <c r="AA1417" s="31"/>
      <c r="AB1417" s="31"/>
      <c r="AC1417" s="32"/>
    </row>
    <row r="1418" spans="1:29" s="33" customFormat="1" ht="15" customHeight="1" x14ac:dyDescent="0.25">
      <c r="A1418" s="34"/>
      <c r="B1418" s="31"/>
      <c r="C1418" s="31"/>
      <c r="D1418" s="31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31"/>
      <c r="T1418" s="31"/>
      <c r="U1418" s="31"/>
      <c r="V1418" s="31"/>
      <c r="W1418" s="31"/>
      <c r="X1418" s="31"/>
      <c r="Y1418" s="31"/>
      <c r="Z1418" s="31"/>
      <c r="AA1418" s="31"/>
      <c r="AB1418" s="31"/>
      <c r="AC1418" s="32"/>
    </row>
    <row r="1419" spans="1:29" s="33" customFormat="1" ht="15" customHeight="1" x14ac:dyDescent="0.25">
      <c r="A1419" s="46" t="s">
        <v>43</v>
      </c>
      <c r="B1419" s="31"/>
      <c r="C1419" s="31"/>
      <c r="D1419" s="31"/>
      <c r="E1419" s="31"/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  <c r="R1419" s="31"/>
      <c r="S1419" s="31"/>
      <c r="T1419" s="31"/>
      <c r="U1419" s="31"/>
      <c r="V1419" s="31"/>
      <c r="W1419" s="31"/>
      <c r="X1419" s="31"/>
      <c r="Y1419" s="31"/>
      <c r="Z1419" s="31"/>
      <c r="AA1419" s="31"/>
      <c r="AB1419" s="31"/>
      <c r="AC1419" s="32"/>
    </row>
    <row r="1420" spans="1:29" s="33" customFormat="1" ht="18" customHeight="1" x14ac:dyDescent="0.2">
      <c r="A1420" s="36" t="s">
        <v>33</v>
      </c>
      <c r="B1420" s="31">
        <f>[1]consoCURRENT!E32898</f>
        <v>0</v>
      </c>
      <c r="C1420" s="31">
        <f>[1]consoCURRENT!F32898</f>
        <v>0</v>
      </c>
      <c r="D1420" s="31">
        <f>[1]consoCURRENT!G32898</f>
        <v>0</v>
      </c>
      <c r="E1420" s="31">
        <f>[1]consoCURRENT!H32898</f>
        <v>0</v>
      </c>
      <c r="F1420" s="31">
        <f>[1]consoCURRENT!I32898</f>
        <v>0</v>
      </c>
      <c r="G1420" s="31">
        <f>[1]consoCURRENT!J32898</f>
        <v>0</v>
      </c>
      <c r="H1420" s="31">
        <f>[1]consoCURRENT!K32898</f>
        <v>0</v>
      </c>
      <c r="I1420" s="31">
        <f>[1]consoCURRENT!L32898</f>
        <v>0</v>
      </c>
      <c r="J1420" s="31">
        <f>[1]consoCURRENT!M32898</f>
        <v>0</v>
      </c>
      <c r="K1420" s="31">
        <f>[1]consoCURRENT!N32898</f>
        <v>0</v>
      </c>
      <c r="L1420" s="31">
        <f>[1]consoCURRENT!O32898</f>
        <v>0</v>
      </c>
      <c r="M1420" s="31">
        <f>[1]consoCURRENT!P32898</f>
        <v>0</v>
      </c>
      <c r="N1420" s="31">
        <f>[1]consoCURRENT!Q32898</f>
        <v>0</v>
      </c>
      <c r="O1420" s="31">
        <f>[1]consoCURRENT!R32898</f>
        <v>0</v>
      </c>
      <c r="P1420" s="31">
        <f>[1]consoCURRENT!S32898</f>
        <v>0</v>
      </c>
      <c r="Q1420" s="31">
        <f>[1]consoCURRENT!T32898</f>
        <v>0</v>
      </c>
      <c r="R1420" s="31">
        <f>[1]consoCURRENT!U32898</f>
        <v>0</v>
      </c>
      <c r="S1420" s="31">
        <f>[1]consoCURRENT!V32898</f>
        <v>0</v>
      </c>
      <c r="T1420" s="31">
        <f>[1]consoCURRENT!W32898</f>
        <v>0</v>
      </c>
      <c r="U1420" s="31">
        <f>[1]consoCURRENT!X32898</f>
        <v>0</v>
      </c>
      <c r="V1420" s="31">
        <f>[1]consoCURRENT!Y32898</f>
        <v>0</v>
      </c>
      <c r="W1420" s="31">
        <f>[1]consoCURRENT!Z32898</f>
        <v>0</v>
      </c>
      <c r="X1420" s="31">
        <f>[1]consoCURRENT!AA32898</f>
        <v>0</v>
      </c>
      <c r="Y1420" s="31">
        <f>[1]consoCURRENT!AB32898</f>
        <v>0</v>
      </c>
      <c r="Z1420" s="31">
        <f>SUM(M1420:Y1420)</f>
        <v>0</v>
      </c>
      <c r="AA1420" s="31">
        <f>D1420-Z1420</f>
        <v>0</v>
      </c>
      <c r="AB1420" s="37"/>
      <c r="AC1420" s="32"/>
    </row>
    <row r="1421" spans="1:29" s="33" customFormat="1" ht="18" customHeight="1" x14ac:dyDescent="0.2">
      <c r="A1421" s="36" t="s">
        <v>34</v>
      </c>
      <c r="B1421" s="31">
        <f>[1]consoCURRENT!E33011</f>
        <v>801000</v>
      </c>
      <c r="C1421" s="31">
        <f>[1]consoCURRENT!F33011</f>
        <v>0</v>
      </c>
      <c r="D1421" s="31">
        <f>[1]consoCURRENT!G33011</f>
        <v>801000</v>
      </c>
      <c r="E1421" s="31">
        <f>[1]consoCURRENT!H33011</f>
        <v>83619.56</v>
      </c>
      <c r="F1421" s="31">
        <f>[1]consoCURRENT!I33011</f>
        <v>103144.26000000001</v>
      </c>
      <c r="G1421" s="31">
        <f>[1]consoCURRENT!J33011</f>
        <v>277485.19</v>
      </c>
      <c r="H1421" s="31">
        <f>[1]consoCURRENT!K33011</f>
        <v>45518.53</v>
      </c>
      <c r="I1421" s="31">
        <f>[1]consoCURRENT!L33011</f>
        <v>0</v>
      </c>
      <c r="J1421" s="31">
        <f>[1]consoCURRENT!M33011</f>
        <v>0</v>
      </c>
      <c r="K1421" s="31">
        <f>[1]consoCURRENT!N33011</f>
        <v>0</v>
      </c>
      <c r="L1421" s="31">
        <f>[1]consoCURRENT!O33011</f>
        <v>0</v>
      </c>
      <c r="M1421" s="31">
        <f>[1]consoCURRENT!P33011</f>
        <v>0</v>
      </c>
      <c r="N1421" s="31">
        <f>[1]consoCURRENT!Q33011</f>
        <v>33575</v>
      </c>
      <c r="O1421" s="31">
        <f>[1]consoCURRENT!R33011</f>
        <v>33295.21</v>
      </c>
      <c r="P1421" s="31">
        <f>[1]consoCURRENT!S33011</f>
        <v>16749.349999999999</v>
      </c>
      <c r="Q1421" s="31">
        <f>[1]consoCURRENT!T33011</f>
        <v>19487.5</v>
      </c>
      <c r="R1421" s="31">
        <f>[1]consoCURRENT!U33011</f>
        <v>22113.13</v>
      </c>
      <c r="S1421" s="31">
        <f>[1]consoCURRENT!V33011</f>
        <v>61543.630000000012</v>
      </c>
      <c r="T1421" s="31">
        <f>[1]consoCURRENT!W33011</f>
        <v>166030.32999999999</v>
      </c>
      <c r="U1421" s="31">
        <f>[1]consoCURRENT!X33011</f>
        <v>63079.92</v>
      </c>
      <c r="V1421" s="31">
        <f>[1]consoCURRENT!Y33011</f>
        <v>48374.94</v>
      </c>
      <c r="W1421" s="31">
        <f>[1]consoCURRENT!Z33011</f>
        <v>45518.53</v>
      </c>
      <c r="X1421" s="31">
        <f>[1]consoCURRENT!AA33011</f>
        <v>0</v>
      </c>
      <c r="Y1421" s="31">
        <f>[1]consoCURRENT!AB33011</f>
        <v>0</v>
      </c>
      <c r="Z1421" s="31">
        <f t="shared" ref="Z1421:Z1423" si="655">SUM(M1421:Y1421)</f>
        <v>509767.54000000004</v>
      </c>
      <c r="AA1421" s="31">
        <f>D1421-Z1421</f>
        <v>291232.45999999996</v>
      </c>
      <c r="AB1421" s="37">
        <f>Z1421/D1421</f>
        <v>0.63641390761548067</v>
      </c>
      <c r="AC1421" s="32"/>
    </row>
    <row r="1422" spans="1:29" s="33" customFormat="1" ht="18" customHeight="1" x14ac:dyDescent="0.2">
      <c r="A1422" s="36" t="s">
        <v>35</v>
      </c>
      <c r="B1422" s="31">
        <f>[1]consoCURRENT!E33017</f>
        <v>0</v>
      </c>
      <c r="C1422" s="31">
        <f>[1]consoCURRENT!F33017</f>
        <v>0</v>
      </c>
      <c r="D1422" s="31">
        <f>[1]consoCURRENT!G33017</f>
        <v>0</v>
      </c>
      <c r="E1422" s="31">
        <f>[1]consoCURRENT!H33017</f>
        <v>0</v>
      </c>
      <c r="F1422" s="31">
        <f>[1]consoCURRENT!I33017</f>
        <v>0</v>
      </c>
      <c r="G1422" s="31">
        <f>[1]consoCURRENT!J33017</f>
        <v>0</v>
      </c>
      <c r="H1422" s="31">
        <f>[1]consoCURRENT!K33017</f>
        <v>0</v>
      </c>
      <c r="I1422" s="31">
        <f>[1]consoCURRENT!L33017</f>
        <v>0</v>
      </c>
      <c r="J1422" s="31">
        <f>[1]consoCURRENT!M33017</f>
        <v>0</v>
      </c>
      <c r="K1422" s="31">
        <f>[1]consoCURRENT!N33017</f>
        <v>0</v>
      </c>
      <c r="L1422" s="31">
        <f>[1]consoCURRENT!O33017</f>
        <v>0</v>
      </c>
      <c r="M1422" s="31">
        <f>[1]consoCURRENT!P33017</f>
        <v>0</v>
      </c>
      <c r="N1422" s="31">
        <f>[1]consoCURRENT!Q33017</f>
        <v>0</v>
      </c>
      <c r="O1422" s="31">
        <f>[1]consoCURRENT!R33017</f>
        <v>0</v>
      </c>
      <c r="P1422" s="31">
        <f>[1]consoCURRENT!S33017</f>
        <v>0</v>
      </c>
      <c r="Q1422" s="31">
        <f>[1]consoCURRENT!T33017</f>
        <v>0</v>
      </c>
      <c r="R1422" s="31">
        <f>[1]consoCURRENT!U33017</f>
        <v>0</v>
      </c>
      <c r="S1422" s="31">
        <f>[1]consoCURRENT!V33017</f>
        <v>0</v>
      </c>
      <c r="T1422" s="31">
        <f>[1]consoCURRENT!W33017</f>
        <v>0</v>
      </c>
      <c r="U1422" s="31">
        <f>[1]consoCURRENT!X33017</f>
        <v>0</v>
      </c>
      <c r="V1422" s="31">
        <f>[1]consoCURRENT!Y33017</f>
        <v>0</v>
      </c>
      <c r="W1422" s="31">
        <f>[1]consoCURRENT!Z33017</f>
        <v>0</v>
      </c>
      <c r="X1422" s="31">
        <f>[1]consoCURRENT!AA33017</f>
        <v>0</v>
      </c>
      <c r="Y1422" s="31">
        <f>[1]consoCURRENT!AB33017</f>
        <v>0</v>
      </c>
      <c r="Z1422" s="31">
        <f t="shared" si="655"/>
        <v>0</v>
      </c>
      <c r="AA1422" s="31">
        <f>D1422-Z1422</f>
        <v>0</v>
      </c>
      <c r="AB1422" s="37"/>
      <c r="AC1422" s="32"/>
    </row>
    <row r="1423" spans="1:29" s="33" customFormat="1" ht="18" customHeight="1" x14ac:dyDescent="0.2">
      <c r="A1423" s="36" t="s">
        <v>36</v>
      </c>
      <c r="B1423" s="31">
        <f>[1]consoCURRENT!E33046</f>
        <v>0</v>
      </c>
      <c r="C1423" s="31">
        <f>[1]consoCURRENT!F33046</f>
        <v>0</v>
      </c>
      <c r="D1423" s="31">
        <f>[1]consoCURRENT!G33046</f>
        <v>0</v>
      </c>
      <c r="E1423" s="31">
        <f>[1]consoCURRENT!H33046</f>
        <v>0</v>
      </c>
      <c r="F1423" s="31">
        <f>[1]consoCURRENT!I33046</f>
        <v>0</v>
      </c>
      <c r="G1423" s="31">
        <f>[1]consoCURRENT!J33046</f>
        <v>0</v>
      </c>
      <c r="H1423" s="31">
        <f>[1]consoCURRENT!K33046</f>
        <v>0</v>
      </c>
      <c r="I1423" s="31">
        <f>[1]consoCURRENT!L33046</f>
        <v>0</v>
      </c>
      <c r="J1423" s="31">
        <f>[1]consoCURRENT!M33046</f>
        <v>0</v>
      </c>
      <c r="K1423" s="31">
        <f>[1]consoCURRENT!N33046</f>
        <v>0</v>
      </c>
      <c r="L1423" s="31">
        <f>[1]consoCURRENT!O33046</f>
        <v>0</v>
      </c>
      <c r="M1423" s="31">
        <f>[1]consoCURRENT!P33046</f>
        <v>0</v>
      </c>
      <c r="N1423" s="31">
        <f>[1]consoCURRENT!Q33046</f>
        <v>0</v>
      </c>
      <c r="O1423" s="31">
        <f>[1]consoCURRENT!R33046</f>
        <v>0</v>
      </c>
      <c r="P1423" s="31">
        <f>[1]consoCURRENT!S33046</f>
        <v>0</v>
      </c>
      <c r="Q1423" s="31">
        <f>[1]consoCURRENT!T33046</f>
        <v>0</v>
      </c>
      <c r="R1423" s="31">
        <f>[1]consoCURRENT!U33046</f>
        <v>0</v>
      </c>
      <c r="S1423" s="31">
        <f>[1]consoCURRENT!V33046</f>
        <v>0</v>
      </c>
      <c r="T1423" s="31">
        <f>[1]consoCURRENT!W33046</f>
        <v>0</v>
      </c>
      <c r="U1423" s="31">
        <f>[1]consoCURRENT!X33046</f>
        <v>0</v>
      </c>
      <c r="V1423" s="31">
        <f>[1]consoCURRENT!Y33046</f>
        <v>0</v>
      </c>
      <c r="W1423" s="31">
        <f>[1]consoCURRENT!Z33046</f>
        <v>0</v>
      </c>
      <c r="X1423" s="31">
        <f>[1]consoCURRENT!AA33046</f>
        <v>0</v>
      </c>
      <c r="Y1423" s="31">
        <f>[1]consoCURRENT!AB33046</f>
        <v>0</v>
      </c>
      <c r="Z1423" s="31">
        <f t="shared" si="655"/>
        <v>0</v>
      </c>
      <c r="AA1423" s="31">
        <f>D1423-Z1423</f>
        <v>0</v>
      </c>
      <c r="AB1423" s="37"/>
      <c r="AC1423" s="32"/>
    </row>
    <row r="1424" spans="1:29" s="33" customFormat="1" ht="18" customHeight="1" x14ac:dyDescent="0.25">
      <c r="A1424" s="38" t="s">
        <v>37</v>
      </c>
      <c r="B1424" s="39">
        <f t="shared" ref="B1424:AA1424" si="656">SUM(B1420:B1423)</f>
        <v>801000</v>
      </c>
      <c r="C1424" s="39">
        <f t="shared" si="656"/>
        <v>0</v>
      </c>
      <c r="D1424" s="39">
        <f t="shared" si="656"/>
        <v>801000</v>
      </c>
      <c r="E1424" s="39">
        <f t="shared" si="656"/>
        <v>83619.56</v>
      </c>
      <c r="F1424" s="39">
        <f t="shared" si="656"/>
        <v>103144.26000000001</v>
      </c>
      <c r="G1424" s="39">
        <f t="shared" si="656"/>
        <v>277485.19</v>
      </c>
      <c r="H1424" s="39">
        <f t="shared" si="656"/>
        <v>45518.53</v>
      </c>
      <c r="I1424" s="39">
        <f t="shared" si="656"/>
        <v>0</v>
      </c>
      <c r="J1424" s="39">
        <f t="shared" si="656"/>
        <v>0</v>
      </c>
      <c r="K1424" s="39">
        <f t="shared" si="656"/>
        <v>0</v>
      </c>
      <c r="L1424" s="39">
        <f t="shared" si="656"/>
        <v>0</v>
      </c>
      <c r="M1424" s="39">
        <f t="shared" si="656"/>
        <v>0</v>
      </c>
      <c r="N1424" s="39">
        <f t="shared" si="656"/>
        <v>33575</v>
      </c>
      <c r="O1424" s="39">
        <f t="shared" si="656"/>
        <v>33295.21</v>
      </c>
      <c r="P1424" s="39">
        <f t="shared" si="656"/>
        <v>16749.349999999999</v>
      </c>
      <c r="Q1424" s="39">
        <f t="shared" si="656"/>
        <v>19487.5</v>
      </c>
      <c r="R1424" s="39">
        <f t="shared" si="656"/>
        <v>22113.13</v>
      </c>
      <c r="S1424" s="39">
        <f t="shared" si="656"/>
        <v>61543.630000000012</v>
      </c>
      <c r="T1424" s="39">
        <f t="shared" si="656"/>
        <v>166030.32999999999</v>
      </c>
      <c r="U1424" s="39">
        <f t="shared" si="656"/>
        <v>63079.92</v>
      </c>
      <c r="V1424" s="39">
        <f t="shared" si="656"/>
        <v>48374.94</v>
      </c>
      <c r="W1424" s="39">
        <f t="shared" si="656"/>
        <v>45518.53</v>
      </c>
      <c r="X1424" s="39">
        <f t="shared" si="656"/>
        <v>0</v>
      </c>
      <c r="Y1424" s="39">
        <f t="shared" si="656"/>
        <v>0</v>
      </c>
      <c r="Z1424" s="39">
        <f t="shared" si="656"/>
        <v>509767.54000000004</v>
      </c>
      <c r="AA1424" s="39">
        <f t="shared" si="656"/>
        <v>291232.45999999996</v>
      </c>
      <c r="AB1424" s="40">
        <f>Z1424/D1424</f>
        <v>0.63641390761548067</v>
      </c>
      <c r="AC1424" s="32"/>
    </row>
    <row r="1425" spans="1:29" s="33" customFormat="1" ht="18" customHeight="1" x14ac:dyDescent="0.25">
      <c r="A1425" s="41" t="s">
        <v>38</v>
      </c>
      <c r="B1425" s="31">
        <f>[1]consoCURRENT!E33050</f>
        <v>0</v>
      </c>
      <c r="C1425" s="31">
        <f>[1]consoCURRENT!F33050</f>
        <v>0</v>
      </c>
      <c r="D1425" s="31">
        <f>[1]consoCURRENT!G33050</f>
        <v>0</v>
      </c>
      <c r="E1425" s="31">
        <f>[1]consoCURRENT!H33050</f>
        <v>0</v>
      </c>
      <c r="F1425" s="31">
        <f>[1]consoCURRENT!I33050</f>
        <v>0</v>
      </c>
      <c r="G1425" s="31">
        <f>[1]consoCURRENT!J33050</f>
        <v>0</v>
      </c>
      <c r="H1425" s="31">
        <f>[1]consoCURRENT!K33050</f>
        <v>0</v>
      </c>
      <c r="I1425" s="31">
        <f>[1]consoCURRENT!L33050</f>
        <v>0</v>
      </c>
      <c r="J1425" s="31">
        <f>[1]consoCURRENT!M33050</f>
        <v>0</v>
      </c>
      <c r="K1425" s="31">
        <f>[1]consoCURRENT!N33050</f>
        <v>0</v>
      </c>
      <c r="L1425" s="31">
        <f>[1]consoCURRENT!O33050</f>
        <v>0</v>
      </c>
      <c r="M1425" s="31">
        <f>[1]consoCURRENT!P33050</f>
        <v>0</v>
      </c>
      <c r="N1425" s="31">
        <f>[1]consoCURRENT!Q33050</f>
        <v>0</v>
      </c>
      <c r="O1425" s="31">
        <f>[1]consoCURRENT!R33050</f>
        <v>0</v>
      </c>
      <c r="P1425" s="31">
        <f>[1]consoCURRENT!S33050</f>
        <v>0</v>
      </c>
      <c r="Q1425" s="31">
        <f>[1]consoCURRENT!T33050</f>
        <v>0</v>
      </c>
      <c r="R1425" s="31">
        <f>[1]consoCURRENT!U33050</f>
        <v>0</v>
      </c>
      <c r="S1425" s="31">
        <f>[1]consoCURRENT!V33050</f>
        <v>0</v>
      </c>
      <c r="T1425" s="31">
        <f>[1]consoCURRENT!W33050</f>
        <v>0</v>
      </c>
      <c r="U1425" s="31">
        <f>[1]consoCURRENT!X33050</f>
        <v>0</v>
      </c>
      <c r="V1425" s="31">
        <f>[1]consoCURRENT!Y33050</f>
        <v>0</v>
      </c>
      <c r="W1425" s="31">
        <f>[1]consoCURRENT!Z33050</f>
        <v>0</v>
      </c>
      <c r="X1425" s="31">
        <f>[1]consoCURRENT!AA33050</f>
        <v>0</v>
      </c>
      <c r="Y1425" s="31">
        <f>[1]consoCURRENT!AB33050</f>
        <v>0</v>
      </c>
      <c r="Z1425" s="31">
        <f t="shared" ref="Z1425" si="657">SUM(M1425:Y1425)</f>
        <v>0</v>
      </c>
      <c r="AA1425" s="31">
        <f>D1425-Z1425</f>
        <v>0</v>
      </c>
      <c r="AB1425" s="37"/>
      <c r="AC1425" s="32"/>
    </row>
    <row r="1426" spans="1:29" s="33" customFormat="1" ht="18" customHeight="1" x14ac:dyDescent="0.25">
      <c r="A1426" s="38" t="s">
        <v>39</v>
      </c>
      <c r="B1426" s="39">
        <f t="shared" ref="B1426:AA1426" si="658">B1425+B1424</f>
        <v>801000</v>
      </c>
      <c r="C1426" s="39">
        <f t="shared" si="658"/>
        <v>0</v>
      </c>
      <c r="D1426" s="39">
        <f t="shared" si="658"/>
        <v>801000</v>
      </c>
      <c r="E1426" s="39">
        <f t="shared" si="658"/>
        <v>83619.56</v>
      </c>
      <c r="F1426" s="39">
        <f t="shared" si="658"/>
        <v>103144.26000000001</v>
      </c>
      <c r="G1426" s="39">
        <f t="shared" si="658"/>
        <v>277485.19</v>
      </c>
      <c r="H1426" s="39">
        <f t="shared" si="658"/>
        <v>45518.53</v>
      </c>
      <c r="I1426" s="39">
        <f t="shared" si="658"/>
        <v>0</v>
      </c>
      <c r="J1426" s="39">
        <f t="shared" si="658"/>
        <v>0</v>
      </c>
      <c r="K1426" s="39">
        <f t="shared" si="658"/>
        <v>0</v>
      </c>
      <c r="L1426" s="39">
        <f t="shared" si="658"/>
        <v>0</v>
      </c>
      <c r="M1426" s="39">
        <f t="shared" si="658"/>
        <v>0</v>
      </c>
      <c r="N1426" s="39">
        <f t="shared" si="658"/>
        <v>33575</v>
      </c>
      <c r="O1426" s="39">
        <f t="shared" si="658"/>
        <v>33295.21</v>
      </c>
      <c r="P1426" s="39">
        <f t="shared" si="658"/>
        <v>16749.349999999999</v>
      </c>
      <c r="Q1426" s="39">
        <f t="shared" si="658"/>
        <v>19487.5</v>
      </c>
      <c r="R1426" s="39">
        <f t="shared" si="658"/>
        <v>22113.13</v>
      </c>
      <c r="S1426" s="39">
        <f t="shared" si="658"/>
        <v>61543.630000000012</v>
      </c>
      <c r="T1426" s="39">
        <f t="shared" si="658"/>
        <v>166030.32999999999</v>
      </c>
      <c r="U1426" s="39">
        <f t="shared" si="658"/>
        <v>63079.92</v>
      </c>
      <c r="V1426" s="39">
        <f t="shared" si="658"/>
        <v>48374.94</v>
      </c>
      <c r="W1426" s="39">
        <f t="shared" si="658"/>
        <v>45518.53</v>
      </c>
      <c r="X1426" s="39">
        <f t="shared" si="658"/>
        <v>0</v>
      </c>
      <c r="Y1426" s="39">
        <f t="shared" si="658"/>
        <v>0</v>
      </c>
      <c r="Z1426" s="39">
        <f t="shared" si="658"/>
        <v>509767.54000000004</v>
      </c>
      <c r="AA1426" s="39">
        <f t="shared" si="658"/>
        <v>291232.45999999996</v>
      </c>
      <c r="AB1426" s="40">
        <f>Z1426/D1426</f>
        <v>0.63641390761548067</v>
      </c>
      <c r="AC1426" s="42"/>
    </row>
    <row r="1427" spans="1:29" s="33" customFormat="1" ht="10.9" customHeight="1" x14ac:dyDescent="0.25">
      <c r="A1427" s="34"/>
      <c r="B1427" s="31"/>
      <c r="C1427" s="31"/>
      <c r="D1427" s="31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  <c r="R1427" s="31"/>
      <c r="S1427" s="31"/>
      <c r="T1427" s="31"/>
      <c r="U1427" s="31"/>
      <c r="V1427" s="31"/>
      <c r="W1427" s="31"/>
      <c r="X1427" s="31"/>
      <c r="Y1427" s="31"/>
      <c r="Z1427" s="31"/>
      <c r="AA1427" s="31"/>
      <c r="AB1427" s="31"/>
      <c r="AC1427" s="32"/>
    </row>
    <row r="1428" spans="1:29" s="33" customFormat="1" ht="10.9" customHeight="1" x14ac:dyDescent="0.25">
      <c r="A1428" s="46"/>
      <c r="B1428" s="31"/>
      <c r="C1428" s="31"/>
      <c r="D1428" s="31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  <c r="R1428" s="31"/>
      <c r="S1428" s="31"/>
      <c r="T1428" s="31"/>
      <c r="U1428" s="31"/>
      <c r="V1428" s="31"/>
      <c r="W1428" s="31"/>
      <c r="X1428" s="31"/>
      <c r="Y1428" s="31"/>
      <c r="Z1428" s="31"/>
      <c r="AA1428" s="31"/>
      <c r="AB1428" s="31"/>
      <c r="AC1428" s="32"/>
    </row>
    <row r="1429" spans="1:29" s="33" customFormat="1" ht="15" customHeight="1" x14ac:dyDescent="0.25">
      <c r="A1429" s="46" t="s">
        <v>44</v>
      </c>
      <c r="B1429" s="31"/>
      <c r="C1429" s="31"/>
      <c r="D1429" s="31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  <c r="R1429" s="31"/>
      <c r="S1429" s="31"/>
      <c r="T1429" s="31"/>
      <c r="U1429" s="31"/>
      <c r="V1429" s="31"/>
      <c r="W1429" s="31"/>
      <c r="X1429" s="31"/>
      <c r="Y1429" s="31"/>
      <c r="Z1429" s="31"/>
      <c r="AA1429" s="31"/>
      <c r="AB1429" s="31"/>
      <c r="AC1429" s="32"/>
    </row>
    <row r="1430" spans="1:29" s="33" customFormat="1" ht="18" customHeight="1" x14ac:dyDescent="0.2">
      <c r="A1430" s="36" t="s">
        <v>33</v>
      </c>
      <c r="B1430" s="31">
        <f>[1]consoCURRENT!E33111</f>
        <v>0</v>
      </c>
      <c r="C1430" s="31">
        <f>[1]consoCURRENT!F33111</f>
        <v>0</v>
      </c>
      <c r="D1430" s="31">
        <f>[1]consoCURRENT!G33111</f>
        <v>0</v>
      </c>
      <c r="E1430" s="31">
        <f>[1]consoCURRENT!H33111</f>
        <v>0</v>
      </c>
      <c r="F1430" s="31">
        <f>[1]consoCURRENT!I33111</f>
        <v>0</v>
      </c>
      <c r="G1430" s="31">
        <f>[1]consoCURRENT!J33111</f>
        <v>0</v>
      </c>
      <c r="H1430" s="31">
        <f>[1]consoCURRENT!K33111</f>
        <v>0</v>
      </c>
      <c r="I1430" s="31">
        <f>[1]consoCURRENT!L33111</f>
        <v>0</v>
      </c>
      <c r="J1430" s="31">
        <f>[1]consoCURRENT!M33111</f>
        <v>0</v>
      </c>
      <c r="K1430" s="31">
        <f>[1]consoCURRENT!N33111</f>
        <v>0</v>
      </c>
      <c r="L1430" s="31">
        <f>[1]consoCURRENT!O33111</f>
        <v>0</v>
      </c>
      <c r="M1430" s="31">
        <f>[1]consoCURRENT!P33111</f>
        <v>0</v>
      </c>
      <c r="N1430" s="31">
        <f>[1]consoCURRENT!Q33111</f>
        <v>0</v>
      </c>
      <c r="O1430" s="31">
        <f>[1]consoCURRENT!R33111</f>
        <v>0</v>
      </c>
      <c r="P1430" s="31">
        <f>[1]consoCURRENT!S33111</f>
        <v>0</v>
      </c>
      <c r="Q1430" s="31">
        <f>[1]consoCURRENT!T33111</f>
        <v>0</v>
      </c>
      <c r="R1430" s="31">
        <f>[1]consoCURRENT!U33111</f>
        <v>0</v>
      </c>
      <c r="S1430" s="31">
        <f>[1]consoCURRENT!V33111</f>
        <v>0</v>
      </c>
      <c r="T1430" s="31">
        <f>[1]consoCURRENT!W33111</f>
        <v>0</v>
      </c>
      <c r="U1430" s="31">
        <f>[1]consoCURRENT!X33111</f>
        <v>0</v>
      </c>
      <c r="V1430" s="31">
        <f>[1]consoCURRENT!Y33111</f>
        <v>0</v>
      </c>
      <c r="W1430" s="31">
        <f>[1]consoCURRENT!Z33111</f>
        <v>0</v>
      </c>
      <c r="X1430" s="31">
        <f>[1]consoCURRENT!AA33111</f>
        <v>0</v>
      </c>
      <c r="Y1430" s="31">
        <f>[1]consoCURRENT!AB33111</f>
        <v>0</v>
      </c>
      <c r="Z1430" s="31">
        <f>SUM(M1430:Y1430)</f>
        <v>0</v>
      </c>
      <c r="AA1430" s="31">
        <f>D1430-Z1430</f>
        <v>0</v>
      </c>
      <c r="AB1430" s="37"/>
      <c r="AC1430" s="32"/>
    </row>
    <row r="1431" spans="1:29" s="33" customFormat="1" ht="18" customHeight="1" x14ac:dyDescent="0.2">
      <c r="A1431" s="36" t="s">
        <v>34</v>
      </c>
      <c r="B1431" s="31">
        <f>[1]consoCURRENT!E33224</f>
        <v>729000</v>
      </c>
      <c r="C1431" s="31">
        <f>[1]consoCURRENT!F33224</f>
        <v>0</v>
      </c>
      <c r="D1431" s="31">
        <f>[1]consoCURRENT!G33224</f>
        <v>729000</v>
      </c>
      <c r="E1431" s="31">
        <f>[1]consoCURRENT!H33224</f>
        <v>239138.39</v>
      </c>
      <c r="F1431" s="31">
        <f>[1]consoCURRENT!I33224</f>
        <v>-135786.84999999998</v>
      </c>
      <c r="G1431" s="31">
        <f>[1]consoCURRENT!J33224</f>
        <v>30000</v>
      </c>
      <c r="H1431" s="31">
        <f>[1]consoCURRENT!K33224</f>
        <v>143669.81000000003</v>
      </c>
      <c r="I1431" s="31">
        <f>[1]consoCURRENT!L33224</f>
        <v>0</v>
      </c>
      <c r="J1431" s="31">
        <f>[1]consoCURRENT!M33224</f>
        <v>0</v>
      </c>
      <c r="K1431" s="31">
        <f>[1]consoCURRENT!N33224</f>
        <v>0</v>
      </c>
      <c r="L1431" s="31">
        <f>[1]consoCURRENT!O33224</f>
        <v>0</v>
      </c>
      <c r="M1431" s="31">
        <f>[1]consoCURRENT!P33224</f>
        <v>0</v>
      </c>
      <c r="N1431" s="31">
        <f>[1]consoCURRENT!Q33224</f>
        <v>206393.76</v>
      </c>
      <c r="O1431" s="31">
        <f>[1]consoCURRENT!R33224</f>
        <v>28044.63</v>
      </c>
      <c r="P1431" s="31">
        <f>[1]consoCURRENT!S33224</f>
        <v>4700</v>
      </c>
      <c r="Q1431" s="31">
        <f>[1]consoCURRENT!T33224</f>
        <v>-1630.86</v>
      </c>
      <c r="R1431" s="31">
        <f>[1]consoCURRENT!U33224</f>
        <v>-134155.99</v>
      </c>
      <c r="S1431" s="31">
        <f>[1]consoCURRENT!V33224</f>
        <v>0</v>
      </c>
      <c r="T1431" s="31">
        <f>[1]consoCURRENT!W33224</f>
        <v>30000</v>
      </c>
      <c r="U1431" s="31">
        <f>[1]consoCURRENT!X33224</f>
        <v>0</v>
      </c>
      <c r="V1431" s="31">
        <f>[1]consoCURRENT!Y33224</f>
        <v>0</v>
      </c>
      <c r="W1431" s="31">
        <f>[1]consoCURRENT!Z33224</f>
        <v>143669.81000000003</v>
      </c>
      <c r="X1431" s="31">
        <f>[1]consoCURRENT!AA33224</f>
        <v>0</v>
      </c>
      <c r="Y1431" s="31">
        <f>[1]consoCURRENT!AB33224</f>
        <v>0</v>
      </c>
      <c r="Z1431" s="31">
        <f t="shared" ref="Z1431:Z1433" si="659">SUM(M1431:Y1431)</f>
        <v>277021.35000000009</v>
      </c>
      <c r="AA1431" s="31">
        <f>D1431-Z1431</f>
        <v>451978.64999999991</v>
      </c>
      <c r="AB1431" s="37">
        <f>Z1431/D1431</f>
        <v>0.38000185185185198</v>
      </c>
      <c r="AC1431" s="32"/>
    </row>
    <row r="1432" spans="1:29" s="33" customFormat="1" ht="18" customHeight="1" x14ac:dyDescent="0.2">
      <c r="A1432" s="48" t="s">
        <v>35</v>
      </c>
      <c r="B1432" s="49">
        <f>[1]consoCURRENT!E33230</f>
        <v>0</v>
      </c>
      <c r="C1432" s="49">
        <f>[1]consoCURRENT!F33230</f>
        <v>0</v>
      </c>
      <c r="D1432" s="49">
        <f>[1]consoCURRENT!G33230</f>
        <v>0</v>
      </c>
      <c r="E1432" s="49">
        <f>[1]consoCURRENT!H33230</f>
        <v>0</v>
      </c>
      <c r="F1432" s="49">
        <f>[1]consoCURRENT!I33230</f>
        <v>0</v>
      </c>
      <c r="G1432" s="49">
        <f>[1]consoCURRENT!J33230</f>
        <v>0</v>
      </c>
      <c r="H1432" s="49">
        <f>[1]consoCURRENT!K33230</f>
        <v>0</v>
      </c>
      <c r="I1432" s="49">
        <f>[1]consoCURRENT!L33230</f>
        <v>0</v>
      </c>
      <c r="J1432" s="49">
        <f>[1]consoCURRENT!M33230</f>
        <v>0</v>
      </c>
      <c r="K1432" s="49">
        <f>[1]consoCURRENT!N33230</f>
        <v>0</v>
      </c>
      <c r="L1432" s="49">
        <f>[1]consoCURRENT!O33230</f>
        <v>0</v>
      </c>
      <c r="M1432" s="49">
        <f>[1]consoCURRENT!P33230</f>
        <v>0</v>
      </c>
      <c r="N1432" s="49">
        <f>[1]consoCURRENT!Q33230</f>
        <v>0</v>
      </c>
      <c r="O1432" s="49">
        <f>[1]consoCURRENT!R33230</f>
        <v>0</v>
      </c>
      <c r="P1432" s="49">
        <f>[1]consoCURRENT!S33230</f>
        <v>0</v>
      </c>
      <c r="Q1432" s="49">
        <f>[1]consoCURRENT!T33230</f>
        <v>0</v>
      </c>
      <c r="R1432" s="49">
        <f>[1]consoCURRENT!U33230</f>
        <v>0</v>
      </c>
      <c r="S1432" s="49">
        <f>[1]consoCURRENT!V33230</f>
        <v>0</v>
      </c>
      <c r="T1432" s="49">
        <f>[1]consoCURRENT!W33230</f>
        <v>0</v>
      </c>
      <c r="U1432" s="49">
        <f>[1]consoCURRENT!X33230</f>
        <v>0</v>
      </c>
      <c r="V1432" s="49">
        <f>[1]consoCURRENT!Y33230</f>
        <v>0</v>
      </c>
      <c r="W1432" s="49">
        <f>[1]consoCURRENT!Z33230</f>
        <v>0</v>
      </c>
      <c r="X1432" s="49">
        <f>[1]consoCURRENT!AA33230</f>
        <v>0</v>
      </c>
      <c r="Y1432" s="49">
        <f>[1]consoCURRENT!AB33230</f>
        <v>0</v>
      </c>
      <c r="Z1432" s="49">
        <f t="shared" si="659"/>
        <v>0</v>
      </c>
      <c r="AA1432" s="49">
        <f>D1432-Z1432</f>
        <v>0</v>
      </c>
      <c r="AB1432" s="50"/>
      <c r="AC1432" s="49"/>
    </row>
    <row r="1433" spans="1:29" s="33" customFormat="1" ht="18" customHeight="1" x14ac:dyDescent="0.2">
      <c r="A1433" s="36" t="s">
        <v>36</v>
      </c>
      <c r="B1433" s="31">
        <f>[1]consoCURRENT!E33259</f>
        <v>0</v>
      </c>
      <c r="C1433" s="31">
        <f>[1]consoCURRENT!F33259</f>
        <v>0</v>
      </c>
      <c r="D1433" s="31">
        <f>[1]consoCURRENT!G33259</f>
        <v>0</v>
      </c>
      <c r="E1433" s="31">
        <f>[1]consoCURRENT!H33259</f>
        <v>0</v>
      </c>
      <c r="F1433" s="31">
        <f>[1]consoCURRENT!I33259</f>
        <v>0</v>
      </c>
      <c r="G1433" s="31">
        <f>[1]consoCURRENT!J33259</f>
        <v>0</v>
      </c>
      <c r="H1433" s="31">
        <f>[1]consoCURRENT!K33259</f>
        <v>0</v>
      </c>
      <c r="I1433" s="31">
        <f>[1]consoCURRENT!L33259</f>
        <v>0</v>
      </c>
      <c r="J1433" s="31">
        <f>[1]consoCURRENT!M33259</f>
        <v>0</v>
      </c>
      <c r="K1433" s="31">
        <f>[1]consoCURRENT!N33259</f>
        <v>0</v>
      </c>
      <c r="L1433" s="31">
        <f>[1]consoCURRENT!O33259</f>
        <v>0</v>
      </c>
      <c r="M1433" s="31">
        <f>[1]consoCURRENT!P33259</f>
        <v>0</v>
      </c>
      <c r="N1433" s="31">
        <f>[1]consoCURRENT!Q33259</f>
        <v>0</v>
      </c>
      <c r="O1433" s="31">
        <f>[1]consoCURRENT!R33259</f>
        <v>0</v>
      </c>
      <c r="P1433" s="31">
        <f>[1]consoCURRENT!S33259</f>
        <v>0</v>
      </c>
      <c r="Q1433" s="31">
        <f>[1]consoCURRENT!T33259</f>
        <v>0</v>
      </c>
      <c r="R1433" s="31">
        <f>[1]consoCURRENT!U33259</f>
        <v>0</v>
      </c>
      <c r="S1433" s="31">
        <f>[1]consoCURRENT!V33259</f>
        <v>0</v>
      </c>
      <c r="T1433" s="31">
        <f>[1]consoCURRENT!W33259</f>
        <v>0</v>
      </c>
      <c r="U1433" s="31">
        <f>[1]consoCURRENT!X33259</f>
        <v>0</v>
      </c>
      <c r="V1433" s="31">
        <f>[1]consoCURRENT!Y33259</f>
        <v>0</v>
      </c>
      <c r="W1433" s="31">
        <f>[1]consoCURRENT!Z33259</f>
        <v>0</v>
      </c>
      <c r="X1433" s="31">
        <f>[1]consoCURRENT!AA33259</f>
        <v>0</v>
      </c>
      <c r="Y1433" s="31">
        <f>[1]consoCURRENT!AB33259</f>
        <v>0</v>
      </c>
      <c r="Z1433" s="31">
        <f t="shared" si="659"/>
        <v>0</v>
      </c>
      <c r="AA1433" s="31">
        <f>D1433-Z1433</f>
        <v>0</v>
      </c>
      <c r="AB1433" s="37"/>
      <c r="AC1433" s="32"/>
    </row>
    <row r="1434" spans="1:29" s="33" customFormat="1" ht="18" customHeight="1" x14ac:dyDescent="0.25">
      <c r="A1434" s="38" t="s">
        <v>37</v>
      </c>
      <c r="B1434" s="39">
        <f t="shared" ref="B1434:AA1434" si="660">SUM(B1430:B1433)</f>
        <v>729000</v>
      </c>
      <c r="C1434" s="39">
        <f t="shared" si="660"/>
        <v>0</v>
      </c>
      <c r="D1434" s="39">
        <f t="shared" si="660"/>
        <v>729000</v>
      </c>
      <c r="E1434" s="39">
        <f t="shared" si="660"/>
        <v>239138.39</v>
      </c>
      <c r="F1434" s="39">
        <f t="shared" si="660"/>
        <v>-135786.84999999998</v>
      </c>
      <c r="G1434" s="39">
        <f t="shared" si="660"/>
        <v>30000</v>
      </c>
      <c r="H1434" s="39">
        <f t="shared" si="660"/>
        <v>143669.81000000003</v>
      </c>
      <c r="I1434" s="39">
        <f t="shared" si="660"/>
        <v>0</v>
      </c>
      <c r="J1434" s="39">
        <f t="shared" si="660"/>
        <v>0</v>
      </c>
      <c r="K1434" s="39">
        <f t="shared" si="660"/>
        <v>0</v>
      </c>
      <c r="L1434" s="39">
        <f t="shared" si="660"/>
        <v>0</v>
      </c>
      <c r="M1434" s="39">
        <f t="shared" si="660"/>
        <v>0</v>
      </c>
      <c r="N1434" s="39">
        <f t="shared" si="660"/>
        <v>206393.76</v>
      </c>
      <c r="O1434" s="39">
        <f t="shared" si="660"/>
        <v>28044.63</v>
      </c>
      <c r="P1434" s="39">
        <f t="shared" si="660"/>
        <v>4700</v>
      </c>
      <c r="Q1434" s="39">
        <f t="shared" si="660"/>
        <v>-1630.86</v>
      </c>
      <c r="R1434" s="39">
        <f t="shared" si="660"/>
        <v>-134155.99</v>
      </c>
      <c r="S1434" s="39">
        <f t="shared" si="660"/>
        <v>0</v>
      </c>
      <c r="T1434" s="39">
        <f t="shared" si="660"/>
        <v>30000</v>
      </c>
      <c r="U1434" s="39">
        <f t="shared" si="660"/>
        <v>0</v>
      </c>
      <c r="V1434" s="39">
        <f t="shared" si="660"/>
        <v>0</v>
      </c>
      <c r="W1434" s="39">
        <f t="shared" si="660"/>
        <v>143669.81000000003</v>
      </c>
      <c r="X1434" s="39">
        <f t="shared" si="660"/>
        <v>0</v>
      </c>
      <c r="Y1434" s="39">
        <f t="shared" si="660"/>
        <v>0</v>
      </c>
      <c r="Z1434" s="39">
        <f t="shared" si="660"/>
        <v>277021.35000000009</v>
      </c>
      <c r="AA1434" s="39">
        <f t="shared" si="660"/>
        <v>451978.64999999991</v>
      </c>
      <c r="AB1434" s="40">
        <f>Z1434/D1434</f>
        <v>0.38000185185185198</v>
      </c>
      <c r="AC1434" s="42"/>
    </row>
    <row r="1435" spans="1:29" s="33" customFormat="1" ht="14.45" customHeight="1" x14ac:dyDescent="0.25">
      <c r="A1435" s="41" t="s">
        <v>38</v>
      </c>
      <c r="B1435" s="31">
        <f>[1]consoCURRENT!E33263</f>
        <v>0</v>
      </c>
      <c r="C1435" s="31">
        <f>[1]consoCURRENT!F33263</f>
        <v>0</v>
      </c>
      <c r="D1435" s="31">
        <f>[1]consoCURRENT!G33263</f>
        <v>0</v>
      </c>
      <c r="E1435" s="31">
        <f>[1]consoCURRENT!H33263</f>
        <v>0</v>
      </c>
      <c r="F1435" s="31">
        <f>[1]consoCURRENT!I33263</f>
        <v>0</v>
      </c>
      <c r="G1435" s="31">
        <f>[1]consoCURRENT!J33263</f>
        <v>0</v>
      </c>
      <c r="H1435" s="31">
        <f>[1]consoCURRENT!K33263</f>
        <v>0</v>
      </c>
      <c r="I1435" s="31">
        <f>[1]consoCURRENT!L33263</f>
        <v>0</v>
      </c>
      <c r="J1435" s="31">
        <f>[1]consoCURRENT!M33263</f>
        <v>0</v>
      </c>
      <c r="K1435" s="31">
        <f>[1]consoCURRENT!N33263</f>
        <v>0</v>
      </c>
      <c r="L1435" s="31">
        <f>[1]consoCURRENT!O33263</f>
        <v>0</v>
      </c>
      <c r="M1435" s="31">
        <f>[1]consoCURRENT!P33263</f>
        <v>0</v>
      </c>
      <c r="N1435" s="31">
        <f>[1]consoCURRENT!Q33263</f>
        <v>0</v>
      </c>
      <c r="O1435" s="31">
        <f>[1]consoCURRENT!R33263</f>
        <v>0</v>
      </c>
      <c r="P1435" s="31">
        <f>[1]consoCURRENT!S33263</f>
        <v>0</v>
      </c>
      <c r="Q1435" s="31">
        <f>[1]consoCURRENT!T33263</f>
        <v>0</v>
      </c>
      <c r="R1435" s="31">
        <f>[1]consoCURRENT!U33263</f>
        <v>0</v>
      </c>
      <c r="S1435" s="31">
        <f>[1]consoCURRENT!V33263</f>
        <v>0</v>
      </c>
      <c r="T1435" s="31">
        <f>[1]consoCURRENT!W33263</f>
        <v>0</v>
      </c>
      <c r="U1435" s="31">
        <f>[1]consoCURRENT!X33263</f>
        <v>0</v>
      </c>
      <c r="V1435" s="31">
        <f>[1]consoCURRENT!Y33263</f>
        <v>0</v>
      </c>
      <c r="W1435" s="31">
        <f>[1]consoCURRENT!Z33263</f>
        <v>0</v>
      </c>
      <c r="X1435" s="31">
        <f>[1]consoCURRENT!AA33263</f>
        <v>0</v>
      </c>
      <c r="Y1435" s="31">
        <f>[1]consoCURRENT!AB33263</f>
        <v>0</v>
      </c>
      <c r="Z1435" s="31">
        <f t="shared" ref="Z1435" si="661">SUM(M1435:Y1435)</f>
        <v>0</v>
      </c>
      <c r="AA1435" s="31">
        <f>D1435-Z1435</f>
        <v>0</v>
      </c>
      <c r="AB1435" s="37"/>
      <c r="AC1435" s="32"/>
    </row>
    <row r="1436" spans="1:29" s="33" customFormat="1" ht="18" customHeight="1" x14ac:dyDescent="0.25">
      <c r="A1436" s="38" t="s">
        <v>39</v>
      </c>
      <c r="B1436" s="39">
        <f t="shared" ref="B1436:AA1436" si="662">B1435+B1434</f>
        <v>729000</v>
      </c>
      <c r="C1436" s="39">
        <f t="shared" si="662"/>
        <v>0</v>
      </c>
      <c r="D1436" s="39">
        <f t="shared" si="662"/>
        <v>729000</v>
      </c>
      <c r="E1436" s="39">
        <f t="shared" si="662"/>
        <v>239138.39</v>
      </c>
      <c r="F1436" s="39">
        <f t="shared" si="662"/>
        <v>-135786.84999999998</v>
      </c>
      <c r="G1436" s="39">
        <f t="shared" si="662"/>
        <v>30000</v>
      </c>
      <c r="H1436" s="39">
        <f t="shared" si="662"/>
        <v>143669.81000000003</v>
      </c>
      <c r="I1436" s="39">
        <f t="shared" si="662"/>
        <v>0</v>
      </c>
      <c r="J1436" s="39">
        <f t="shared" si="662"/>
        <v>0</v>
      </c>
      <c r="K1436" s="39">
        <f t="shared" si="662"/>
        <v>0</v>
      </c>
      <c r="L1436" s="39">
        <f t="shared" si="662"/>
        <v>0</v>
      </c>
      <c r="M1436" s="39">
        <f t="shared" si="662"/>
        <v>0</v>
      </c>
      <c r="N1436" s="39">
        <f t="shared" si="662"/>
        <v>206393.76</v>
      </c>
      <c r="O1436" s="39">
        <f t="shared" si="662"/>
        <v>28044.63</v>
      </c>
      <c r="P1436" s="39">
        <f t="shared" si="662"/>
        <v>4700</v>
      </c>
      <c r="Q1436" s="39">
        <f t="shared" si="662"/>
        <v>-1630.86</v>
      </c>
      <c r="R1436" s="39">
        <f t="shared" si="662"/>
        <v>-134155.99</v>
      </c>
      <c r="S1436" s="39">
        <f t="shared" si="662"/>
        <v>0</v>
      </c>
      <c r="T1436" s="39">
        <f t="shared" si="662"/>
        <v>30000</v>
      </c>
      <c r="U1436" s="39">
        <f t="shared" si="662"/>
        <v>0</v>
      </c>
      <c r="V1436" s="39">
        <f t="shared" si="662"/>
        <v>0</v>
      </c>
      <c r="W1436" s="39">
        <f t="shared" si="662"/>
        <v>143669.81000000003</v>
      </c>
      <c r="X1436" s="39">
        <f t="shared" si="662"/>
        <v>0</v>
      </c>
      <c r="Y1436" s="39">
        <f t="shared" si="662"/>
        <v>0</v>
      </c>
      <c r="Z1436" s="39">
        <f t="shared" si="662"/>
        <v>277021.35000000009</v>
      </c>
      <c r="AA1436" s="39">
        <f t="shared" si="662"/>
        <v>451978.64999999991</v>
      </c>
      <c r="AB1436" s="40">
        <f>Z1436/D1436</f>
        <v>0.38000185185185198</v>
      </c>
      <c r="AC1436" s="42"/>
    </row>
    <row r="1437" spans="1:29" s="33" customFormat="1" ht="15" customHeight="1" x14ac:dyDescent="0.25">
      <c r="A1437" s="34"/>
      <c r="B1437" s="31"/>
      <c r="C1437" s="31"/>
      <c r="D1437" s="31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1"/>
      <c r="T1437" s="31"/>
      <c r="U1437" s="31"/>
      <c r="V1437" s="31"/>
      <c r="W1437" s="31"/>
      <c r="X1437" s="31"/>
      <c r="Y1437" s="31"/>
      <c r="Z1437" s="31"/>
      <c r="AA1437" s="31"/>
      <c r="AB1437" s="31"/>
      <c r="AC1437" s="32"/>
    </row>
    <row r="1438" spans="1:29" s="33" customFormat="1" ht="15" customHeight="1" x14ac:dyDescent="0.25">
      <c r="A1438" s="34"/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  <c r="T1438" s="31"/>
      <c r="U1438" s="31"/>
      <c r="V1438" s="31"/>
      <c r="W1438" s="31"/>
      <c r="X1438" s="31"/>
      <c r="Y1438" s="31"/>
      <c r="Z1438" s="31"/>
      <c r="AA1438" s="31"/>
      <c r="AB1438" s="31"/>
      <c r="AC1438" s="32"/>
    </row>
    <row r="1439" spans="1:29" s="33" customFormat="1" ht="15" customHeight="1" x14ac:dyDescent="0.25">
      <c r="A1439" s="46" t="s">
        <v>45</v>
      </c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1"/>
      <c r="S1439" s="31"/>
      <c r="T1439" s="31"/>
      <c r="U1439" s="31"/>
      <c r="V1439" s="31"/>
      <c r="W1439" s="31"/>
      <c r="X1439" s="31"/>
      <c r="Y1439" s="31"/>
      <c r="Z1439" s="31"/>
      <c r="AA1439" s="31"/>
      <c r="AB1439" s="31"/>
      <c r="AC1439" s="32"/>
    </row>
    <row r="1440" spans="1:29" s="33" customFormat="1" ht="18" customHeight="1" x14ac:dyDescent="0.2">
      <c r="A1440" s="36" t="s">
        <v>33</v>
      </c>
      <c r="B1440" s="31">
        <f>[1]consoCURRENT!E33324</f>
        <v>0</v>
      </c>
      <c r="C1440" s="31">
        <f>[1]consoCURRENT!F33324</f>
        <v>0</v>
      </c>
      <c r="D1440" s="31">
        <f>[1]consoCURRENT!G33324</f>
        <v>0</v>
      </c>
      <c r="E1440" s="31">
        <f>[1]consoCURRENT!H33324</f>
        <v>0</v>
      </c>
      <c r="F1440" s="31">
        <f>[1]consoCURRENT!I33324</f>
        <v>0</v>
      </c>
      <c r="G1440" s="31">
        <f>[1]consoCURRENT!J33324</f>
        <v>0</v>
      </c>
      <c r="H1440" s="31">
        <f>[1]consoCURRENT!K33324</f>
        <v>0</v>
      </c>
      <c r="I1440" s="31">
        <f>[1]consoCURRENT!L33324</f>
        <v>0</v>
      </c>
      <c r="J1440" s="31">
        <f>[1]consoCURRENT!M33324</f>
        <v>0</v>
      </c>
      <c r="K1440" s="31">
        <f>[1]consoCURRENT!N33324</f>
        <v>0</v>
      </c>
      <c r="L1440" s="31">
        <f>[1]consoCURRENT!O33324</f>
        <v>0</v>
      </c>
      <c r="M1440" s="31">
        <f>[1]consoCURRENT!P33324</f>
        <v>0</v>
      </c>
      <c r="N1440" s="31">
        <f>[1]consoCURRENT!Q33324</f>
        <v>0</v>
      </c>
      <c r="O1440" s="31">
        <f>[1]consoCURRENT!R33324</f>
        <v>0</v>
      </c>
      <c r="P1440" s="31">
        <f>[1]consoCURRENT!S33324</f>
        <v>0</v>
      </c>
      <c r="Q1440" s="31">
        <f>[1]consoCURRENT!T33324</f>
        <v>0</v>
      </c>
      <c r="R1440" s="31">
        <f>[1]consoCURRENT!U33324</f>
        <v>0</v>
      </c>
      <c r="S1440" s="31">
        <f>[1]consoCURRENT!V33324</f>
        <v>0</v>
      </c>
      <c r="T1440" s="31">
        <f>[1]consoCURRENT!W33324</f>
        <v>0</v>
      </c>
      <c r="U1440" s="31">
        <f>[1]consoCURRENT!X33324</f>
        <v>0</v>
      </c>
      <c r="V1440" s="31">
        <f>[1]consoCURRENT!Y33324</f>
        <v>0</v>
      </c>
      <c r="W1440" s="31">
        <f>[1]consoCURRENT!Z33324</f>
        <v>0</v>
      </c>
      <c r="X1440" s="31">
        <f>[1]consoCURRENT!AA33324</f>
        <v>0</v>
      </c>
      <c r="Y1440" s="31">
        <f>[1]consoCURRENT!AB33324</f>
        <v>0</v>
      </c>
      <c r="Z1440" s="31">
        <f>SUM(M1440:Y1440)</f>
        <v>0</v>
      </c>
      <c r="AA1440" s="31">
        <f>D1440-Z1440</f>
        <v>0</v>
      </c>
      <c r="AB1440" s="37"/>
      <c r="AC1440" s="32"/>
    </row>
    <row r="1441" spans="1:29" s="33" customFormat="1" ht="18" customHeight="1" x14ac:dyDescent="0.2">
      <c r="A1441" s="36" t="s">
        <v>34</v>
      </c>
      <c r="B1441" s="31">
        <f>[1]consoCURRENT!E33437</f>
        <v>937000</v>
      </c>
      <c r="C1441" s="31">
        <f>[1]consoCURRENT!F33437</f>
        <v>0</v>
      </c>
      <c r="D1441" s="31">
        <f>[1]consoCURRENT!G33437</f>
        <v>937000</v>
      </c>
      <c r="E1441" s="31">
        <f>[1]consoCURRENT!H33437</f>
        <v>33338.500000000007</v>
      </c>
      <c r="F1441" s="31">
        <f>[1]consoCURRENT!I33437</f>
        <v>392497.45</v>
      </c>
      <c r="G1441" s="31">
        <f>[1]consoCURRENT!J33437</f>
        <v>86397.540000000008</v>
      </c>
      <c r="H1441" s="31">
        <f>[1]consoCURRENT!K33437</f>
        <v>106000</v>
      </c>
      <c r="I1441" s="31">
        <f>[1]consoCURRENT!L33437</f>
        <v>0</v>
      </c>
      <c r="J1441" s="31">
        <f>[1]consoCURRENT!M33437</f>
        <v>0</v>
      </c>
      <c r="K1441" s="31">
        <f>[1]consoCURRENT!N33437</f>
        <v>0</v>
      </c>
      <c r="L1441" s="31">
        <f>[1]consoCURRENT!O33437</f>
        <v>0</v>
      </c>
      <c r="M1441" s="31">
        <f>[1]consoCURRENT!P33437</f>
        <v>0</v>
      </c>
      <c r="N1441" s="31">
        <f>[1]consoCURRENT!Q33437</f>
        <v>26675.02</v>
      </c>
      <c r="O1441" s="31">
        <f>[1]consoCURRENT!R33437</f>
        <v>63374.66</v>
      </c>
      <c r="P1441" s="31">
        <f>[1]consoCURRENT!S33437</f>
        <v>-56711.18</v>
      </c>
      <c r="Q1441" s="31">
        <f>[1]consoCURRENT!T33437</f>
        <v>28336.289999999994</v>
      </c>
      <c r="R1441" s="31">
        <f>[1]consoCURRENT!U33437</f>
        <v>358716.16000000003</v>
      </c>
      <c r="S1441" s="31">
        <f>[1]consoCURRENT!V33437</f>
        <v>5445</v>
      </c>
      <c r="T1441" s="31">
        <f>[1]consoCURRENT!W33437</f>
        <v>50000</v>
      </c>
      <c r="U1441" s="31">
        <f>[1]consoCURRENT!X33437</f>
        <v>16397.54</v>
      </c>
      <c r="V1441" s="31">
        <f>[1]consoCURRENT!Y33437</f>
        <v>20000</v>
      </c>
      <c r="W1441" s="31">
        <f>[1]consoCURRENT!Z33437</f>
        <v>106000</v>
      </c>
      <c r="X1441" s="31">
        <f>[1]consoCURRENT!AA33437</f>
        <v>0</v>
      </c>
      <c r="Y1441" s="31">
        <f>[1]consoCURRENT!AB33437</f>
        <v>0</v>
      </c>
      <c r="Z1441" s="31">
        <f t="shared" ref="Z1441:Z1443" si="663">SUM(M1441:Y1441)</f>
        <v>618233.49</v>
      </c>
      <c r="AA1441" s="31">
        <f>D1441-Z1441</f>
        <v>318766.51</v>
      </c>
      <c r="AB1441" s="37">
        <f>Z1441/D1441</f>
        <v>0.65980094983991466</v>
      </c>
      <c r="AC1441" s="32"/>
    </row>
    <row r="1442" spans="1:29" s="33" customFormat="1" ht="18" customHeight="1" x14ac:dyDescent="0.2">
      <c r="A1442" s="36" t="s">
        <v>35</v>
      </c>
      <c r="B1442" s="31">
        <f>[1]consoCURRENT!E33443</f>
        <v>0</v>
      </c>
      <c r="C1442" s="31">
        <f>[1]consoCURRENT!F33443</f>
        <v>0</v>
      </c>
      <c r="D1442" s="31">
        <f>[1]consoCURRENT!G33443</f>
        <v>0</v>
      </c>
      <c r="E1442" s="31">
        <f>[1]consoCURRENT!H33443</f>
        <v>0</v>
      </c>
      <c r="F1442" s="31">
        <f>[1]consoCURRENT!I33443</f>
        <v>0</v>
      </c>
      <c r="G1442" s="31">
        <f>[1]consoCURRENT!J33443</f>
        <v>0</v>
      </c>
      <c r="H1442" s="31">
        <f>[1]consoCURRENT!K33443</f>
        <v>0</v>
      </c>
      <c r="I1442" s="31">
        <f>[1]consoCURRENT!L33443</f>
        <v>0</v>
      </c>
      <c r="J1442" s="31">
        <f>[1]consoCURRENT!M33443</f>
        <v>0</v>
      </c>
      <c r="K1442" s="31">
        <f>[1]consoCURRENT!N33443</f>
        <v>0</v>
      </c>
      <c r="L1442" s="31">
        <f>[1]consoCURRENT!O33443</f>
        <v>0</v>
      </c>
      <c r="M1442" s="31">
        <f>[1]consoCURRENT!P33443</f>
        <v>0</v>
      </c>
      <c r="N1442" s="31">
        <f>[1]consoCURRENT!Q33443</f>
        <v>0</v>
      </c>
      <c r="O1442" s="31">
        <f>[1]consoCURRENT!R33443</f>
        <v>0</v>
      </c>
      <c r="P1442" s="31">
        <f>[1]consoCURRENT!S33443</f>
        <v>0</v>
      </c>
      <c r="Q1442" s="31">
        <f>[1]consoCURRENT!T33443</f>
        <v>0</v>
      </c>
      <c r="R1442" s="31">
        <f>[1]consoCURRENT!U33443</f>
        <v>0</v>
      </c>
      <c r="S1442" s="31">
        <f>[1]consoCURRENT!V33443</f>
        <v>0</v>
      </c>
      <c r="T1442" s="31">
        <f>[1]consoCURRENT!W33443</f>
        <v>0</v>
      </c>
      <c r="U1442" s="31">
        <f>[1]consoCURRENT!X33443</f>
        <v>0</v>
      </c>
      <c r="V1442" s="31">
        <f>[1]consoCURRENT!Y33443</f>
        <v>0</v>
      </c>
      <c r="W1442" s="31">
        <f>[1]consoCURRENT!Z33443</f>
        <v>0</v>
      </c>
      <c r="X1442" s="31">
        <f>[1]consoCURRENT!AA33443</f>
        <v>0</v>
      </c>
      <c r="Y1442" s="31">
        <f>[1]consoCURRENT!AB33443</f>
        <v>0</v>
      </c>
      <c r="Z1442" s="31">
        <f t="shared" si="663"/>
        <v>0</v>
      </c>
      <c r="AA1442" s="31">
        <f>D1442-Z1442</f>
        <v>0</v>
      </c>
      <c r="AB1442" s="37"/>
      <c r="AC1442" s="32"/>
    </row>
    <row r="1443" spans="1:29" s="33" customFormat="1" ht="18" customHeight="1" x14ac:dyDescent="0.2">
      <c r="A1443" s="36" t="s">
        <v>36</v>
      </c>
      <c r="B1443" s="31">
        <f>[1]consoCURRENT!E33472</f>
        <v>0</v>
      </c>
      <c r="C1443" s="31">
        <f>[1]consoCURRENT!F33472</f>
        <v>0</v>
      </c>
      <c r="D1443" s="31">
        <f>[1]consoCURRENT!G33472</f>
        <v>0</v>
      </c>
      <c r="E1443" s="31">
        <f>[1]consoCURRENT!H33472</f>
        <v>0</v>
      </c>
      <c r="F1443" s="31">
        <f>[1]consoCURRENT!I33472</f>
        <v>0</v>
      </c>
      <c r="G1443" s="31">
        <f>[1]consoCURRENT!J33472</f>
        <v>0</v>
      </c>
      <c r="H1443" s="31">
        <f>[1]consoCURRENT!K33472</f>
        <v>0</v>
      </c>
      <c r="I1443" s="31">
        <f>[1]consoCURRENT!L33472</f>
        <v>0</v>
      </c>
      <c r="J1443" s="31">
        <f>[1]consoCURRENT!M33472</f>
        <v>0</v>
      </c>
      <c r="K1443" s="31">
        <f>[1]consoCURRENT!N33472</f>
        <v>0</v>
      </c>
      <c r="L1443" s="31">
        <f>[1]consoCURRENT!O33472</f>
        <v>0</v>
      </c>
      <c r="M1443" s="31">
        <f>[1]consoCURRENT!P33472</f>
        <v>0</v>
      </c>
      <c r="N1443" s="31">
        <f>[1]consoCURRENT!Q33472</f>
        <v>0</v>
      </c>
      <c r="O1443" s="31">
        <f>[1]consoCURRENT!R33472</f>
        <v>0</v>
      </c>
      <c r="P1443" s="31">
        <f>[1]consoCURRENT!S33472</f>
        <v>0</v>
      </c>
      <c r="Q1443" s="31">
        <f>[1]consoCURRENT!T33472</f>
        <v>0</v>
      </c>
      <c r="R1443" s="31">
        <f>[1]consoCURRENT!U33472</f>
        <v>0</v>
      </c>
      <c r="S1443" s="31">
        <f>[1]consoCURRENT!V33472</f>
        <v>0</v>
      </c>
      <c r="T1443" s="31">
        <f>[1]consoCURRENT!W33472</f>
        <v>0</v>
      </c>
      <c r="U1443" s="31">
        <f>[1]consoCURRENT!X33472</f>
        <v>0</v>
      </c>
      <c r="V1443" s="31">
        <f>[1]consoCURRENT!Y33472</f>
        <v>0</v>
      </c>
      <c r="W1443" s="31">
        <f>[1]consoCURRENT!Z33472</f>
        <v>0</v>
      </c>
      <c r="X1443" s="31">
        <f>[1]consoCURRENT!AA33472</f>
        <v>0</v>
      </c>
      <c r="Y1443" s="31">
        <f>[1]consoCURRENT!AB33472</f>
        <v>0</v>
      </c>
      <c r="Z1443" s="31">
        <f t="shared" si="663"/>
        <v>0</v>
      </c>
      <c r="AA1443" s="31">
        <f>D1443-Z1443</f>
        <v>0</v>
      </c>
      <c r="AB1443" s="37"/>
      <c r="AC1443" s="32"/>
    </row>
    <row r="1444" spans="1:29" s="33" customFormat="1" ht="18" customHeight="1" x14ac:dyDescent="0.25">
      <c r="A1444" s="38" t="s">
        <v>37</v>
      </c>
      <c r="B1444" s="39">
        <f t="shared" ref="B1444:AA1444" si="664">SUM(B1440:B1443)</f>
        <v>937000</v>
      </c>
      <c r="C1444" s="39">
        <f t="shared" si="664"/>
        <v>0</v>
      </c>
      <c r="D1444" s="39">
        <f t="shared" si="664"/>
        <v>937000</v>
      </c>
      <c r="E1444" s="39">
        <f t="shared" si="664"/>
        <v>33338.500000000007</v>
      </c>
      <c r="F1444" s="39">
        <f t="shared" si="664"/>
        <v>392497.45</v>
      </c>
      <c r="G1444" s="39">
        <f t="shared" si="664"/>
        <v>86397.540000000008</v>
      </c>
      <c r="H1444" s="39">
        <f t="shared" si="664"/>
        <v>106000</v>
      </c>
      <c r="I1444" s="39">
        <f t="shared" si="664"/>
        <v>0</v>
      </c>
      <c r="J1444" s="39">
        <f t="shared" si="664"/>
        <v>0</v>
      </c>
      <c r="K1444" s="39">
        <f t="shared" si="664"/>
        <v>0</v>
      </c>
      <c r="L1444" s="39">
        <f t="shared" si="664"/>
        <v>0</v>
      </c>
      <c r="M1444" s="39">
        <f t="shared" si="664"/>
        <v>0</v>
      </c>
      <c r="N1444" s="39">
        <f t="shared" si="664"/>
        <v>26675.02</v>
      </c>
      <c r="O1444" s="39">
        <f t="shared" si="664"/>
        <v>63374.66</v>
      </c>
      <c r="P1444" s="39">
        <f t="shared" si="664"/>
        <v>-56711.18</v>
      </c>
      <c r="Q1444" s="39">
        <f t="shared" si="664"/>
        <v>28336.289999999994</v>
      </c>
      <c r="R1444" s="39">
        <f t="shared" si="664"/>
        <v>358716.16000000003</v>
      </c>
      <c r="S1444" s="39">
        <f t="shared" si="664"/>
        <v>5445</v>
      </c>
      <c r="T1444" s="39">
        <f t="shared" si="664"/>
        <v>50000</v>
      </c>
      <c r="U1444" s="39">
        <f t="shared" si="664"/>
        <v>16397.54</v>
      </c>
      <c r="V1444" s="39">
        <f t="shared" si="664"/>
        <v>20000</v>
      </c>
      <c r="W1444" s="39">
        <f t="shared" si="664"/>
        <v>106000</v>
      </c>
      <c r="X1444" s="39">
        <f t="shared" si="664"/>
        <v>0</v>
      </c>
      <c r="Y1444" s="39">
        <f t="shared" si="664"/>
        <v>0</v>
      </c>
      <c r="Z1444" s="39">
        <f t="shared" si="664"/>
        <v>618233.49</v>
      </c>
      <c r="AA1444" s="39">
        <f t="shared" si="664"/>
        <v>318766.51</v>
      </c>
      <c r="AB1444" s="40">
        <f>Z1444/D1444</f>
        <v>0.65980094983991466</v>
      </c>
      <c r="AC1444" s="32"/>
    </row>
    <row r="1445" spans="1:29" s="33" customFormat="1" ht="18" customHeight="1" x14ac:dyDescent="0.25">
      <c r="A1445" s="41" t="s">
        <v>38</v>
      </c>
      <c r="B1445" s="31">
        <f>[1]consoCURRENT!E33476</f>
        <v>0</v>
      </c>
      <c r="C1445" s="31">
        <f>[1]consoCURRENT!F33476</f>
        <v>0</v>
      </c>
      <c r="D1445" s="31">
        <f>[1]consoCURRENT!G33476</f>
        <v>0</v>
      </c>
      <c r="E1445" s="31">
        <f>[1]consoCURRENT!H33476</f>
        <v>0</v>
      </c>
      <c r="F1445" s="31">
        <f>[1]consoCURRENT!I33476</f>
        <v>0</v>
      </c>
      <c r="G1445" s="31">
        <f>[1]consoCURRENT!J33476</f>
        <v>0</v>
      </c>
      <c r="H1445" s="31">
        <f>[1]consoCURRENT!K33476</f>
        <v>0</v>
      </c>
      <c r="I1445" s="31">
        <f>[1]consoCURRENT!L33476</f>
        <v>0</v>
      </c>
      <c r="J1445" s="31">
        <f>[1]consoCURRENT!M33476</f>
        <v>0</v>
      </c>
      <c r="K1445" s="31">
        <f>[1]consoCURRENT!N33476</f>
        <v>0</v>
      </c>
      <c r="L1445" s="31">
        <f>[1]consoCURRENT!O33476</f>
        <v>0</v>
      </c>
      <c r="M1445" s="31">
        <f>[1]consoCURRENT!P33476</f>
        <v>0</v>
      </c>
      <c r="N1445" s="31">
        <f>[1]consoCURRENT!Q33476</f>
        <v>0</v>
      </c>
      <c r="O1445" s="31">
        <f>[1]consoCURRENT!R33476</f>
        <v>0</v>
      </c>
      <c r="P1445" s="31">
        <f>[1]consoCURRENT!S33476</f>
        <v>0</v>
      </c>
      <c r="Q1445" s="31">
        <f>[1]consoCURRENT!T33476</f>
        <v>0</v>
      </c>
      <c r="R1445" s="31">
        <f>[1]consoCURRENT!U33476</f>
        <v>0</v>
      </c>
      <c r="S1445" s="31">
        <f>[1]consoCURRENT!V33476</f>
        <v>0</v>
      </c>
      <c r="T1445" s="31">
        <f>[1]consoCURRENT!W33476</f>
        <v>0</v>
      </c>
      <c r="U1445" s="31">
        <f>[1]consoCURRENT!X33476</f>
        <v>0</v>
      </c>
      <c r="V1445" s="31">
        <f>[1]consoCURRENT!Y33476</f>
        <v>0</v>
      </c>
      <c r="W1445" s="31">
        <f>[1]consoCURRENT!Z33476</f>
        <v>0</v>
      </c>
      <c r="X1445" s="31">
        <f>[1]consoCURRENT!AA33476</f>
        <v>0</v>
      </c>
      <c r="Y1445" s="31">
        <f>[1]consoCURRENT!AB33476</f>
        <v>0</v>
      </c>
      <c r="Z1445" s="31">
        <f t="shared" ref="Z1445" si="665">SUM(M1445:Y1445)</f>
        <v>0</v>
      </c>
      <c r="AA1445" s="31">
        <f>D1445-Z1445</f>
        <v>0</v>
      </c>
      <c r="AB1445" s="37"/>
      <c r="AC1445" s="32"/>
    </row>
    <row r="1446" spans="1:29" s="33" customFormat="1" ht="18" customHeight="1" x14ac:dyDescent="0.25">
      <c r="A1446" s="38" t="s">
        <v>39</v>
      </c>
      <c r="B1446" s="39">
        <f t="shared" ref="B1446:AA1446" si="666">B1445+B1444</f>
        <v>937000</v>
      </c>
      <c r="C1446" s="39">
        <f t="shared" si="666"/>
        <v>0</v>
      </c>
      <c r="D1446" s="39">
        <f t="shared" si="666"/>
        <v>937000</v>
      </c>
      <c r="E1446" s="39">
        <f t="shared" si="666"/>
        <v>33338.500000000007</v>
      </c>
      <c r="F1446" s="39">
        <f t="shared" si="666"/>
        <v>392497.45</v>
      </c>
      <c r="G1446" s="39">
        <f t="shared" si="666"/>
        <v>86397.540000000008</v>
      </c>
      <c r="H1446" s="39">
        <f t="shared" si="666"/>
        <v>106000</v>
      </c>
      <c r="I1446" s="39">
        <f t="shared" si="666"/>
        <v>0</v>
      </c>
      <c r="J1446" s="39">
        <f t="shared" si="666"/>
        <v>0</v>
      </c>
      <c r="K1446" s="39">
        <f t="shared" si="666"/>
        <v>0</v>
      </c>
      <c r="L1446" s="39">
        <f t="shared" si="666"/>
        <v>0</v>
      </c>
      <c r="M1446" s="39">
        <f t="shared" si="666"/>
        <v>0</v>
      </c>
      <c r="N1446" s="39">
        <f t="shared" si="666"/>
        <v>26675.02</v>
      </c>
      <c r="O1446" s="39">
        <f t="shared" si="666"/>
        <v>63374.66</v>
      </c>
      <c r="P1446" s="39">
        <f t="shared" si="666"/>
        <v>-56711.18</v>
      </c>
      <c r="Q1446" s="39">
        <f t="shared" si="666"/>
        <v>28336.289999999994</v>
      </c>
      <c r="R1446" s="39">
        <f t="shared" si="666"/>
        <v>358716.16000000003</v>
      </c>
      <c r="S1446" s="39">
        <f t="shared" si="666"/>
        <v>5445</v>
      </c>
      <c r="T1446" s="39">
        <f t="shared" si="666"/>
        <v>50000</v>
      </c>
      <c r="U1446" s="39">
        <f t="shared" si="666"/>
        <v>16397.54</v>
      </c>
      <c r="V1446" s="39">
        <f t="shared" si="666"/>
        <v>20000</v>
      </c>
      <c r="W1446" s="39">
        <f t="shared" si="666"/>
        <v>106000</v>
      </c>
      <c r="X1446" s="39">
        <f t="shared" si="666"/>
        <v>0</v>
      </c>
      <c r="Y1446" s="39">
        <f t="shared" si="666"/>
        <v>0</v>
      </c>
      <c r="Z1446" s="39">
        <f t="shared" si="666"/>
        <v>618233.49</v>
      </c>
      <c r="AA1446" s="39">
        <f t="shared" si="666"/>
        <v>318766.51</v>
      </c>
      <c r="AB1446" s="40">
        <f>Z1446/D1446</f>
        <v>0.65980094983991466</v>
      </c>
      <c r="AC1446" s="42"/>
    </row>
    <row r="1447" spans="1:29" s="33" customFormat="1" ht="15" customHeight="1" x14ac:dyDescent="0.25">
      <c r="A1447" s="34"/>
      <c r="B1447" s="31"/>
      <c r="C1447" s="31"/>
      <c r="D1447" s="31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  <c r="R1447" s="31"/>
      <c r="S1447" s="31"/>
      <c r="T1447" s="31"/>
      <c r="U1447" s="31"/>
      <c r="V1447" s="31"/>
      <c r="W1447" s="31"/>
      <c r="X1447" s="31"/>
      <c r="Y1447" s="31"/>
      <c r="Z1447" s="31"/>
      <c r="AA1447" s="31"/>
      <c r="AB1447" s="31"/>
      <c r="AC1447" s="32"/>
    </row>
    <row r="1448" spans="1:29" s="33" customFormat="1" ht="15" customHeight="1" x14ac:dyDescent="0.25">
      <c r="A1448" s="34"/>
      <c r="B1448" s="31"/>
      <c r="C1448" s="31"/>
      <c r="D1448" s="31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  <c r="R1448" s="31"/>
      <c r="S1448" s="31"/>
      <c r="T1448" s="31"/>
      <c r="U1448" s="31"/>
      <c r="V1448" s="31"/>
      <c r="W1448" s="31"/>
      <c r="X1448" s="31"/>
      <c r="Y1448" s="31"/>
      <c r="Z1448" s="31"/>
      <c r="AA1448" s="31"/>
      <c r="AB1448" s="31"/>
      <c r="AC1448" s="32"/>
    </row>
    <row r="1449" spans="1:29" s="33" customFormat="1" ht="15" customHeight="1" x14ac:dyDescent="0.25">
      <c r="A1449" s="46" t="s">
        <v>46</v>
      </c>
      <c r="B1449" s="31"/>
      <c r="C1449" s="31"/>
      <c r="D1449" s="31"/>
      <c r="E1449" s="31"/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  <c r="R1449" s="31"/>
      <c r="S1449" s="31"/>
      <c r="T1449" s="31"/>
      <c r="U1449" s="31"/>
      <c r="V1449" s="31"/>
      <c r="W1449" s="31"/>
      <c r="X1449" s="31"/>
      <c r="Y1449" s="31"/>
      <c r="Z1449" s="31"/>
      <c r="AA1449" s="31"/>
      <c r="AB1449" s="31"/>
      <c r="AC1449" s="32"/>
    </row>
    <row r="1450" spans="1:29" s="33" customFormat="1" ht="18" customHeight="1" x14ac:dyDescent="0.2">
      <c r="A1450" s="36" t="s">
        <v>33</v>
      </c>
      <c r="B1450" s="31">
        <f>[1]consoCURRENT!E33537</f>
        <v>0</v>
      </c>
      <c r="C1450" s="31">
        <f>[1]consoCURRENT!F33537</f>
        <v>0</v>
      </c>
      <c r="D1450" s="31">
        <f>[1]consoCURRENT!G33537</f>
        <v>0</v>
      </c>
      <c r="E1450" s="31">
        <f>[1]consoCURRENT!H33537</f>
        <v>0</v>
      </c>
      <c r="F1450" s="31">
        <f>[1]consoCURRENT!I33537</f>
        <v>0</v>
      </c>
      <c r="G1450" s="31">
        <f>[1]consoCURRENT!J33537</f>
        <v>0</v>
      </c>
      <c r="H1450" s="31">
        <f>[1]consoCURRENT!K33537</f>
        <v>0</v>
      </c>
      <c r="I1450" s="31">
        <f>[1]consoCURRENT!L33537</f>
        <v>0</v>
      </c>
      <c r="J1450" s="31">
        <f>[1]consoCURRENT!M33537</f>
        <v>0</v>
      </c>
      <c r="K1450" s="31">
        <f>[1]consoCURRENT!N33537</f>
        <v>0</v>
      </c>
      <c r="L1450" s="31">
        <f>[1]consoCURRENT!O33537</f>
        <v>0</v>
      </c>
      <c r="M1450" s="31">
        <f>[1]consoCURRENT!P33537</f>
        <v>0</v>
      </c>
      <c r="N1450" s="31">
        <f>[1]consoCURRENT!Q33537</f>
        <v>0</v>
      </c>
      <c r="O1450" s="31">
        <f>[1]consoCURRENT!R33537</f>
        <v>0</v>
      </c>
      <c r="P1450" s="31">
        <f>[1]consoCURRENT!S33537</f>
        <v>0</v>
      </c>
      <c r="Q1450" s="31">
        <f>[1]consoCURRENT!T33537</f>
        <v>0</v>
      </c>
      <c r="R1450" s="31">
        <f>[1]consoCURRENT!U33537</f>
        <v>0</v>
      </c>
      <c r="S1450" s="31">
        <f>[1]consoCURRENT!V33537</f>
        <v>0</v>
      </c>
      <c r="T1450" s="31">
        <f>[1]consoCURRENT!W33537</f>
        <v>0</v>
      </c>
      <c r="U1450" s="31">
        <f>[1]consoCURRENT!X33537</f>
        <v>0</v>
      </c>
      <c r="V1450" s="31">
        <f>[1]consoCURRENT!Y33537</f>
        <v>0</v>
      </c>
      <c r="W1450" s="31">
        <f>[1]consoCURRENT!Z33537</f>
        <v>0</v>
      </c>
      <c r="X1450" s="31">
        <f>[1]consoCURRENT!AA33537</f>
        <v>0</v>
      </c>
      <c r="Y1450" s="31">
        <f>[1]consoCURRENT!AB33537</f>
        <v>0</v>
      </c>
      <c r="Z1450" s="31">
        <f>SUM(M1450:Y1450)</f>
        <v>0</v>
      </c>
      <c r="AA1450" s="31">
        <f>D1450-Z1450</f>
        <v>0</v>
      </c>
      <c r="AB1450" s="37"/>
      <c r="AC1450" s="32"/>
    </row>
    <row r="1451" spans="1:29" s="33" customFormat="1" ht="18" customHeight="1" x14ac:dyDescent="0.2">
      <c r="A1451" s="36" t="s">
        <v>34</v>
      </c>
      <c r="B1451" s="31">
        <f>[1]consoCURRENT!E33650</f>
        <v>806000</v>
      </c>
      <c r="C1451" s="31">
        <f>[1]consoCURRENT!F33650</f>
        <v>0</v>
      </c>
      <c r="D1451" s="31">
        <f>[1]consoCURRENT!G33650</f>
        <v>806000</v>
      </c>
      <c r="E1451" s="31">
        <f>[1]consoCURRENT!H33650</f>
        <v>0</v>
      </c>
      <c r="F1451" s="31">
        <f>[1]consoCURRENT!I33650</f>
        <v>18983</v>
      </c>
      <c r="G1451" s="31">
        <f>[1]consoCURRENT!J33650</f>
        <v>198514.72</v>
      </c>
      <c r="H1451" s="31">
        <f>[1]consoCURRENT!K33650</f>
        <v>40000</v>
      </c>
      <c r="I1451" s="31">
        <f>[1]consoCURRENT!L33650</f>
        <v>0</v>
      </c>
      <c r="J1451" s="31">
        <f>[1]consoCURRENT!M33650</f>
        <v>0</v>
      </c>
      <c r="K1451" s="31">
        <f>[1]consoCURRENT!N33650</f>
        <v>0</v>
      </c>
      <c r="L1451" s="31">
        <f>[1]consoCURRENT!O33650</f>
        <v>0</v>
      </c>
      <c r="M1451" s="31">
        <f>[1]consoCURRENT!P33650</f>
        <v>0</v>
      </c>
      <c r="N1451" s="31">
        <f>[1]consoCURRENT!Q33650</f>
        <v>0</v>
      </c>
      <c r="O1451" s="31">
        <f>[1]consoCURRENT!R33650</f>
        <v>0</v>
      </c>
      <c r="P1451" s="31">
        <f>[1]consoCURRENT!S33650</f>
        <v>0</v>
      </c>
      <c r="Q1451" s="31">
        <f>[1]consoCURRENT!T33650</f>
        <v>0</v>
      </c>
      <c r="R1451" s="31">
        <f>[1]consoCURRENT!U33650</f>
        <v>19283</v>
      </c>
      <c r="S1451" s="31">
        <f>[1]consoCURRENT!V33650</f>
        <v>-300</v>
      </c>
      <c r="T1451" s="31">
        <f>[1]consoCURRENT!W33650</f>
        <v>0</v>
      </c>
      <c r="U1451" s="31">
        <f>[1]consoCURRENT!X33650</f>
        <v>175156.9</v>
      </c>
      <c r="V1451" s="31">
        <f>[1]consoCURRENT!Y33650</f>
        <v>23357.82</v>
      </c>
      <c r="W1451" s="31">
        <f>[1]consoCURRENT!Z33650</f>
        <v>40000</v>
      </c>
      <c r="X1451" s="31">
        <f>[1]consoCURRENT!AA33650</f>
        <v>0</v>
      </c>
      <c r="Y1451" s="31">
        <f>[1]consoCURRENT!AB33650</f>
        <v>0</v>
      </c>
      <c r="Z1451" s="31">
        <f t="shared" ref="Z1451:Z1453" si="667">SUM(M1451:Y1451)</f>
        <v>257497.72</v>
      </c>
      <c r="AA1451" s="31">
        <f>D1451-Z1451</f>
        <v>548502.28</v>
      </c>
      <c r="AB1451" s="37">
        <f>Z1451/D1451</f>
        <v>0.31947607940446648</v>
      </c>
      <c r="AC1451" s="32"/>
    </row>
    <row r="1452" spans="1:29" s="33" customFormat="1" ht="18" customHeight="1" x14ac:dyDescent="0.2">
      <c r="A1452" s="36" t="s">
        <v>35</v>
      </c>
      <c r="B1452" s="31">
        <f>[1]consoCURRENT!E33656</f>
        <v>0</v>
      </c>
      <c r="C1452" s="31">
        <f>[1]consoCURRENT!F33656</f>
        <v>0</v>
      </c>
      <c r="D1452" s="31">
        <f>[1]consoCURRENT!G33656</f>
        <v>0</v>
      </c>
      <c r="E1452" s="31">
        <f>[1]consoCURRENT!H33656</f>
        <v>0</v>
      </c>
      <c r="F1452" s="31">
        <f>[1]consoCURRENT!I33656</f>
        <v>0</v>
      </c>
      <c r="G1452" s="31">
        <f>[1]consoCURRENT!J33656</f>
        <v>0</v>
      </c>
      <c r="H1452" s="31">
        <f>[1]consoCURRENT!K33656</f>
        <v>0</v>
      </c>
      <c r="I1452" s="31">
        <f>[1]consoCURRENT!L33656</f>
        <v>0</v>
      </c>
      <c r="J1452" s="31">
        <f>[1]consoCURRENT!M33656</f>
        <v>0</v>
      </c>
      <c r="K1452" s="31">
        <f>[1]consoCURRENT!N33656</f>
        <v>0</v>
      </c>
      <c r="L1452" s="31">
        <f>[1]consoCURRENT!O33656</f>
        <v>0</v>
      </c>
      <c r="M1452" s="31">
        <f>[1]consoCURRENT!P33656</f>
        <v>0</v>
      </c>
      <c r="N1452" s="31">
        <f>[1]consoCURRENT!Q33656</f>
        <v>0</v>
      </c>
      <c r="O1452" s="31">
        <f>[1]consoCURRENT!R33656</f>
        <v>0</v>
      </c>
      <c r="P1452" s="31">
        <f>[1]consoCURRENT!S33656</f>
        <v>0</v>
      </c>
      <c r="Q1452" s="31">
        <f>[1]consoCURRENT!T33656</f>
        <v>0</v>
      </c>
      <c r="R1452" s="31">
        <f>[1]consoCURRENT!U33656</f>
        <v>0</v>
      </c>
      <c r="S1452" s="31">
        <f>[1]consoCURRENT!V33656</f>
        <v>0</v>
      </c>
      <c r="T1452" s="31">
        <f>[1]consoCURRENT!W33656</f>
        <v>0</v>
      </c>
      <c r="U1452" s="31">
        <f>[1]consoCURRENT!X33656</f>
        <v>0</v>
      </c>
      <c r="V1452" s="31">
        <f>[1]consoCURRENT!Y33656</f>
        <v>0</v>
      </c>
      <c r="W1452" s="31">
        <f>[1]consoCURRENT!Z33656</f>
        <v>0</v>
      </c>
      <c r="X1452" s="31">
        <f>[1]consoCURRENT!AA33656</f>
        <v>0</v>
      </c>
      <c r="Y1452" s="31">
        <f>[1]consoCURRENT!AB33656</f>
        <v>0</v>
      </c>
      <c r="Z1452" s="31">
        <f t="shared" si="667"/>
        <v>0</v>
      </c>
      <c r="AA1452" s="31">
        <f>D1452-Z1452</f>
        <v>0</v>
      </c>
      <c r="AB1452" s="37"/>
      <c r="AC1452" s="32"/>
    </row>
    <row r="1453" spans="1:29" s="33" customFormat="1" ht="18" customHeight="1" x14ac:dyDescent="0.2">
      <c r="A1453" s="36" t="s">
        <v>36</v>
      </c>
      <c r="B1453" s="31">
        <f>[1]consoCURRENT!E33685</f>
        <v>0</v>
      </c>
      <c r="C1453" s="31">
        <f>[1]consoCURRENT!F33685</f>
        <v>0</v>
      </c>
      <c r="D1453" s="31">
        <f>[1]consoCURRENT!G33685</f>
        <v>0</v>
      </c>
      <c r="E1453" s="31">
        <f>[1]consoCURRENT!H33685</f>
        <v>0</v>
      </c>
      <c r="F1453" s="31">
        <f>[1]consoCURRENT!I33685</f>
        <v>0</v>
      </c>
      <c r="G1453" s="31">
        <f>[1]consoCURRENT!J33685</f>
        <v>0</v>
      </c>
      <c r="H1453" s="31">
        <f>[1]consoCURRENT!K33685</f>
        <v>0</v>
      </c>
      <c r="I1453" s="31">
        <f>[1]consoCURRENT!L33685</f>
        <v>0</v>
      </c>
      <c r="J1453" s="31">
        <f>[1]consoCURRENT!M33685</f>
        <v>0</v>
      </c>
      <c r="K1453" s="31">
        <f>[1]consoCURRENT!N33685</f>
        <v>0</v>
      </c>
      <c r="L1453" s="31">
        <f>[1]consoCURRENT!O33685</f>
        <v>0</v>
      </c>
      <c r="M1453" s="31">
        <f>[1]consoCURRENT!P33685</f>
        <v>0</v>
      </c>
      <c r="N1453" s="31">
        <f>[1]consoCURRENT!Q33685</f>
        <v>0</v>
      </c>
      <c r="O1453" s="31">
        <f>[1]consoCURRENT!R33685</f>
        <v>0</v>
      </c>
      <c r="P1453" s="31">
        <f>[1]consoCURRENT!S33685</f>
        <v>0</v>
      </c>
      <c r="Q1453" s="31">
        <f>[1]consoCURRENT!T33685</f>
        <v>0</v>
      </c>
      <c r="R1453" s="31">
        <f>[1]consoCURRENT!U33685</f>
        <v>0</v>
      </c>
      <c r="S1453" s="31">
        <f>[1]consoCURRENT!V33685</f>
        <v>0</v>
      </c>
      <c r="T1453" s="31">
        <f>[1]consoCURRENT!W33685</f>
        <v>0</v>
      </c>
      <c r="U1453" s="31">
        <f>[1]consoCURRENT!X33685</f>
        <v>0</v>
      </c>
      <c r="V1453" s="31">
        <f>[1]consoCURRENT!Y33685</f>
        <v>0</v>
      </c>
      <c r="W1453" s="31">
        <f>[1]consoCURRENT!Z33685</f>
        <v>0</v>
      </c>
      <c r="X1453" s="31">
        <f>[1]consoCURRENT!AA33685</f>
        <v>0</v>
      </c>
      <c r="Y1453" s="31">
        <f>[1]consoCURRENT!AB33685</f>
        <v>0</v>
      </c>
      <c r="Z1453" s="31">
        <f t="shared" si="667"/>
        <v>0</v>
      </c>
      <c r="AA1453" s="31">
        <f>D1453-Z1453</f>
        <v>0</v>
      </c>
      <c r="AB1453" s="37"/>
      <c r="AC1453" s="32"/>
    </row>
    <row r="1454" spans="1:29" s="33" customFormat="1" ht="18" customHeight="1" x14ac:dyDescent="0.25">
      <c r="A1454" s="38" t="s">
        <v>37</v>
      </c>
      <c r="B1454" s="39">
        <f t="shared" ref="B1454:AA1454" si="668">SUM(B1450:B1453)</f>
        <v>806000</v>
      </c>
      <c r="C1454" s="39">
        <f t="shared" si="668"/>
        <v>0</v>
      </c>
      <c r="D1454" s="39">
        <f t="shared" si="668"/>
        <v>806000</v>
      </c>
      <c r="E1454" s="39">
        <f t="shared" si="668"/>
        <v>0</v>
      </c>
      <c r="F1454" s="39">
        <f t="shared" si="668"/>
        <v>18983</v>
      </c>
      <c r="G1454" s="39">
        <f t="shared" si="668"/>
        <v>198514.72</v>
      </c>
      <c r="H1454" s="39">
        <f t="shared" si="668"/>
        <v>40000</v>
      </c>
      <c r="I1454" s="39">
        <f t="shared" si="668"/>
        <v>0</v>
      </c>
      <c r="J1454" s="39">
        <f t="shared" si="668"/>
        <v>0</v>
      </c>
      <c r="K1454" s="39">
        <f t="shared" si="668"/>
        <v>0</v>
      </c>
      <c r="L1454" s="39">
        <f t="shared" si="668"/>
        <v>0</v>
      </c>
      <c r="M1454" s="39">
        <f t="shared" si="668"/>
        <v>0</v>
      </c>
      <c r="N1454" s="39">
        <f t="shared" si="668"/>
        <v>0</v>
      </c>
      <c r="O1454" s="39">
        <f t="shared" si="668"/>
        <v>0</v>
      </c>
      <c r="P1454" s="39">
        <f t="shared" si="668"/>
        <v>0</v>
      </c>
      <c r="Q1454" s="39">
        <f t="shared" si="668"/>
        <v>0</v>
      </c>
      <c r="R1454" s="39">
        <f t="shared" si="668"/>
        <v>19283</v>
      </c>
      <c r="S1454" s="39">
        <f t="shared" si="668"/>
        <v>-300</v>
      </c>
      <c r="T1454" s="39">
        <f t="shared" si="668"/>
        <v>0</v>
      </c>
      <c r="U1454" s="39">
        <f t="shared" si="668"/>
        <v>175156.9</v>
      </c>
      <c r="V1454" s="39">
        <f t="shared" si="668"/>
        <v>23357.82</v>
      </c>
      <c r="W1454" s="39">
        <f t="shared" si="668"/>
        <v>40000</v>
      </c>
      <c r="X1454" s="39">
        <f t="shared" si="668"/>
        <v>0</v>
      </c>
      <c r="Y1454" s="39">
        <f t="shared" si="668"/>
        <v>0</v>
      </c>
      <c r="Z1454" s="39">
        <f t="shared" si="668"/>
        <v>257497.72</v>
      </c>
      <c r="AA1454" s="39">
        <f t="shared" si="668"/>
        <v>548502.28</v>
      </c>
      <c r="AB1454" s="40">
        <f>Z1454/D1454</f>
        <v>0.31947607940446648</v>
      </c>
      <c r="AC1454" s="32"/>
    </row>
    <row r="1455" spans="1:29" s="33" customFormat="1" ht="18" customHeight="1" x14ac:dyDescent="0.25">
      <c r="A1455" s="41" t="s">
        <v>38</v>
      </c>
      <c r="B1455" s="31">
        <f>[1]consoCURRENT!E33689</f>
        <v>0</v>
      </c>
      <c r="C1455" s="31">
        <f>[1]consoCURRENT!F33689</f>
        <v>0</v>
      </c>
      <c r="D1455" s="31">
        <f>[1]consoCURRENT!G33689</f>
        <v>0</v>
      </c>
      <c r="E1455" s="31">
        <f>[1]consoCURRENT!H33689</f>
        <v>0</v>
      </c>
      <c r="F1455" s="31">
        <f>[1]consoCURRENT!I33689</f>
        <v>0</v>
      </c>
      <c r="G1455" s="31">
        <f>[1]consoCURRENT!J33689</f>
        <v>0</v>
      </c>
      <c r="H1455" s="31">
        <f>[1]consoCURRENT!K33689</f>
        <v>0</v>
      </c>
      <c r="I1455" s="31">
        <f>[1]consoCURRENT!L33689</f>
        <v>0</v>
      </c>
      <c r="J1455" s="31">
        <f>[1]consoCURRENT!M33689</f>
        <v>0</v>
      </c>
      <c r="K1455" s="31">
        <f>[1]consoCURRENT!N33689</f>
        <v>0</v>
      </c>
      <c r="L1455" s="31">
        <f>[1]consoCURRENT!O33689</f>
        <v>0</v>
      </c>
      <c r="M1455" s="31">
        <f>[1]consoCURRENT!P33689</f>
        <v>0</v>
      </c>
      <c r="N1455" s="31">
        <f>[1]consoCURRENT!Q33689</f>
        <v>0</v>
      </c>
      <c r="O1455" s="31">
        <f>[1]consoCURRENT!R33689</f>
        <v>0</v>
      </c>
      <c r="P1455" s="31">
        <f>[1]consoCURRENT!S33689</f>
        <v>0</v>
      </c>
      <c r="Q1455" s="31">
        <f>[1]consoCURRENT!T33689</f>
        <v>0</v>
      </c>
      <c r="R1455" s="31">
        <f>[1]consoCURRENT!U33689</f>
        <v>0</v>
      </c>
      <c r="S1455" s="31">
        <f>[1]consoCURRENT!V33689</f>
        <v>0</v>
      </c>
      <c r="T1455" s="31">
        <f>[1]consoCURRENT!W33689</f>
        <v>0</v>
      </c>
      <c r="U1455" s="31">
        <f>[1]consoCURRENT!X33689</f>
        <v>0</v>
      </c>
      <c r="V1455" s="31">
        <f>[1]consoCURRENT!Y33689</f>
        <v>0</v>
      </c>
      <c r="W1455" s="31">
        <f>[1]consoCURRENT!Z33689</f>
        <v>0</v>
      </c>
      <c r="X1455" s="31">
        <f>[1]consoCURRENT!AA33689</f>
        <v>0</v>
      </c>
      <c r="Y1455" s="31">
        <f>[1]consoCURRENT!AB33689</f>
        <v>0</v>
      </c>
      <c r="Z1455" s="31">
        <f t="shared" ref="Z1455" si="669">SUM(M1455:Y1455)</f>
        <v>0</v>
      </c>
      <c r="AA1455" s="31">
        <f>D1455-Z1455</f>
        <v>0</v>
      </c>
      <c r="AB1455" s="37"/>
      <c r="AC1455" s="32"/>
    </row>
    <row r="1456" spans="1:29" s="33" customFormat="1" ht="18" customHeight="1" x14ac:dyDescent="0.25">
      <c r="A1456" s="38" t="s">
        <v>39</v>
      </c>
      <c r="B1456" s="39">
        <f t="shared" ref="B1456:AA1456" si="670">B1455+B1454</f>
        <v>806000</v>
      </c>
      <c r="C1456" s="39">
        <f t="shared" si="670"/>
        <v>0</v>
      </c>
      <c r="D1456" s="39">
        <f t="shared" si="670"/>
        <v>806000</v>
      </c>
      <c r="E1456" s="39">
        <f t="shared" si="670"/>
        <v>0</v>
      </c>
      <c r="F1456" s="39">
        <f t="shared" si="670"/>
        <v>18983</v>
      </c>
      <c r="G1456" s="39">
        <f t="shared" si="670"/>
        <v>198514.72</v>
      </c>
      <c r="H1456" s="39">
        <f t="shared" si="670"/>
        <v>40000</v>
      </c>
      <c r="I1456" s="39">
        <f t="shared" si="670"/>
        <v>0</v>
      </c>
      <c r="J1456" s="39">
        <f t="shared" si="670"/>
        <v>0</v>
      </c>
      <c r="K1456" s="39">
        <f t="shared" si="670"/>
        <v>0</v>
      </c>
      <c r="L1456" s="39">
        <f t="shared" si="670"/>
        <v>0</v>
      </c>
      <c r="M1456" s="39">
        <f t="shared" si="670"/>
        <v>0</v>
      </c>
      <c r="N1456" s="39">
        <f t="shared" si="670"/>
        <v>0</v>
      </c>
      <c r="O1456" s="39">
        <f t="shared" si="670"/>
        <v>0</v>
      </c>
      <c r="P1456" s="39">
        <f t="shared" si="670"/>
        <v>0</v>
      </c>
      <c r="Q1456" s="39">
        <f t="shared" si="670"/>
        <v>0</v>
      </c>
      <c r="R1456" s="39">
        <f t="shared" si="670"/>
        <v>19283</v>
      </c>
      <c r="S1456" s="39">
        <f t="shared" si="670"/>
        <v>-300</v>
      </c>
      <c r="T1456" s="39">
        <f t="shared" si="670"/>
        <v>0</v>
      </c>
      <c r="U1456" s="39">
        <f t="shared" si="670"/>
        <v>175156.9</v>
      </c>
      <c r="V1456" s="39">
        <f t="shared" si="670"/>
        <v>23357.82</v>
      </c>
      <c r="W1456" s="39">
        <f t="shared" si="670"/>
        <v>40000</v>
      </c>
      <c r="X1456" s="39">
        <f t="shared" si="670"/>
        <v>0</v>
      </c>
      <c r="Y1456" s="39">
        <f t="shared" si="670"/>
        <v>0</v>
      </c>
      <c r="Z1456" s="39">
        <f t="shared" si="670"/>
        <v>257497.72</v>
      </c>
      <c r="AA1456" s="39">
        <f t="shared" si="670"/>
        <v>548502.28</v>
      </c>
      <c r="AB1456" s="40">
        <f>Z1456/D1456</f>
        <v>0.31947607940446648</v>
      </c>
      <c r="AC1456" s="42"/>
    </row>
    <row r="1457" spans="1:29" s="33" customFormat="1" ht="15" customHeight="1" x14ac:dyDescent="0.25">
      <c r="A1457" s="34"/>
      <c r="B1457" s="31"/>
      <c r="C1457" s="31"/>
      <c r="D1457" s="31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1"/>
      <c r="S1457" s="31"/>
      <c r="T1457" s="31"/>
      <c r="U1457" s="31"/>
      <c r="V1457" s="31"/>
      <c r="W1457" s="31"/>
      <c r="X1457" s="31"/>
      <c r="Y1457" s="31"/>
      <c r="Z1457" s="31"/>
      <c r="AA1457" s="31"/>
      <c r="AB1457" s="31"/>
      <c r="AC1457" s="32"/>
    </row>
    <row r="1458" spans="1:29" s="33" customFormat="1" ht="15" customHeight="1" x14ac:dyDescent="0.25">
      <c r="A1458" s="34"/>
      <c r="B1458" s="31"/>
      <c r="C1458" s="31"/>
      <c r="D1458" s="31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31"/>
      <c r="T1458" s="31"/>
      <c r="U1458" s="31"/>
      <c r="V1458" s="31"/>
      <c r="W1458" s="31"/>
      <c r="X1458" s="31"/>
      <c r="Y1458" s="31"/>
      <c r="Z1458" s="31"/>
      <c r="AA1458" s="31"/>
      <c r="AB1458" s="31"/>
      <c r="AC1458" s="32"/>
    </row>
    <row r="1459" spans="1:29" s="33" customFormat="1" ht="15" customHeight="1" x14ac:dyDescent="0.25">
      <c r="A1459" s="46" t="s">
        <v>47</v>
      </c>
      <c r="B1459" s="31"/>
      <c r="C1459" s="31"/>
      <c r="D1459" s="31"/>
      <c r="E1459" s="31"/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  <c r="R1459" s="31"/>
      <c r="S1459" s="31"/>
      <c r="T1459" s="31"/>
      <c r="U1459" s="31"/>
      <c r="V1459" s="31"/>
      <c r="W1459" s="31"/>
      <c r="X1459" s="31"/>
      <c r="Y1459" s="31"/>
      <c r="Z1459" s="31"/>
      <c r="AA1459" s="31"/>
      <c r="AB1459" s="31"/>
      <c r="AC1459" s="32"/>
    </row>
    <row r="1460" spans="1:29" s="33" customFormat="1" ht="18" customHeight="1" x14ac:dyDescent="0.2">
      <c r="A1460" s="36" t="s">
        <v>33</v>
      </c>
      <c r="B1460" s="31">
        <f>[1]consoCURRENT!E33750</f>
        <v>0</v>
      </c>
      <c r="C1460" s="31">
        <f>[1]consoCURRENT!F33750</f>
        <v>0</v>
      </c>
      <c r="D1460" s="31">
        <f>[1]consoCURRENT!G33750</f>
        <v>0</v>
      </c>
      <c r="E1460" s="31">
        <f>[1]consoCURRENT!H33750</f>
        <v>0</v>
      </c>
      <c r="F1460" s="31">
        <f>[1]consoCURRENT!I33750</f>
        <v>0</v>
      </c>
      <c r="G1460" s="31">
        <f>[1]consoCURRENT!J33750</f>
        <v>0</v>
      </c>
      <c r="H1460" s="31">
        <f>[1]consoCURRENT!K33750</f>
        <v>0</v>
      </c>
      <c r="I1460" s="31">
        <f>[1]consoCURRENT!L33750</f>
        <v>0</v>
      </c>
      <c r="J1460" s="31">
        <f>[1]consoCURRENT!M33750</f>
        <v>0</v>
      </c>
      <c r="K1460" s="31">
        <f>[1]consoCURRENT!N33750</f>
        <v>0</v>
      </c>
      <c r="L1460" s="31">
        <f>[1]consoCURRENT!O33750</f>
        <v>0</v>
      </c>
      <c r="M1460" s="31">
        <f>[1]consoCURRENT!P33750</f>
        <v>0</v>
      </c>
      <c r="N1460" s="31">
        <f>[1]consoCURRENT!Q33750</f>
        <v>0</v>
      </c>
      <c r="O1460" s="31">
        <f>[1]consoCURRENT!R33750</f>
        <v>0</v>
      </c>
      <c r="P1460" s="31">
        <f>[1]consoCURRENT!S33750</f>
        <v>0</v>
      </c>
      <c r="Q1460" s="31">
        <f>[1]consoCURRENT!T33750</f>
        <v>0</v>
      </c>
      <c r="R1460" s="31">
        <f>[1]consoCURRENT!U33750</f>
        <v>0</v>
      </c>
      <c r="S1460" s="31">
        <f>[1]consoCURRENT!V33750</f>
        <v>0</v>
      </c>
      <c r="T1460" s="31">
        <f>[1]consoCURRENT!W33750</f>
        <v>0</v>
      </c>
      <c r="U1460" s="31">
        <f>[1]consoCURRENT!X33750</f>
        <v>0</v>
      </c>
      <c r="V1460" s="31">
        <f>[1]consoCURRENT!Y33750</f>
        <v>0</v>
      </c>
      <c r="W1460" s="31">
        <f>[1]consoCURRENT!Z33750</f>
        <v>0</v>
      </c>
      <c r="X1460" s="31">
        <f>[1]consoCURRENT!AA33750</f>
        <v>0</v>
      </c>
      <c r="Y1460" s="31">
        <f>[1]consoCURRENT!AB33750</f>
        <v>0</v>
      </c>
      <c r="Z1460" s="31">
        <f>SUM(M1460:Y1460)</f>
        <v>0</v>
      </c>
      <c r="AA1460" s="31">
        <f>D1460-Z1460</f>
        <v>0</v>
      </c>
      <c r="AB1460" s="37"/>
      <c r="AC1460" s="32"/>
    </row>
    <row r="1461" spans="1:29" s="33" customFormat="1" ht="18" customHeight="1" x14ac:dyDescent="0.2">
      <c r="A1461" s="36" t="s">
        <v>34</v>
      </c>
      <c r="B1461" s="31">
        <f>[1]consoCURRENT!E33863</f>
        <v>699000</v>
      </c>
      <c r="C1461" s="31">
        <f>[1]consoCURRENT!F33863</f>
        <v>0</v>
      </c>
      <c r="D1461" s="31">
        <f>[1]consoCURRENT!G33863</f>
        <v>699000</v>
      </c>
      <c r="E1461" s="31">
        <f>[1]consoCURRENT!H33863</f>
        <v>429113.37</v>
      </c>
      <c r="F1461" s="31">
        <f>[1]consoCURRENT!I33863</f>
        <v>-5700.25</v>
      </c>
      <c r="G1461" s="31">
        <f>[1]consoCURRENT!J33863</f>
        <v>50726</v>
      </c>
      <c r="H1461" s="31">
        <f>[1]consoCURRENT!K33863</f>
        <v>12840</v>
      </c>
      <c r="I1461" s="31">
        <f>[1]consoCURRENT!L33863</f>
        <v>0</v>
      </c>
      <c r="J1461" s="31">
        <f>[1]consoCURRENT!M33863</f>
        <v>0</v>
      </c>
      <c r="K1461" s="31">
        <f>[1]consoCURRENT!N33863</f>
        <v>0</v>
      </c>
      <c r="L1461" s="31">
        <f>[1]consoCURRENT!O33863</f>
        <v>0</v>
      </c>
      <c r="M1461" s="31">
        <f>[1]consoCURRENT!P33863</f>
        <v>0</v>
      </c>
      <c r="N1461" s="31">
        <f>[1]consoCURRENT!Q33863</f>
        <v>33575</v>
      </c>
      <c r="O1461" s="31">
        <f>[1]consoCURRENT!R33863</f>
        <v>264527.71999999997</v>
      </c>
      <c r="P1461" s="31">
        <f>[1]consoCURRENT!S33863</f>
        <v>131010.65</v>
      </c>
      <c r="Q1461" s="31">
        <f>[1]consoCURRENT!T33863</f>
        <v>15900</v>
      </c>
      <c r="R1461" s="31">
        <f>[1]consoCURRENT!U33863</f>
        <v>24599.75</v>
      </c>
      <c r="S1461" s="31">
        <f>[1]consoCURRENT!V33863</f>
        <v>-46200</v>
      </c>
      <c r="T1461" s="31">
        <f>[1]consoCURRENT!W33863</f>
        <v>48926</v>
      </c>
      <c r="U1461" s="31">
        <f>[1]consoCURRENT!X33863</f>
        <v>1800</v>
      </c>
      <c r="V1461" s="31">
        <f>[1]consoCURRENT!Y33863</f>
        <v>0</v>
      </c>
      <c r="W1461" s="31">
        <f>[1]consoCURRENT!Z33863</f>
        <v>12840</v>
      </c>
      <c r="X1461" s="31">
        <f>[1]consoCURRENT!AA33863</f>
        <v>0</v>
      </c>
      <c r="Y1461" s="31">
        <f>[1]consoCURRENT!AB33863</f>
        <v>0</v>
      </c>
      <c r="Z1461" s="31">
        <f t="shared" ref="Z1461:Z1463" si="671">SUM(M1461:Y1461)</f>
        <v>486979.12</v>
      </c>
      <c r="AA1461" s="31">
        <f>D1461-Z1461</f>
        <v>212020.88</v>
      </c>
      <c r="AB1461" s="37">
        <f>Z1461/D1461</f>
        <v>0.69667971387696714</v>
      </c>
      <c r="AC1461" s="32"/>
    </row>
    <row r="1462" spans="1:29" s="33" customFormat="1" ht="18" customHeight="1" x14ac:dyDescent="0.2">
      <c r="A1462" s="36" t="s">
        <v>35</v>
      </c>
      <c r="B1462" s="31">
        <f>[1]consoCURRENT!E33869</f>
        <v>0</v>
      </c>
      <c r="C1462" s="31">
        <f>[1]consoCURRENT!F33869</f>
        <v>0</v>
      </c>
      <c r="D1462" s="31">
        <f>[1]consoCURRENT!G33869</f>
        <v>0</v>
      </c>
      <c r="E1462" s="31">
        <f>[1]consoCURRENT!H33869</f>
        <v>0</v>
      </c>
      <c r="F1462" s="31">
        <f>[1]consoCURRENT!I33869</f>
        <v>0</v>
      </c>
      <c r="G1462" s="31">
        <f>[1]consoCURRENT!J33869</f>
        <v>0</v>
      </c>
      <c r="H1462" s="31">
        <f>[1]consoCURRENT!K33869</f>
        <v>0</v>
      </c>
      <c r="I1462" s="31">
        <f>[1]consoCURRENT!L33869</f>
        <v>0</v>
      </c>
      <c r="J1462" s="31">
        <f>[1]consoCURRENT!M33869</f>
        <v>0</v>
      </c>
      <c r="K1462" s="31">
        <f>[1]consoCURRENT!N33869</f>
        <v>0</v>
      </c>
      <c r="L1462" s="31">
        <f>[1]consoCURRENT!O33869</f>
        <v>0</v>
      </c>
      <c r="M1462" s="31">
        <f>[1]consoCURRENT!P33869</f>
        <v>0</v>
      </c>
      <c r="N1462" s="31">
        <f>[1]consoCURRENT!Q33869</f>
        <v>0</v>
      </c>
      <c r="O1462" s="31">
        <f>[1]consoCURRENT!R33869</f>
        <v>0</v>
      </c>
      <c r="P1462" s="31">
        <f>[1]consoCURRENT!S33869</f>
        <v>0</v>
      </c>
      <c r="Q1462" s="31">
        <f>[1]consoCURRENT!T33869</f>
        <v>0</v>
      </c>
      <c r="R1462" s="31">
        <f>[1]consoCURRENT!U33869</f>
        <v>0</v>
      </c>
      <c r="S1462" s="31">
        <f>[1]consoCURRENT!V33869</f>
        <v>0</v>
      </c>
      <c r="T1462" s="31">
        <f>[1]consoCURRENT!W33869</f>
        <v>0</v>
      </c>
      <c r="U1462" s="31">
        <f>[1]consoCURRENT!X33869</f>
        <v>0</v>
      </c>
      <c r="V1462" s="31">
        <f>[1]consoCURRENT!Y33869</f>
        <v>0</v>
      </c>
      <c r="W1462" s="31">
        <f>[1]consoCURRENT!Z33869</f>
        <v>0</v>
      </c>
      <c r="X1462" s="31">
        <f>[1]consoCURRENT!AA33869</f>
        <v>0</v>
      </c>
      <c r="Y1462" s="31">
        <f>[1]consoCURRENT!AB33869</f>
        <v>0</v>
      </c>
      <c r="Z1462" s="31">
        <f t="shared" si="671"/>
        <v>0</v>
      </c>
      <c r="AA1462" s="31">
        <f>D1462-Z1462</f>
        <v>0</v>
      </c>
      <c r="AB1462" s="37"/>
      <c r="AC1462" s="32"/>
    </row>
    <row r="1463" spans="1:29" s="33" customFormat="1" ht="18" customHeight="1" x14ac:dyDescent="0.2">
      <c r="A1463" s="36" t="s">
        <v>36</v>
      </c>
      <c r="B1463" s="31">
        <f>[1]consoCURRENT!E33898</f>
        <v>0</v>
      </c>
      <c r="C1463" s="31">
        <f>[1]consoCURRENT!F33898</f>
        <v>0</v>
      </c>
      <c r="D1463" s="31">
        <f>[1]consoCURRENT!G33898</f>
        <v>0</v>
      </c>
      <c r="E1463" s="31">
        <f>[1]consoCURRENT!H33898</f>
        <v>0</v>
      </c>
      <c r="F1463" s="31">
        <f>[1]consoCURRENT!I33898</f>
        <v>0</v>
      </c>
      <c r="G1463" s="31">
        <f>[1]consoCURRENT!J33898</f>
        <v>0</v>
      </c>
      <c r="H1463" s="31">
        <f>[1]consoCURRENT!K33898</f>
        <v>0</v>
      </c>
      <c r="I1463" s="31">
        <f>[1]consoCURRENT!L33898</f>
        <v>0</v>
      </c>
      <c r="J1463" s="31">
        <f>[1]consoCURRENT!M33898</f>
        <v>0</v>
      </c>
      <c r="K1463" s="31">
        <f>[1]consoCURRENT!N33898</f>
        <v>0</v>
      </c>
      <c r="L1463" s="31">
        <f>[1]consoCURRENT!O33898</f>
        <v>0</v>
      </c>
      <c r="M1463" s="31">
        <f>[1]consoCURRENT!P33898</f>
        <v>0</v>
      </c>
      <c r="N1463" s="31">
        <f>[1]consoCURRENT!Q33898</f>
        <v>0</v>
      </c>
      <c r="O1463" s="31">
        <f>[1]consoCURRENT!R33898</f>
        <v>0</v>
      </c>
      <c r="P1463" s="31">
        <f>[1]consoCURRENT!S33898</f>
        <v>0</v>
      </c>
      <c r="Q1463" s="31">
        <f>[1]consoCURRENT!T33898</f>
        <v>0</v>
      </c>
      <c r="R1463" s="31">
        <f>[1]consoCURRENT!U33898</f>
        <v>0</v>
      </c>
      <c r="S1463" s="31">
        <f>[1]consoCURRENT!V33898</f>
        <v>0</v>
      </c>
      <c r="T1463" s="31">
        <f>[1]consoCURRENT!W33898</f>
        <v>0</v>
      </c>
      <c r="U1463" s="31">
        <f>[1]consoCURRENT!X33898</f>
        <v>0</v>
      </c>
      <c r="V1463" s="31">
        <f>[1]consoCURRENT!Y33898</f>
        <v>0</v>
      </c>
      <c r="W1463" s="31">
        <f>[1]consoCURRENT!Z33898</f>
        <v>0</v>
      </c>
      <c r="X1463" s="31">
        <f>[1]consoCURRENT!AA33898</f>
        <v>0</v>
      </c>
      <c r="Y1463" s="31">
        <f>[1]consoCURRENT!AB33898</f>
        <v>0</v>
      </c>
      <c r="Z1463" s="31">
        <f t="shared" si="671"/>
        <v>0</v>
      </c>
      <c r="AA1463" s="31">
        <f>D1463-Z1463</f>
        <v>0</v>
      </c>
      <c r="AB1463" s="37"/>
      <c r="AC1463" s="32"/>
    </row>
    <row r="1464" spans="1:29" s="33" customFormat="1" ht="18" customHeight="1" x14ac:dyDescent="0.25">
      <c r="A1464" s="38" t="s">
        <v>37</v>
      </c>
      <c r="B1464" s="39">
        <f t="shared" ref="B1464:AA1464" si="672">SUM(B1460:B1463)</f>
        <v>699000</v>
      </c>
      <c r="C1464" s="39">
        <f t="shared" si="672"/>
        <v>0</v>
      </c>
      <c r="D1464" s="39">
        <f t="shared" si="672"/>
        <v>699000</v>
      </c>
      <c r="E1464" s="39">
        <f t="shared" si="672"/>
        <v>429113.37</v>
      </c>
      <c r="F1464" s="39">
        <f t="shared" si="672"/>
        <v>-5700.25</v>
      </c>
      <c r="G1464" s="39">
        <f t="shared" si="672"/>
        <v>50726</v>
      </c>
      <c r="H1464" s="39">
        <f t="shared" si="672"/>
        <v>12840</v>
      </c>
      <c r="I1464" s="39">
        <f t="shared" si="672"/>
        <v>0</v>
      </c>
      <c r="J1464" s="39">
        <f t="shared" si="672"/>
        <v>0</v>
      </c>
      <c r="K1464" s="39">
        <f t="shared" si="672"/>
        <v>0</v>
      </c>
      <c r="L1464" s="39">
        <f t="shared" si="672"/>
        <v>0</v>
      </c>
      <c r="M1464" s="39">
        <f t="shared" si="672"/>
        <v>0</v>
      </c>
      <c r="N1464" s="39">
        <f t="shared" si="672"/>
        <v>33575</v>
      </c>
      <c r="O1464" s="39">
        <f t="shared" si="672"/>
        <v>264527.71999999997</v>
      </c>
      <c r="P1464" s="39">
        <f t="shared" si="672"/>
        <v>131010.65</v>
      </c>
      <c r="Q1464" s="39">
        <f t="shared" si="672"/>
        <v>15900</v>
      </c>
      <c r="R1464" s="39">
        <f t="shared" si="672"/>
        <v>24599.75</v>
      </c>
      <c r="S1464" s="39">
        <f t="shared" si="672"/>
        <v>-46200</v>
      </c>
      <c r="T1464" s="39">
        <f t="shared" si="672"/>
        <v>48926</v>
      </c>
      <c r="U1464" s="39">
        <f t="shared" si="672"/>
        <v>1800</v>
      </c>
      <c r="V1464" s="39">
        <f t="shared" si="672"/>
        <v>0</v>
      </c>
      <c r="W1464" s="39">
        <f t="shared" si="672"/>
        <v>12840</v>
      </c>
      <c r="X1464" s="39">
        <f t="shared" si="672"/>
        <v>0</v>
      </c>
      <c r="Y1464" s="39">
        <f t="shared" si="672"/>
        <v>0</v>
      </c>
      <c r="Z1464" s="39">
        <f t="shared" si="672"/>
        <v>486979.12</v>
      </c>
      <c r="AA1464" s="39">
        <f t="shared" si="672"/>
        <v>212020.88</v>
      </c>
      <c r="AB1464" s="40">
        <f>Z1464/D1464</f>
        <v>0.69667971387696714</v>
      </c>
      <c r="AC1464" s="32"/>
    </row>
    <row r="1465" spans="1:29" s="33" customFormat="1" ht="18" customHeight="1" x14ac:dyDescent="0.25">
      <c r="A1465" s="41" t="s">
        <v>38</v>
      </c>
      <c r="B1465" s="31">
        <f>[1]consoCURRENT!E33902</f>
        <v>0</v>
      </c>
      <c r="C1465" s="31">
        <f>[1]consoCURRENT!F33902</f>
        <v>0</v>
      </c>
      <c r="D1465" s="31">
        <f>[1]consoCURRENT!G33902</f>
        <v>0</v>
      </c>
      <c r="E1465" s="31">
        <f>[1]consoCURRENT!H33902</f>
        <v>0</v>
      </c>
      <c r="F1465" s="31">
        <f>[1]consoCURRENT!I33902</f>
        <v>0</v>
      </c>
      <c r="G1465" s="31">
        <f>[1]consoCURRENT!J33902</f>
        <v>0</v>
      </c>
      <c r="H1465" s="31">
        <f>[1]consoCURRENT!K33902</f>
        <v>0</v>
      </c>
      <c r="I1465" s="31">
        <f>[1]consoCURRENT!L33902</f>
        <v>0</v>
      </c>
      <c r="J1465" s="31">
        <f>[1]consoCURRENT!M33902</f>
        <v>0</v>
      </c>
      <c r="K1465" s="31">
        <f>[1]consoCURRENT!N33902</f>
        <v>0</v>
      </c>
      <c r="L1465" s="31">
        <f>[1]consoCURRENT!O33902</f>
        <v>0</v>
      </c>
      <c r="M1465" s="31">
        <f>[1]consoCURRENT!P33902</f>
        <v>0</v>
      </c>
      <c r="N1465" s="31">
        <f>[1]consoCURRENT!Q33902</f>
        <v>0</v>
      </c>
      <c r="O1465" s="31">
        <f>[1]consoCURRENT!R33902</f>
        <v>0</v>
      </c>
      <c r="P1465" s="31">
        <f>[1]consoCURRENT!S33902</f>
        <v>0</v>
      </c>
      <c r="Q1465" s="31">
        <f>[1]consoCURRENT!T33902</f>
        <v>0</v>
      </c>
      <c r="R1465" s="31">
        <f>[1]consoCURRENT!U33902</f>
        <v>0</v>
      </c>
      <c r="S1465" s="31">
        <f>[1]consoCURRENT!V33902</f>
        <v>0</v>
      </c>
      <c r="T1465" s="31">
        <f>[1]consoCURRENT!W33902</f>
        <v>0</v>
      </c>
      <c r="U1465" s="31">
        <f>[1]consoCURRENT!X33902</f>
        <v>0</v>
      </c>
      <c r="V1465" s="31">
        <f>[1]consoCURRENT!Y33902</f>
        <v>0</v>
      </c>
      <c r="W1465" s="31">
        <f>[1]consoCURRENT!Z33902</f>
        <v>0</v>
      </c>
      <c r="X1465" s="31">
        <f>[1]consoCURRENT!AA33902</f>
        <v>0</v>
      </c>
      <c r="Y1465" s="31">
        <f>[1]consoCURRENT!AB33902</f>
        <v>0</v>
      </c>
      <c r="Z1465" s="31">
        <f t="shared" ref="Z1465" si="673">SUM(M1465:Y1465)</f>
        <v>0</v>
      </c>
      <c r="AA1465" s="31">
        <f>D1465-Z1465</f>
        <v>0</v>
      </c>
      <c r="AB1465" s="37"/>
      <c r="AC1465" s="32"/>
    </row>
    <row r="1466" spans="1:29" s="33" customFormat="1" ht="18" customHeight="1" x14ac:dyDescent="0.25">
      <c r="A1466" s="38" t="s">
        <v>39</v>
      </c>
      <c r="B1466" s="39">
        <f t="shared" ref="B1466:AA1466" si="674">B1465+B1464</f>
        <v>699000</v>
      </c>
      <c r="C1466" s="39">
        <f t="shared" si="674"/>
        <v>0</v>
      </c>
      <c r="D1466" s="39">
        <f t="shared" si="674"/>
        <v>699000</v>
      </c>
      <c r="E1466" s="39">
        <f t="shared" si="674"/>
        <v>429113.37</v>
      </c>
      <c r="F1466" s="39">
        <f t="shared" si="674"/>
        <v>-5700.25</v>
      </c>
      <c r="G1466" s="39">
        <f t="shared" si="674"/>
        <v>50726</v>
      </c>
      <c r="H1466" s="39">
        <f t="shared" si="674"/>
        <v>12840</v>
      </c>
      <c r="I1466" s="39">
        <f t="shared" si="674"/>
        <v>0</v>
      </c>
      <c r="J1466" s="39">
        <f t="shared" si="674"/>
        <v>0</v>
      </c>
      <c r="K1466" s="39">
        <f t="shared" si="674"/>
        <v>0</v>
      </c>
      <c r="L1466" s="39">
        <f t="shared" si="674"/>
        <v>0</v>
      </c>
      <c r="M1466" s="39">
        <f t="shared" si="674"/>
        <v>0</v>
      </c>
      <c r="N1466" s="39">
        <f t="shared" si="674"/>
        <v>33575</v>
      </c>
      <c r="O1466" s="39">
        <f t="shared" si="674"/>
        <v>264527.71999999997</v>
      </c>
      <c r="P1466" s="39">
        <f t="shared" si="674"/>
        <v>131010.65</v>
      </c>
      <c r="Q1466" s="39">
        <f t="shared" si="674"/>
        <v>15900</v>
      </c>
      <c r="R1466" s="39">
        <f t="shared" si="674"/>
        <v>24599.75</v>
      </c>
      <c r="S1466" s="39">
        <f t="shared" si="674"/>
        <v>-46200</v>
      </c>
      <c r="T1466" s="39">
        <f t="shared" si="674"/>
        <v>48926</v>
      </c>
      <c r="U1466" s="39">
        <f t="shared" si="674"/>
        <v>1800</v>
      </c>
      <c r="V1466" s="39">
        <f t="shared" si="674"/>
        <v>0</v>
      </c>
      <c r="W1466" s="39">
        <f t="shared" si="674"/>
        <v>12840</v>
      </c>
      <c r="X1466" s="39">
        <f t="shared" si="674"/>
        <v>0</v>
      </c>
      <c r="Y1466" s="39">
        <f t="shared" si="674"/>
        <v>0</v>
      </c>
      <c r="Z1466" s="39">
        <f t="shared" si="674"/>
        <v>486979.12</v>
      </c>
      <c r="AA1466" s="39">
        <f t="shared" si="674"/>
        <v>212020.88</v>
      </c>
      <c r="AB1466" s="40">
        <f>Z1466/D1466</f>
        <v>0.69667971387696714</v>
      </c>
      <c r="AC1466" s="42"/>
    </row>
    <row r="1467" spans="1:29" s="33" customFormat="1" ht="15" customHeight="1" x14ac:dyDescent="0.25">
      <c r="A1467" s="34"/>
      <c r="B1467" s="31"/>
      <c r="C1467" s="31"/>
      <c r="D1467" s="31"/>
      <c r="E1467" s="31"/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  <c r="R1467" s="31"/>
      <c r="S1467" s="31"/>
      <c r="T1467" s="31"/>
      <c r="U1467" s="31"/>
      <c r="V1467" s="31"/>
      <c r="W1467" s="31"/>
      <c r="X1467" s="31"/>
      <c r="Y1467" s="31"/>
      <c r="Z1467" s="31"/>
      <c r="AA1467" s="31"/>
      <c r="AB1467" s="31"/>
      <c r="AC1467" s="32"/>
    </row>
    <row r="1468" spans="1:29" s="33" customFormat="1" ht="15" customHeight="1" x14ac:dyDescent="0.25">
      <c r="A1468" s="34"/>
      <c r="B1468" s="31"/>
      <c r="C1468" s="31"/>
      <c r="D1468" s="31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1"/>
      <c r="S1468" s="31"/>
      <c r="T1468" s="31"/>
      <c r="U1468" s="31"/>
      <c r="V1468" s="31"/>
      <c r="W1468" s="31"/>
      <c r="X1468" s="31"/>
      <c r="Y1468" s="31"/>
      <c r="Z1468" s="31"/>
      <c r="AA1468" s="31"/>
      <c r="AB1468" s="31"/>
      <c r="AC1468" s="32"/>
    </row>
    <row r="1469" spans="1:29" s="33" customFormat="1" ht="15" customHeight="1" x14ac:dyDescent="0.25">
      <c r="A1469" s="46" t="s">
        <v>48</v>
      </c>
      <c r="B1469" s="31"/>
      <c r="C1469" s="31"/>
      <c r="D1469" s="31"/>
      <c r="E1469" s="31"/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  <c r="R1469" s="31"/>
      <c r="S1469" s="31"/>
      <c r="T1469" s="31"/>
      <c r="U1469" s="31"/>
      <c r="V1469" s="31"/>
      <c r="W1469" s="31"/>
      <c r="X1469" s="31"/>
      <c r="Y1469" s="31"/>
      <c r="Z1469" s="31"/>
      <c r="AA1469" s="31"/>
      <c r="AB1469" s="31"/>
      <c r="AC1469" s="32"/>
    </row>
    <row r="1470" spans="1:29" s="33" customFormat="1" ht="18" customHeight="1" x14ac:dyDescent="0.2">
      <c r="A1470" s="36" t="s">
        <v>33</v>
      </c>
      <c r="B1470" s="31">
        <f>[1]consoCURRENT!E33963</f>
        <v>0</v>
      </c>
      <c r="C1470" s="31">
        <f>[1]consoCURRENT!F33963</f>
        <v>0</v>
      </c>
      <c r="D1470" s="31">
        <f>[1]consoCURRENT!G33963</f>
        <v>0</v>
      </c>
      <c r="E1470" s="31">
        <f>[1]consoCURRENT!H33963</f>
        <v>0</v>
      </c>
      <c r="F1470" s="31">
        <f>[1]consoCURRENT!I33963</f>
        <v>0</v>
      </c>
      <c r="G1470" s="31">
        <f>[1]consoCURRENT!J33963</f>
        <v>0</v>
      </c>
      <c r="H1470" s="31">
        <f>[1]consoCURRENT!K33963</f>
        <v>0</v>
      </c>
      <c r="I1470" s="31">
        <f>[1]consoCURRENT!L33963</f>
        <v>0</v>
      </c>
      <c r="J1470" s="31">
        <f>[1]consoCURRENT!M33963</f>
        <v>0</v>
      </c>
      <c r="K1470" s="31">
        <f>[1]consoCURRENT!N33963</f>
        <v>0</v>
      </c>
      <c r="L1470" s="31">
        <f>[1]consoCURRENT!O33963</f>
        <v>0</v>
      </c>
      <c r="M1470" s="31">
        <f>[1]consoCURRENT!P33963</f>
        <v>0</v>
      </c>
      <c r="N1470" s="31">
        <f>[1]consoCURRENT!Q33963</f>
        <v>0</v>
      </c>
      <c r="O1470" s="31">
        <f>[1]consoCURRENT!R33963</f>
        <v>0</v>
      </c>
      <c r="P1470" s="31">
        <f>[1]consoCURRENT!S33963</f>
        <v>0</v>
      </c>
      <c r="Q1470" s="31">
        <f>[1]consoCURRENT!T33963</f>
        <v>0</v>
      </c>
      <c r="R1470" s="31">
        <f>[1]consoCURRENT!U33963</f>
        <v>0</v>
      </c>
      <c r="S1470" s="31">
        <f>[1]consoCURRENT!V33963</f>
        <v>0</v>
      </c>
      <c r="T1470" s="31">
        <f>[1]consoCURRENT!W33963</f>
        <v>0</v>
      </c>
      <c r="U1470" s="31">
        <f>[1]consoCURRENT!X33963</f>
        <v>0</v>
      </c>
      <c r="V1470" s="31">
        <f>[1]consoCURRENT!Y33963</f>
        <v>0</v>
      </c>
      <c r="W1470" s="31">
        <f>[1]consoCURRENT!Z33963</f>
        <v>0</v>
      </c>
      <c r="X1470" s="31">
        <f>[1]consoCURRENT!AA33963</f>
        <v>0</v>
      </c>
      <c r="Y1470" s="31">
        <f>[1]consoCURRENT!AB33963</f>
        <v>0</v>
      </c>
      <c r="Z1470" s="31">
        <f>SUM(M1470:Y1470)</f>
        <v>0</v>
      </c>
      <c r="AA1470" s="31">
        <f>D1470-Z1470</f>
        <v>0</v>
      </c>
      <c r="AB1470" s="37"/>
      <c r="AC1470" s="32"/>
    </row>
    <row r="1471" spans="1:29" s="33" customFormat="1" ht="18" customHeight="1" x14ac:dyDescent="0.2">
      <c r="A1471" s="36" t="s">
        <v>34</v>
      </c>
      <c r="B1471" s="31">
        <f>[1]consoCURRENT!E34076</f>
        <v>785000</v>
      </c>
      <c r="C1471" s="31">
        <f>[1]consoCURRENT!F34076</f>
        <v>0</v>
      </c>
      <c r="D1471" s="31">
        <f>[1]consoCURRENT!G34076</f>
        <v>785000</v>
      </c>
      <c r="E1471" s="31">
        <f>[1]consoCURRENT!H34076</f>
        <v>55600</v>
      </c>
      <c r="F1471" s="31">
        <f>[1]consoCURRENT!I34076</f>
        <v>298635.01</v>
      </c>
      <c r="G1471" s="31">
        <f>[1]consoCURRENT!J34076</f>
        <v>181980.31</v>
      </c>
      <c r="H1471" s="31">
        <f>[1]consoCURRENT!K34076</f>
        <v>49833.08</v>
      </c>
      <c r="I1471" s="31">
        <f>[1]consoCURRENT!L34076</f>
        <v>0</v>
      </c>
      <c r="J1471" s="31">
        <f>[1]consoCURRENT!M34076</f>
        <v>0</v>
      </c>
      <c r="K1471" s="31">
        <f>[1]consoCURRENT!N34076</f>
        <v>0</v>
      </c>
      <c r="L1471" s="31">
        <f>[1]consoCURRENT!O34076</f>
        <v>0</v>
      </c>
      <c r="M1471" s="31">
        <f>[1]consoCURRENT!P34076</f>
        <v>0</v>
      </c>
      <c r="N1471" s="31">
        <f>[1]consoCURRENT!Q34076</f>
        <v>0</v>
      </c>
      <c r="O1471" s="31">
        <f>[1]consoCURRENT!R34076</f>
        <v>39700</v>
      </c>
      <c r="P1471" s="31">
        <f>[1]consoCURRENT!S34076</f>
        <v>15900</v>
      </c>
      <c r="Q1471" s="31">
        <f>[1]consoCURRENT!T34076</f>
        <v>93798.07</v>
      </c>
      <c r="R1471" s="31">
        <f>[1]consoCURRENT!U34076</f>
        <v>143235.58000000002</v>
      </c>
      <c r="S1471" s="31">
        <f>[1]consoCURRENT!V34076</f>
        <v>61601.36</v>
      </c>
      <c r="T1471" s="31">
        <f>[1]consoCURRENT!W34076</f>
        <v>41507.089999999997</v>
      </c>
      <c r="U1471" s="31">
        <f>[1]consoCURRENT!X34076</f>
        <v>53455.32</v>
      </c>
      <c r="V1471" s="31">
        <f>[1]consoCURRENT!Y34076</f>
        <v>87017.9</v>
      </c>
      <c r="W1471" s="31">
        <f>[1]consoCURRENT!Z34076</f>
        <v>49833.08</v>
      </c>
      <c r="X1471" s="31">
        <f>[1]consoCURRENT!AA34076</f>
        <v>0</v>
      </c>
      <c r="Y1471" s="31">
        <f>[1]consoCURRENT!AB34076</f>
        <v>0</v>
      </c>
      <c r="Z1471" s="31">
        <f t="shared" ref="Z1471:Z1473" si="675">SUM(M1471:Y1471)</f>
        <v>586048.39999999991</v>
      </c>
      <c r="AA1471" s="31">
        <f>D1471-Z1471</f>
        <v>198951.60000000009</v>
      </c>
      <c r="AB1471" s="37">
        <f>Z1471/D1471</f>
        <v>0.74655847133757947</v>
      </c>
      <c r="AC1471" s="32"/>
    </row>
    <row r="1472" spans="1:29" s="33" customFormat="1" ht="18" customHeight="1" x14ac:dyDescent="0.2">
      <c r="A1472" s="36" t="s">
        <v>35</v>
      </c>
      <c r="B1472" s="31">
        <f>[1]consoCURRENT!E34082</f>
        <v>0</v>
      </c>
      <c r="C1472" s="31">
        <f>[1]consoCURRENT!F34082</f>
        <v>0</v>
      </c>
      <c r="D1472" s="31">
        <f>[1]consoCURRENT!G34082</f>
        <v>0</v>
      </c>
      <c r="E1472" s="31">
        <f>[1]consoCURRENT!H34082</f>
        <v>0</v>
      </c>
      <c r="F1472" s="31">
        <f>[1]consoCURRENT!I34082</f>
        <v>0</v>
      </c>
      <c r="G1472" s="31">
        <f>[1]consoCURRENT!J34082</f>
        <v>0</v>
      </c>
      <c r="H1472" s="31">
        <f>[1]consoCURRENT!K34082</f>
        <v>0</v>
      </c>
      <c r="I1472" s="31">
        <f>[1]consoCURRENT!L34082</f>
        <v>0</v>
      </c>
      <c r="J1472" s="31">
        <f>[1]consoCURRENT!M34082</f>
        <v>0</v>
      </c>
      <c r="K1472" s="31">
        <f>[1]consoCURRENT!N34082</f>
        <v>0</v>
      </c>
      <c r="L1472" s="31">
        <f>[1]consoCURRENT!O34082</f>
        <v>0</v>
      </c>
      <c r="M1472" s="31">
        <f>[1]consoCURRENT!P34082</f>
        <v>0</v>
      </c>
      <c r="N1472" s="31">
        <f>[1]consoCURRENT!Q34082</f>
        <v>0</v>
      </c>
      <c r="O1472" s="31">
        <f>[1]consoCURRENT!R34082</f>
        <v>0</v>
      </c>
      <c r="P1472" s="31">
        <f>[1]consoCURRENT!S34082</f>
        <v>0</v>
      </c>
      <c r="Q1472" s="31">
        <f>[1]consoCURRENT!T34082</f>
        <v>0</v>
      </c>
      <c r="R1472" s="31">
        <f>[1]consoCURRENT!U34082</f>
        <v>0</v>
      </c>
      <c r="S1472" s="31">
        <f>[1]consoCURRENT!V34082</f>
        <v>0</v>
      </c>
      <c r="T1472" s="31">
        <f>[1]consoCURRENT!W34082</f>
        <v>0</v>
      </c>
      <c r="U1472" s="31">
        <f>[1]consoCURRENT!X34082</f>
        <v>0</v>
      </c>
      <c r="V1472" s="31">
        <f>[1]consoCURRENT!Y34082</f>
        <v>0</v>
      </c>
      <c r="W1472" s="31">
        <f>[1]consoCURRENT!Z34082</f>
        <v>0</v>
      </c>
      <c r="X1472" s="31">
        <f>[1]consoCURRENT!AA34082</f>
        <v>0</v>
      </c>
      <c r="Y1472" s="31">
        <f>[1]consoCURRENT!AB34082</f>
        <v>0</v>
      </c>
      <c r="Z1472" s="31">
        <f t="shared" si="675"/>
        <v>0</v>
      </c>
      <c r="AA1472" s="31">
        <f>D1472-Z1472</f>
        <v>0</v>
      </c>
      <c r="AB1472" s="37"/>
      <c r="AC1472" s="32"/>
    </row>
    <row r="1473" spans="1:29" s="33" customFormat="1" ht="18" customHeight="1" x14ac:dyDescent="0.2">
      <c r="A1473" s="36" t="s">
        <v>36</v>
      </c>
      <c r="B1473" s="31">
        <f>[1]consoCURRENT!E34111</f>
        <v>0</v>
      </c>
      <c r="C1473" s="31">
        <f>[1]consoCURRENT!F34111</f>
        <v>0</v>
      </c>
      <c r="D1473" s="31">
        <f>[1]consoCURRENT!G34111</f>
        <v>0</v>
      </c>
      <c r="E1473" s="31">
        <f>[1]consoCURRENT!H34111</f>
        <v>0</v>
      </c>
      <c r="F1473" s="31">
        <f>[1]consoCURRENT!I34111</f>
        <v>0</v>
      </c>
      <c r="G1473" s="31">
        <f>[1]consoCURRENT!J34111</f>
        <v>0</v>
      </c>
      <c r="H1473" s="31">
        <f>[1]consoCURRENT!K34111</f>
        <v>0</v>
      </c>
      <c r="I1473" s="31">
        <f>[1]consoCURRENT!L34111</f>
        <v>0</v>
      </c>
      <c r="J1473" s="31">
        <f>[1]consoCURRENT!M34111</f>
        <v>0</v>
      </c>
      <c r="K1473" s="31">
        <f>[1]consoCURRENT!N34111</f>
        <v>0</v>
      </c>
      <c r="L1473" s="31">
        <f>[1]consoCURRENT!O34111</f>
        <v>0</v>
      </c>
      <c r="M1473" s="31">
        <f>[1]consoCURRENT!P34111</f>
        <v>0</v>
      </c>
      <c r="N1473" s="31">
        <f>[1]consoCURRENT!Q34111</f>
        <v>0</v>
      </c>
      <c r="O1473" s="31">
        <f>[1]consoCURRENT!R34111</f>
        <v>0</v>
      </c>
      <c r="P1473" s="31">
        <f>[1]consoCURRENT!S34111</f>
        <v>0</v>
      </c>
      <c r="Q1473" s="31">
        <f>[1]consoCURRENT!T34111</f>
        <v>0</v>
      </c>
      <c r="R1473" s="31">
        <f>[1]consoCURRENT!U34111</f>
        <v>0</v>
      </c>
      <c r="S1473" s="31">
        <f>[1]consoCURRENT!V34111</f>
        <v>0</v>
      </c>
      <c r="T1473" s="31">
        <f>[1]consoCURRENT!W34111</f>
        <v>0</v>
      </c>
      <c r="U1473" s="31">
        <f>[1]consoCURRENT!X34111</f>
        <v>0</v>
      </c>
      <c r="V1473" s="31">
        <f>[1]consoCURRENT!Y34111</f>
        <v>0</v>
      </c>
      <c r="W1473" s="31">
        <f>[1]consoCURRENT!Z34111</f>
        <v>0</v>
      </c>
      <c r="X1473" s="31">
        <f>[1]consoCURRENT!AA34111</f>
        <v>0</v>
      </c>
      <c r="Y1473" s="31">
        <f>[1]consoCURRENT!AB34111</f>
        <v>0</v>
      </c>
      <c r="Z1473" s="31">
        <f t="shared" si="675"/>
        <v>0</v>
      </c>
      <c r="AA1473" s="31">
        <f>D1473-Z1473</f>
        <v>0</v>
      </c>
      <c r="AB1473" s="37"/>
      <c r="AC1473" s="32"/>
    </row>
    <row r="1474" spans="1:29" s="33" customFormat="1" ht="18" customHeight="1" x14ac:dyDescent="0.25">
      <c r="A1474" s="38" t="s">
        <v>37</v>
      </c>
      <c r="B1474" s="39">
        <f t="shared" ref="B1474:AA1474" si="676">SUM(B1470:B1473)</f>
        <v>785000</v>
      </c>
      <c r="C1474" s="39">
        <f t="shared" si="676"/>
        <v>0</v>
      </c>
      <c r="D1474" s="39">
        <f t="shared" si="676"/>
        <v>785000</v>
      </c>
      <c r="E1474" s="39">
        <f t="shared" si="676"/>
        <v>55600</v>
      </c>
      <c r="F1474" s="39">
        <f t="shared" si="676"/>
        <v>298635.01</v>
      </c>
      <c r="G1474" s="39">
        <f t="shared" si="676"/>
        <v>181980.31</v>
      </c>
      <c r="H1474" s="39">
        <f t="shared" si="676"/>
        <v>49833.08</v>
      </c>
      <c r="I1474" s="39">
        <f t="shared" si="676"/>
        <v>0</v>
      </c>
      <c r="J1474" s="39">
        <f t="shared" si="676"/>
        <v>0</v>
      </c>
      <c r="K1474" s="39">
        <f t="shared" si="676"/>
        <v>0</v>
      </c>
      <c r="L1474" s="39">
        <f t="shared" si="676"/>
        <v>0</v>
      </c>
      <c r="M1474" s="39">
        <f t="shared" si="676"/>
        <v>0</v>
      </c>
      <c r="N1474" s="39">
        <f t="shared" si="676"/>
        <v>0</v>
      </c>
      <c r="O1474" s="39">
        <f t="shared" si="676"/>
        <v>39700</v>
      </c>
      <c r="P1474" s="39">
        <f t="shared" si="676"/>
        <v>15900</v>
      </c>
      <c r="Q1474" s="39">
        <f t="shared" si="676"/>
        <v>93798.07</v>
      </c>
      <c r="R1474" s="39">
        <f t="shared" si="676"/>
        <v>143235.58000000002</v>
      </c>
      <c r="S1474" s="39">
        <f t="shared" si="676"/>
        <v>61601.36</v>
      </c>
      <c r="T1474" s="39">
        <f t="shared" si="676"/>
        <v>41507.089999999997</v>
      </c>
      <c r="U1474" s="39">
        <f t="shared" si="676"/>
        <v>53455.32</v>
      </c>
      <c r="V1474" s="39">
        <f t="shared" si="676"/>
        <v>87017.9</v>
      </c>
      <c r="W1474" s="39">
        <f t="shared" si="676"/>
        <v>49833.08</v>
      </c>
      <c r="X1474" s="39">
        <f t="shared" si="676"/>
        <v>0</v>
      </c>
      <c r="Y1474" s="39">
        <f t="shared" si="676"/>
        <v>0</v>
      </c>
      <c r="Z1474" s="39">
        <f t="shared" si="676"/>
        <v>586048.39999999991</v>
      </c>
      <c r="AA1474" s="39">
        <f t="shared" si="676"/>
        <v>198951.60000000009</v>
      </c>
      <c r="AB1474" s="40">
        <f>Z1474/D1474</f>
        <v>0.74655847133757947</v>
      </c>
      <c r="AC1474" s="32"/>
    </row>
    <row r="1475" spans="1:29" s="33" customFormat="1" ht="18" customHeight="1" x14ac:dyDescent="0.25">
      <c r="A1475" s="41" t="s">
        <v>38</v>
      </c>
      <c r="B1475" s="31">
        <f>[1]consoCURRENT!E34115</f>
        <v>0</v>
      </c>
      <c r="C1475" s="31">
        <f>[1]consoCURRENT!F34115</f>
        <v>0</v>
      </c>
      <c r="D1475" s="31">
        <f>[1]consoCURRENT!G34115</f>
        <v>0</v>
      </c>
      <c r="E1475" s="31">
        <f>[1]consoCURRENT!H34115</f>
        <v>0</v>
      </c>
      <c r="F1475" s="31">
        <f>[1]consoCURRENT!I34115</f>
        <v>0</v>
      </c>
      <c r="G1475" s="31">
        <f>[1]consoCURRENT!J34115</f>
        <v>0</v>
      </c>
      <c r="H1475" s="31">
        <f>[1]consoCURRENT!K34115</f>
        <v>0</v>
      </c>
      <c r="I1475" s="31">
        <f>[1]consoCURRENT!L34115</f>
        <v>0</v>
      </c>
      <c r="J1475" s="31">
        <f>[1]consoCURRENT!M34115</f>
        <v>0</v>
      </c>
      <c r="K1475" s="31">
        <f>[1]consoCURRENT!N34115</f>
        <v>0</v>
      </c>
      <c r="L1475" s="31">
        <f>[1]consoCURRENT!O34115</f>
        <v>0</v>
      </c>
      <c r="M1475" s="31">
        <f>[1]consoCURRENT!P34115</f>
        <v>0</v>
      </c>
      <c r="N1475" s="31">
        <f>[1]consoCURRENT!Q34115</f>
        <v>0</v>
      </c>
      <c r="O1475" s="31">
        <f>[1]consoCURRENT!R34115</f>
        <v>0</v>
      </c>
      <c r="P1475" s="31">
        <f>[1]consoCURRENT!S34115</f>
        <v>0</v>
      </c>
      <c r="Q1475" s="31">
        <f>[1]consoCURRENT!T34115</f>
        <v>0</v>
      </c>
      <c r="R1475" s="31">
        <f>[1]consoCURRENT!U34115</f>
        <v>0</v>
      </c>
      <c r="S1475" s="31">
        <f>[1]consoCURRENT!V34115</f>
        <v>0</v>
      </c>
      <c r="T1475" s="31">
        <f>[1]consoCURRENT!W34115</f>
        <v>0</v>
      </c>
      <c r="U1475" s="31">
        <f>[1]consoCURRENT!X34115</f>
        <v>0</v>
      </c>
      <c r="V1475" s="31">
        <f>[1]consoCURRENT!Y34115</f>
        <v>0</v>
      </c>
      <c r="W1475" s="31">
        <f>[1]consoCURRENT!Z34115</f>
        <v>0</v>
      </c>
      <c r="X1475" s="31">
        <f>[1]consoCURRENT!AA34115</f>
        <v>0</v>
      </c>
      <c r="Y1475" s="31">
        <f>[1]consoCURRENT!AB34115</f>
        <v>0</v>
      </c>
      <c r="Z1475" s="31">
        <f t="shared" ref="Z1475" si="677">SUM(M1475:Y1475)</f>
        <v>0</v>
      </c>
      <c r="AA1475" s="31">
        <f>D1475-Z1475</f>
        <v>0</v>
      </c>
      <c r="AB1475" s="37"/>
      <c r="AC1475" s="32"/>
    </row>
    <row r="1476" spans="1:29" s="33" customFormat="1" ht="18" customHeight="1" x14ac:dyDescent="0.25">
      <c r="A1476" s="38" t="s">
        <v>39</v>
      </c>
      <c r="B1476" s="39">
        <f t="shared" ref="B1476:AA1476" si="678">B1475+B1474</f>
        <v>785000</v>
      </c>
      <c r="C1476" s="39">
        <f t="shared" si="678"/>
        <v>0</v>
      </c>
      <c r="D1476" s="39">
        <f t="shared" si="678"/>
        <v>785000</v>
      </c>
      <c r="E1476" s="39">
        <f t="shared" si="678"/>
        <v>55600</v>
      </c>
      <c r="F1476" s="39">
        <f t="shared" si="678"/>
        <v>298635.01</v>
      </c>
      <c r="G1476" s="39">
        <f t="shared" si="678"/>
        <v>181980.31</v>
      </c>
      <c r="H1476" s="39">
        <f t="shared" si="678"/>
        <v>49833.08</v>
      </c>
      <c r="I1476" s="39">
        <f t="shared" si="678"/>
        <v>0</v>
      </c>
      <c r="J1476" s="39">
        <f t="shared" si="678"/>
        <v>0</v>
      </c>
      <c r="K1476" s="39">
        <f t="shared" si="678"/>
        <v>0</v>
      </c>
      <c r="L1476" s="39">
        <f t="shared" si="678"/>
        <v>0</v>
      </c>
      <c r="M1476" s="39">
        <f t="shared" si="678"/>
        <v>0</v>
      </c>
      <c r="N1476" s="39">
        <f t="shared" si="678"/>
        <v>0</v>
      </c>
      <c r="O1476" s="39">
        <f t="shared" si="678"/>
        <v>39700</v>
      </c>
      <c r="P1476" s="39">
        <f t="shared" si="678"/>
        <v>15900</v>
      </c>
      <c r="Q1476" s="39">
        <f t="shared" si="678"/>
        <v>93798.07</v>
      </c>
      <c r="R1476" s="39">
        <f t="shared" si="678"/>
        <v>143235.58000000002</v>
      </c>
      <c r="S1476" s="39">
        <f t="shared" si="678"/>
        <v>61601.36</v>
      </c>
      <c r="T1476" s="39">
        <f t="shared" si="678"/>
        <v>41507.089999999997</v>
      </c>
      <c r="U1476" s="39">
        <f t="shared" si="678"/>
        <v>53455.32</v>
      </c>
      <c r="V1476" s="39">
        <f t="shared" si="678"/>
        <v>87017.9</v>
      </c>
      <c r="W1476" s="39">
        <f t="shared" si="678"/>
        <v>49833.08</v>
      </c>
      <c r="X1476" s="39">
        <f t="shared" si="678"/>
        <v>0</v>
      </c>
      <c r="Y1476" s="39">
        <f t="shared" si="678"/>
        <v>0</v>
      </c>
      <c r="Z1476" s="39">
        <f t="shared" si="678"/>
        <v>586048.39999999991</v>
      </c>
      <c r="AA1476" s="39">
        <f t="shared" si="678"/>
        <v>198951.60000000009</v>
      </c>
      <c r="AB1476" s="40">
        <f>Z1476/D1476</f>
        <v>0.74655847133757947</v>
      </c>
      <c r="AC1476" s="42"/>
    </row>
    <row r="1477" spans="1:29" s="33" customFormat="1" ht="15" customHeight="1" x14ac:dyDescent="0.25">
      <c r="A1477" s="34"/>
      <c r="B1477" s="31"/>
      <c r="C1477" s="31"/>
      <c r="D1477" s="31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31"/>
      <c r="T1477" s="31"/>
      <c r="U1477" s="31"/>
      <c r="V1477" s="31"/>
      <c r="W1477" s="31"/>
      <c r="X1477" s="31"/>
      <c r="Y1477" s="31"/>
      <c r="Z1477" s="31"/>
      <c r="AA1477" s="31"/>
      <c r="AB1477" s="31"/>
      <c r="AC1477" s="32"/>
    </row>
    <row r="1478" spans="1:29" s="33" customFormat="1" ht="15" customHeight="1" x14ac:dyDescent="0.25">
      <c r="A1478" s="34"/>
      <c r="B1478" s="31"/>
      <c r="C1478" s="31"/>
      <c r="D1478" s="31"/>
      <c r="E1478" s="31"/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  <c r="R1478" s="31"/>
      <c r="S1478" s="31"/>
      <c r="T1478" s="31"/>
      <c r="U1478" s="31"/>
      <c r="V1478" s="31"/>
      <c r="W1478" s="31"/>
      <c r="X1478" s="31"/>
      <c r="Y1478" s="31"/>
      <c r="Z1478" s="31"/>
      <c r="AA1478" s="31"/>
      <c r="AB1478" s="31"/>
      <c r="AC1478" s="32"/>
    </row>
    <row r="1479" spans="1:29" s="33" customFormat="1" ht="15" customHeight="1" x14ac:dyDescent="0.25">
      <c r="A1479" s="46" t="s">
        <v>49</v>
      </c>
      <c r="B1479" s="31"/>
      <c r="C1479" s="31"/>
      <c r="D1479" s="31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  <c r="R1479" s="31"/>
      <c r="S1479" s="31"/>
      <c r="T1479" s="31"/>
      <c r="U1479" s="31"/>
      <c r="V1479" s="31"/>
      <c r="W1479" s="31"/>
      <c r="X1479" s="31"/>
      <c r="Y1479" s="31"/>
      <c r="Z1479" s="31"/>
      <c r="AA1479" s="31"/>
      <c r="AB1479" s="31"/>
      <c r="AC1479" s="32"/>
    </row>
    <row r="1480" spans="1:29" s="33" customFormat="1" ht="18" customHeight="1" x14ac:dyDescent="0.2">
      <c r="A1480" s="36" t="s">
        <v>33</v>
      </c>
      <c r="B1480" s="31">
        <f>[1]consoCURRENT!E34176</f>
        <v>0</v>
      </c>
      <c r="C1480" s="31">
        <f>[1]consoCURRENT!F34176</f>
        <v>0</v>
      </c>
      <c r="D1480" s="31">
        <f>[1]consoCURRENT!G34176</f>
        <v>0</v>
      </c>
      <c r="E1480" s="31">
        <f>[1]consoCURRENT!H34176</f>
        <v>0</v>
      </c>
      <c r="F1480" s="31">
        <f>[1]consoCURRENT!I34176</f>
        <v>0</v>
      </c>
      <c r="G1480" s="31">
        <f>[1]consoCURRENT!J34176</f>
        <v>0</v>
      </c>
      <c r="H1480" s="31">
        <f>[1]consoCURRENT!K34176</f>
        <v>0</v>
      </c>
      <c r="I1480" s="31">
        <f>[1]consoCURRENT!L34176</f>
        <v>0</v>
      </c>
      <c r="J1480" s="31">
        <f>[1]consoCURRENT!M34176</f>
        <v>0</v>
      </c>
      <c r="K1480" s="31">
        <f>[1]consoCURRENT!N34176</f>
        <v>0</v>
      </c>
      <c r="L1480" s="31">
        <f>[1]consoCURRENT!O34176</f>
        <v>0</v>
      </c>
      <c r="M1480" s="31">
        <f>[1]consoCURRENT!P34176</f>
        <v>0</v>
      </c>
      <c r="N1480" s="31">
        <f>[1]consoCURRENT!Q34176</f>
        <v>0</v>
      </c>
      <c r="O1480" s="31">
        <f>[1]consoCURRENT!R34176</f>
        <v>0</v>
      </c>
      <c r="P1480" s="31">
        <f>[1]consoCURRENT!S34176</f>
        <v>0</v>
      </c>
      <c r="Q1480" s="31">
        <f>[1]consoCURRENT!T34176</f>
        <v>0</v>
      </c>
      <c r="R1480" s="31">
        <f>[1]consoCURRENT!U34176</f>
        <v>0</v>
      </c>
      <c r="S1480" s="31">
        <f>[1]consoCURRENT!V34176</f>
        <v>0</v>
      </c>
      <c r="T1480" s="31">
        <f>[1]consoCURRENT!W34176</f>
        <v>0</v>
      </c>
      <c r="U1480" s="31">
        <f>[1]consoCURRENT!X34176</f>
        <v>0</v>
      </c>
      <c r="V1480" s="31">
        <f>[1]consoCURRENT!Y34176</f>
        <v>0</v>
      </c>
      <c r="W1480" s="31">
        <f>[1]consoCURRENT!Z34176</f>
        <v>0</v>
      </c>
      <c r="X1480" s="31">
        <f>[1]consoCURRENT!AA34176</f>
        <v>0</v>
      </c>
      <c r="Y1480" s="31">
        <f>[1]consoCURRENT!AB34176</f>
        <v>0</v>
      </c>
      <c r="Z1480" s="31">
        <f>SUM(M1480:Y1480)</f>
        <v>0</v>
      </c>
      <c r="AA1480" s="31">
        <f>D1480-Z1480</f>
        <v>0</v>
      </c>
      <c r="AB1480" s="37"/>
      <c r="AC1480" s="32"/>
    </row>
    <row r="1481" spans="1:29" s="33" customFormat="1" ht="18" customHeight="1" x14ac:dyDescent="0.2">
      <c r="A1481" s="36" t="s">
        <v>34</v>
      </c>
      <c r="B1481" s="31">
        <f>[1]consoCURRENT!E34289</f>
        <v>931000</v>
      </c>
      <c r="C1481" s="31">
        <f>[1]consoCURRENT!F34289</f>
        <v>0</v>
      </c>
      <c r="D1481" s="31">
        <f>[1]consoCURRENT!G34289</f>
        <v>931000</v>
      </c>
      <c r="E1481" s="31">
        <f>[1]consoCURRENT!H34289</f>
        <v>235372.72</v>
      </c>
      <c r="F1481" s="31">
        <f>[1]consoCURRENT!I34289</f>
        <v>219839.18</v>
      </c>
      <c r="G1481" s="31">
        <f>[1]consoCURRENT!J34289</f>
        <v>242604.16</v>
      </c>
      <c r="H1481" s="31">
        <f>[1]consoCURRENT!K34289</f>
        <v>27507.7</v>
      </c>
      <c r="I1481" s="31">
        <f>[1]consoCURRENT!L34289</f>
        <v>0</v>
      </c>
      <c r="J1481" s="31">
        <f>[1]consoCURRENT!M34289</f>
        <v>0</v>
      </c>
      <c r="K1481" s="31">
        <f>[1]consoCURRENT!N34289</f>
        <v>0</v>
      </c>
      <c r="L1481" s="31">
        <f>[1]consoCURRENT!O34289</f>
        <v>0</v>
      </c>
      <c r="M1481" s="31">
        <f>[1]consoCURRENT!P34289</f>
        <v>0</v>
      </c>
      <c r="N1481" s="31">
        <f>[1]consoCURRENT!Q34289</f>
        <v>56787.5</v>
      </c>
      <c r="O1481" s="31">
        <f>[1]consoCURRENT!R34289</f>
        <v>65522.720000000001</v>
      </c>
      <c r="P1481" s="31">
        <f>[1]consoCURRENT!S34289</f>
        <v>113062.5</v>
      </c>
      <c r="Q1481" s="31">
        <f>[1]consoCURRENT!T34289</f>
        <v>40261.360000000001</v>
      </c>
      <c r="R1481" s="31">
        <f>[1]consoCURRENT!U34289</f>
        <v>48441.46</v>
      </c>
      <c r="S1481" s="31">
        <f>[1]consoCURRENT!V34289</f>
        <v>131136.35999999999</v>
      </c>
      <c r="T1481" s="31">
        <f>[1]consoCURRENT!W34289</f>
        <v>105286.66</v>
      </c>
      <c r="U1481" s="31">
        <f>[1]consoCURRENT!X34289</f>
        <v>58575</v>
      </c>
      <c r="V1481" s="31">
        <f>[1]consoCURRENT!Y34289</f>
        <v>78742.5</v>
      </c>
      <c r="W1481" s="31">
        <f>[1]consoCURRENT!Z34289</f>
        <v>27507.7</v>
      </c>
      <c r="X1481" s="31">
        <f>[1]consoCURRENT!AA34289</f>
        <v>0</v>
      </c>
      <c r="Y1481" s="31">
        <f>[1]consoCURRENT!AB34289</f>
        <v>0</v>
      </c>
      <c r="Z1481" s="31">
        <f t="shared" ref="Z1481:Z1483" si="679">SUM(M1481:Y1481)</f>
        <v>725323.76</v>
      </c>
      <c r="AA1481" s="31">
        <f>D1481-Z1481</f>
        <v>205676.24</v>
      </c>
      <c r="AB1481" s="37">
        <f>Z1481/D1481</f>
        <v>0.77908030075187973</v>
      </c>
      <c r="AC1481" s="32"/>
    </row>
    <row r="1482" spans="1:29" s="33" customFormat="1" ht="18" customHeight="1" x14ac:dyDescent="0.2">
      <c r="A1482" s="36" t="s">
        <v>35</v>
      </c>
      <c r="B1482" s="31">
        <f>[1]consoCURRENT!E34295</f>
        <v>0</v>
      </c>
      <c r="C1482" s="31">
        <f>[1]consoCURRENT!F34295</f>
        <v>0</v>
      </c>
      <c r="D1482" s="31">
        <f>[1]consoCURRENT!G34295</f>
        <v>0</v>
      </c>
      <c r="E1482" s="31">
        <f>[1]consoCURRENT!H34295</f>
        <v>0</v>
      </c>
      <c r="F1482" s="31">
        <f>[1]consoCURRENT!I34295</f>
        <v>0</v>
      </c>
      <c r="G1482" s="31">
        <f>[1]consoCURRENT!J34295</f>
        <v>0</v>
      </c>
      <c r="H1482" s="31">
        <f>[1]consoCURRENT!K34295</f>
        <v>0</v>
      </c>
      <c r="I1482" s="31">
        <f>[1]consoCURRENT!L34295</f>
        <v>0</v>
      </c>
      <c r="J1482" s="31">
        <f>[1]consoCURRENT!M34295</f>
        <v>0</v>
      </c>
      <c r="K1482" s="31">
        <f>[1]consoCURRENT!N34295</f>
        <v>0</v>
      </c>
      <c r="L1482" s="31">
        <f>[1]consoCURRENT!O34295</f>
        <v>0</v>
      </c>
      <c r="M1482" s="31">
        <f>[1]consoCURRENT!P34295</f>
        <v>0</v>
      </c>
      <c r="N1482" s="31">
        <f>[1]consoCURRENT!Q34295</f>
        <v>0</v>
      </c>
      <c r="O1482" s="31">
        <f>[1]consoCURRENT!R34295</f>
        <v>0</v>
      </c>
      <c r="P1482" s="31">
        <f>[1]consoCURRENT!S34295</f>
        <v>0</v>
      </c>
      <c r="Q1482" s="31">
        <f>[1]consoCURRENT!T34295</f>
        <v>0</v>
      </c>
      <c r="R1482" s="31">
        <f>[1]consoCURRENT!U34295</f>
        <v>0</v>
      </c>
      <c r="S1482" s="31">
        <f>[1]consoCURRENT!V34295</f>
        <v>0</v>
      </c>
      <c r="T1482" s="31">
        <f>[1]consoCURRENT!W34295</f>
        <v>0</v>
      </c>
      <c r="U1482" s="31">
        <f>[1]consoCURRENT!X34295</f>
        <v>0</v>
      </c>
      <c r="V1482" s="31">
        <f>[1]consoCURRENT!Y34295</f>
        <v>0</v>
      </c>
      <c r="W1482" s="31">
        <f>[1]consoCURRENT!Z34295</f>
        <v>0</v>
      </c>
      <c r="X1482" s="31">
        <f>[1]consoCURRENT!AA34295</f>
        <v>0</v>
      </c>
      <c r="Y1482" s="31">
        <f>[1]consoCURRENT!AB34295</f>
        <v>0</v>
      </c>
      <c r="Z1482" s="31">
        <f t="shared" si="679"/>
        <v>0</v>
      </c>
      <c r="AA1482" s="31">
        <f>D1482-Z1482</f>
        <v>0</v>
      </c>
      <c r="AB1482" s="37"/>
      <c r="AC1482" s="32"/>
    </row>
    <row r="1483" spans="1:29" s="33" customFormat="1" ht="18" customHeight="1" x14ac:dyDescent="0.2">
      <c r="A1483" s="36" t="s">
        <v>36</v>
      </c>
      <c r="B1483" s="31">
        <f>[1]consoCURRENT!E34324</f>
        <v>0</v>
      </c>
      <c r="C1483" s="31">
        <f>[1]consoCURRENT!F34324</f>
        <v>0</v>
      </c>
      <c r="D1483" s="31">
        <f>[1]consoCURRENT!G34324</f>
        <v>0</v>
      </c>
      <c r="E1483" s="31">
        <f>[1]consoCURRENT!H34324</f>
        <v>0</v>
      </c>
      <c r="F1483" s="31">
        <f>[1]consoCURRENT!I34324</f>
        <v>0</v>
      </c>
      <c r="G1483" s="31">
        <f>[1]consoCURRENT!J34324</f>
        <v>0</v>
      </c>
      <c r="H1483" s="31">
        <f>[1]consoCURRENT!K34324</f>
        <v>0</v>
      </c>
      <c r="I1483" s="31">
        <f>[1]consoCURRENT!L34324</f>
        <v>0</v>
      </c>
      <c r="J1483" s="31">
        <f>[1]consoCURRENT!M34324</f>
        <v>0</v>
      </c>
      <c r="K1483" s="31">
        <f>[1]consoCURRENT!N34324</f>
        <v>0</v>
      </c>
      <c r="L1483" s="31">
        <f>[1]consoCURRENT!O34324</f>
        <v>0</v>
      </c>
      <c r="M1483" s="31">
        <f>[1]consoCURRENT!P34324</f>
        <v>0</v>
      </c>
      <c r="N1483" s="31">
        <f>[1]consoCURRENT!Q34324</f>
        <v>0</v>
      </c>
      <c r="O1483" s="31">
        <f>[1]consoCURRENT!R34324</f>
        <v>0</v>
      </c>
      <c r="P1483" s="31">
        <f>[1]consoCURRENT!S34324</f>
        <v>0</v>
      </c>
      <c r="Q1483" s="31">
        <f>[1]consoCURRENT!T34324</f>
        <v>0</v>
      </c>
      <c r="R1483" s="31">
        <f>[1]consoCURRENT!U34324</f>
        <v>0</v>
      </c>
      <c r="S1483" s="31">
        <f>[1]consoCURRENT!V34324</f>
        <v>0</v>
      </c>
      <c r="T1483" s="31">
        <f>[1]consoCURRENT!W34324</f>
        <v>0</v>
      </c>
      <c r="U1483" s="31">
        <f>[1]consoCURRENT!X34324</f>
        <v>0</v>
      </c>
      <c r="V1483" s="31">
        <f>[1]consoCURRENT!Y34324</f>
        <v>0</v>
      </c>
      <c r="W1483" s="31">
        <f>[1]consoCURRENT!Z34324</f>
        <v>0</v>
      </c>
      <c r="X1483" s="31">
        <f>[1]consoCURRENT!AA34324</f>
        <v>0</v>
      </c>
      <c r="Y1483" s="31">
        <f>[1]consoCURRENT!AB34324</f>
        <v>0</v>
      </c>
      <c r="Z1483" s="31">
        <f t="shared" si="679"/>
        <v>0</v>
      </c>
      <c r="AA1483" s="31">
        <f>D1483-Z1483</f>
        <v>0</v>
      </c>
      <c r="AB1483" s="37"/>
      <c r="AC1483" s="32"/>
    </row>
    <row r="1484" spans="1:29" s="33" customFormat="1" ht="18" customHeight="1" x14ac:dyDescent="0.25">
      <c r="A1484" s="38" t="s">
        <v>37</v>
      </c>
      <c r="B1484" s="39">
        <f t="shared" ref="B1484:AA1484" si="680">SUM(B1480:B1483)</f>
        <v>931000</v>
      </c>
      <c r="C1484" s="39">
        <f t="shared" si="680"/>
        <v>0</v>
      </c>
      <c r="D1484" s="39">
        <f t="shared" si="680"/>
        <v>931000</v>
      </c>
      <c r="E1484" s="39">
        <f t="shared" si="680"/>
        <v>235372.72</v>
      </c>
      <c r="F1484" s="39">
        <f t="shared" si="680"/>
        <v>219839.18</v>
      </c>
      <c r="G1484" s="39">
        <f t="shared" si="680"/>
        <v>242604.16</v>
      </c>
      <c r="H1484" s="39">
        <f t="shared" si="680"/>
        <v>27507.7</v>
      </c>
      <c r="I1484" s="39">
        <f t="shared" si="680"/>
        <v>0</v>
      </c>
      <c r="J1484" s="39">
        <f t="shared" si="680"/>
        <v>0</v>
      </c>
      <c r="K1484" s="39">
        <f t="shared" si="680"/>
        <v>0</v>
      </c>
      <c r="L1484" s="39">
        <f t="shared" si="680"/>
        <v>0</v>
      </c>
      <c r="M1484" s="39">
        <f t="shared" si="680"/>
        <v>0</v>
      </c>
      <c r="N1484" s="39">
        <f t="shared" si="680"/>
        <v>56787.5</v>
      </c>
      <c r="O1484" s="39">
        <f t="shared" si="680"/>
        <v>65522.720000000001</v>
      </c>
      <c r="P1484" s="39">
        <f t="shared" si="680"/>
        <v>113062.5</v>
      </c>
      <c r="Q1484" s="39">
        <f t="shared" si="680"/>
        <v>40261.360000000001</v>
      </c>
      <c r="R1484" s="39">
        <f t="shared" si="680"/>
        <v>48441.46</v>
      </c>
      <c r="S1484" s="39">
        <f t="shared" si="680"/>
        <v>131136.35999999999</v>
      </c>
      <c r="T1484" s="39">
        <f t="shared" si="680"/>
        <v>105286.66</v>
      </c>
      <c r="U1484" s="39">
        <f t="shared" si="680"/>
        <v>58575</v>
      </c>
      <c r="V1484" s="39">
        <f t="shared" si="680"/>
        <v>78742.5</v>
      </c>
      <c r="W1484" s="39">
        <f t="shared" si="680"/>
        <v>27507.7</v>
      </c>
      <c r="X1484" s="39">
        <f t="shared" si="680"/>
        <v>0</v>
      </c>
      <c r="Y1484" s="39">
        <f t="shared" si="680"/>
        <v>0</v>
      </c>
      <c r="Z1484" s="39">
        <f t="shared" si="680"/>
        <v>725323.76</v>
      </c>
      <c r="AA1484" s="39">
        <f t="shared" si="680"/>
        <v>205676.24</v>
      </c>
      <c r="AB1484" s="40">
        <f>Z1484/D1484</f>
        <v>0.77908030075187973</v>
      </c>
      <c r="AC1484" s="32"/>
    </row>
    <row r="1485" spans="1:29" s="33" customFormat="1" ht="18" customHeight="1" x14ac:dyDescent="0.25">
      <c r="A1485" s="41" t="s">
        <v>38</v>
      </c>
      <c r="B1485" s="31">
        <f>[1]consoCURRENT!E34328</f>
        <v>0</v>
      </c>
      <c r="C1485" s="31">
        <f>[1]consoCURRENT!F34328</f>
        <v>0</v>
      </c>
      <c r="D1485" s="31">
        <f>[1]consoCURRENT!G34328</f>
        <v>0</v>
      </c>
      <c r="E1485" s="31">
        <f>[1]consoCURRENT!H34328</f>
        <v>0</v>
      </c>
      <c r="F1485" s="31">
        <f>[1]consoCURRENT!I34328</f>
        <v>0</v>
      </c>
      <c r="G1485" s="31">
        <f>[1]consoCURRENT!J34328</f>
        <v>0</v>
      </c>
      <c r="H1485" s="31">
        <f>[1]consoCURRENT!K34328</f>
        <v>0</v>
      </c>
      <c r="I1485" s="31">
        <f>[1]consoCURRENT!L34328</f>
        <v>0</v>
      </c>
      <c r="J1485" s="31">
        <f>[1]consoCURRENT!M34328</f>
        <v>0</v>
      </c>
      <c r="K1485" s="31">
        <f>[1]consoCURRENT!N34328</f>
        <v>0</v>
      </c>
      <c r="L1485" s="31">
        <f>[1]consoCURRENT!O34328</f>
        <v>0</v>
      </c>
      <c r="M1485" s="31">
        <f>[1]consoCURRENT!P34328</f>
        <v>0</v>
      </c>
      <c r="N1485" s="31">
        <f>[1]consoCURRENT!Q34328</f>
        <v>0</v>
      </c>
      <c r="O1485" s="31">
        <f>[1]consoCURRENT!R34328</f>
        <v>0</v>
      </c>
      <c r="P1485" s="31">
        <f>[1]consoCURRENT!S34328</f>
        <v>0</v>
      </c>
      <c r="Q1485" s="31">
        <f>[1]consoCURRENT!T34328</f>
        <v>0</v>
      </c>
      <c r="R1485" s="31">
        <f>[1]consoCURRENT!U34328</f>
        <v>0</v>
      </c>
      <c r="S1485" s="31">
        <f>[1]consoCURRENT!V34328</f>
        <v>0</v>
      </c>
      <c r="T1485" s="31">
        <f>[1]consoCURRENT!W34328</f>
        <v>0</v>
      </c>
      <c r="U1485" s="31">
        <f>[1]consoCURRENT!X34328</f>
        <v>0</v>
      </c>
      <c r="V1485" s="31">
        <f>[1]consoCURRENT!Y34328</f>
        <v>0</v>
      </c>
      <c r="W1485" s="31">
        <f>[1]consoCURRENT!Z34328</f>
        <v>0</v>
      </c>
      <c r="X1485" s="31">
        <f>[1]consoCURRENT!AA34328</f>
        <v>0</v>
      </c>
      <c r="Y1485" s="31">
        <f>[1]consoCURRENT!AB34328</f>
        <v>0</v>
      </c>
      <c r="Z1485" s="31">
        <f t="shared" ref="Z1485" si="681">SUM(M1485:Y1485)</f>
        <v>0</v>
      </c>
      <c r="AA1485" s="31">
        <f>D1485-Z1485</f>
        <v>0</v>
      </c>
      <c r="AB1485" s="37"/>
      <c r="AC1485" s="32"/>
    </row>
    <row r="1486" spans="1:29" s="33" customFormat="1" ht="18" customHeight="1" x14ac:dyDescent="0.25">
      <c r="A1486" s="38" t="s">
        <v>39</v>
      </c>
      <c r="B1486" s="39">
        <f t="shared" ref="B1486:AA1486" si="682">B1485+B1484</f>
        <v>931000</v>
      </c>
      <c r="C1486" s="39">
        <f t="shared" si="682"/>
        <v>0</v>
      </c>
      <c r="D1486" s="39">
        <f t="shared" si="682"/>
        <v>931000</v>
      </c>
      <c r="E1486" s="39">
        <f t="shared" si="682"/>
        <v>235372.72</v>
      </c>
      <c r="F1486" s="39">
        <f t="shared" si="682"/>
        <v>219839.18</v>
      </c>
      <c r="G1486" s="39">
        <f t="shared" si="682"/>
        <v>242604.16</v>
      </c>
      <c r="H1486" s="39">
        <f t="shared" si="682"/>
        <v>27507.7</v>
      </c>
      <c r="I1486" s="39">
        <f t="shared" si="682"/>
        <v>0</v>
      </c>
      <c r="J1486" s="39">
        <f t="shared" si="682"/>
        <v>0</v>
      </c>
      <c r="K1486" s="39">
        <f t="shared" si="682"/>
        <v>0</v>
      </c>
      <c r="L1486" s="39">
        <f t="shared" si="682"/>
        <v>0</v>
      </c>
      <c r="M1486" s="39">
        <f t="shared" si="682"/>
        <v>0</v>
      </c>
      <c r="N1486" s="39">
        <f t="shared" si="682"/>
        <v>56787.5</v>
      </c>
      <c r="O1486" s="39">
        <f t="shared" si="682"/>
        <v>65522.720000000001</v>
      </c>
      <c r="P1486" s="39">
        <f t="shared" si="682"/>
        <v>113062.5</v>
      </c>
      <c r="Q1486" s="39">
        <f t="shared" si="682"/>
        <v>40261.360000000001</v>
      </c>
      <c r="R1486" s="39">
        <f t="shared" si="682"/>
        <v>48441.46</v>
      </c>
      <c r="S1486" s="39">
        <f t="shared" si="682"/>
        <v>131136.35999999999</v>
      </c>
      <c r="T1486" s="39">
        <f t="shared" si="682"/>
        <v>105286.66</v>
      </c>
      <c r="U1486" s="39">
        <f t="shared" si="682"/>
        <v>58575</v>
      </c>
      <c r="V1486" s="39">
        <f t="shared" si="682"/>
        <v>78742.5</v>
      </c>
      <c r="W1486" s="39">
        <f t="shared" si="682"/>
        <v>27507.7</v>
      </c>
      <c r="X1486" s="39">
        <f t="shared" si="682"/>
        <v>0</v>
      </c>
      <c r="Y1486" s="39">
        <f t="shared" si="682"/>
        <v>0</v>
      </c>
      <c r="Z1486" s="39">
        <f t="shared" si="682"/>
        <v>725323.76</v>
      </c>
      <c r="AA1486" s="39">
        <f t="shared" si="682"/>
        <v>205676.24</v>
      </c>
      <c r="AB1486" s="40">
        <f>Z1486/D1486</f>
        <v>0.77908030075187973</v>
      </c>
      <c r="AC1486" s="42"/>
    </row>
    <row r="1487" spans="1:29" s="33" customFormat="1" ht="15" customHeight="1" x14ac:dyDescent="0.25">
      <c r="A1487" s="34"/>
      <c r="B1487" s="31"/>
      <c r="C1487" s="31"/>
      <c r="D1487" s="31"/>
      <c r="E1487" s="31"/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  <c r="R1487" s="31"/>
      <c r="S1487" s="31"/>
      <c r="T1487" s="31"/>
      <c r="U1487" s="31"/>
      <c r="V1487" s="31"/>
      <c r="W1487" s="31"/>
      <c r="X1487" s="31"/>
      <c r="Y1487" s="31"/>
      <c r="Z1487" s="31"/>
      <c r="AA1487" s="31"/>
      <c r="AB1487" s="31"/>
      <c r="AC1487" s="32"/>
    </row>
    <row r="1488" spans="1:29" s="33" customFormat="1" ht="15" customHeight="1" x14ac:dyDescent="0.25">
      <c r="A1488" s="34"/>
      <c r="B1488" s="31"/>
      <c r="C1488" s="31"/>
      <c r="D1488" s="31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1"/>
      <c r="S1488" s="31"/>
      <c r="T1488" s="31"/>
      <c r="U1488" s="31"/>
      <c r="V1488" s="31"/>
      <c r="W1488" s="31"/>
      <c r="X1488" s="31"/>
      <c r="Y1488" s="31"/>
      <c r="Z1488" s="31"/>
      <c r="AA1488" s="31"/>
      <c r="AB1488" s="31"/>
      <c r="AC1488" s="32"/>
    </row>
    <row r="1489" spans="1:29" s="33" customFormat="1" ht="15" customHeight="1" x14ac:dyDescent="0.25">
      <c r="A1489" s="46" t="s">
        <v>50</v>
      </c>
      <c r="B1489" s="31"/>
      <c r="C1489" s="31"/>
      <c r="D1489" s="31"/>
      <c r="E1489" s="31"/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  <c r="R1489" s="31"/>
      <c r="S1489" s="31"/>
      <c r="T1489" s="31"/>
      <c r="U1489" s="31"/>
      <c r="V1489" s="31"/>
      <c r="W1489" s="31"/>
      <c r="X1489" s="31"/>
      <c r="Y1489" s="31"/>
      <c r="Z1489" s="31"/>
      <c r="AA1489" s="31"/>
      <c r="AB1489" s="31"/>
      <c r="AC1489" s="32"/>
    </row>
    <row r="1490" spans="1:29" s="33" customFormat="1" ht="18" customHeight="1" x14ac:dyDescent="0.2">
      <c r="A1490" s="36" t="s">
        <v>33</v>
      </c>
      <c r="B1490" s="31">
        <f>[1]consoCURRENT!E34389</f>
        <v>0</v>
      </c>
      <c r="C1490" s="31">
        <f>[1]consoCURRENT!F34389</f>
        <v>0</v>
      </c>
      <c r="D1490" s="31">
        <f>[1]consoCURRENT!G34389</f>
        <v>0</v>
      </c>
      <c r="E1490" s="31">
        <f>[1]consoCURRENT!H34389</f>
        <v>0</v>
      </c>
      <c r="F1490" s="31">
        <f>[1]consoCURRENT!I34389</f>
        <v>0</v>
      </c>
      <c r="G1490" s="31">
        <f>[1]consoCURRENT!J34389</f>
        <v>0</v>
      </c>
      <c r="H1490" s="31">
        <f>[1]consoCURRENT!K34389</f>
        <v>0</v>
      </c>
      <c r="I1490" s="31">
        <f>[1]consoCURRENT!L34389</f>
        <v>0</v>
      </c>
      <c r="J1490" s="31">
        <f>[1]consoCURRENT!M34389</f>
        <v>0</v>
      </c>
      <c r="K1490" s="31">
        <f>[1]consoCURRENT!N34389</f>
        <v>0</v>
      </c>
      <c r="L1490" s="31">
        <f>[1]consoCURRENT!O34389</f>
        <v>0</v>
      </c>
      <c r="M1490" s="31">
        <f>[1]consoCURRENT!P34389</f>
        <v>0</v>
      </c>
      <c r="N1490" s="31">
        <f>[1]consoCURRENT!Q34389</f>
        <v>0</v>
      </c>
      <c r="O1490" s="31">
        <f>[1]consoCURRENT!R34389</f>
        <v>0</v>
      </c>
      <c r="P1490" s="31">
        <f>[1]consoCURRENT!S34389</f>
        <v>0</v>
      </c>
      <c r="Q1490" s="31">
        <f>[1]consoCURRENT!T34389</f>
        <v>0</v>
      </c>
      <c r="R1490" s="31">
        <f>[1]consoCURRENT!U34389</f>
        <v>0</v>
      </c>
      <c r="S1490" s="31">
        <f>[1]consoCURRENT!V34389</f>
        <v>0</v>
      </c>
      <c r="T1490" s="31">
        <f>[1]consoCURRENT!W34389</f>
        <v>0</v>
      </c>
      <c r="U1490" s="31">
        <f>[1]consoCURRENT!X34389</f>
        <v>0</v>
      </c>
      <c r="V1490" s="31">
        <f>[1]consoCURRENT!Y34389</f>
        <v>0</v>
      </c>
      <c r="W1490" s="31">
        <f>[1]consoCURRENT!Z34389</f>
        <v>0</v>
      </c>
      <c r="X1490" s="31">
        <f>[1]consoCURRENT!AA34389</f>
        <v>0</v>
      </c>
      <c r="Y1490" s="31">
        <f>[1]consoCURRENT!AB34389</f>
        <v>0</v>
      </c>
      <c r="Z1490" s="31">
        <f>SUM(M1490:Y1490)</f>
        <v>0</v>
      </c>
      <c r="AA1490" s="31">
        <f>D1490-Z1490</f>
        <v>0</v>
      </c>
      <c r="AB1490" s="37"/>
      <c r="AC1490" s="32"/>
    </row>
    <row r="1491" spans="1:29" s="33" customFormat="1" ht="18" customHeight="1" x14ac:dyDescent="0.2">
      <c r="A1491" s="36" t="s">
        <v>34</v>
      </c>
      <c r="B1491" s="31">
        <f>[1]consoCURRENT!E34502</f>
        <v>960000</v>
      </c>
      <c r="C1491" s="31">
        <f>[1]consoCURRENT!F34502</f>
        <v>0</v>
      </c>
      <c r="D1491" s="31">
        <f>[1]consoCURRENT!G34502</f>
        <v>960000</v>
      </c>
      <c r="E1491" s="31">
        <f>[1]consoCURRENT!H34502</f>
        <v>467469.02</v>
      </c>
      <c r="F1491" s="31">
        <f>[1]consoCURRENT!I34502</f>
        <v>394963.72</v>
      </c>
      <c r="G1491" s="31">
        <f>[1]consoCURRENT!J34502</f>
        <v>21863.449999999983</v>
      </c>
      <c r="H1491" s="31">
        <f>[1]consoCURRENT!K34502</f>
        <v>47529</v>
      </c>
      <c r="I1491" s="31">
        <f>[1]consoCURRENT!L34502</f>
        <v>0</v>
      </c>
      <c r="J1491" s="31">
        <f>[1]consoCURRENT!M34502</f>
        <v>0</v>
      </c>
      <c r="K1491" s="31">
        <f>[1]consoCURRENT!N34502</f>
        <v>0</v>
      </c>
      <c r="L1491" s="31">
        <f>[1]consoCURRENT!O34502</f>
        <v>0</v>
      </c>
      <c r="M1491" s="31">
        <f>[1]consoCURRENT!P34502</f>
        <v>0</v>
      </c>
      <c r="N1491" s="31">
        <f>[1]consoCURRENT!Q34502</f>
        <v>34852.57</v>
      </c>
      <c r="O1491" s="31">
        <f>[1]consoCURRENT!R34502</f>
        <v>379616.45</v>
      </c>
      <c r="P1491" s="31">
        <f>[1]consoCURRENT!S34502</f>
        <v>53000</v>
      </c>
      <c r="Q1491" s="31">
        <f>[1]consoCURRENT!T34502</f>
        <v>148299</v>
      </c>
      <c r="R1491" s="31">
        <f>[1]consoCURRENT!U34502</f>
        <v>133617.32</v>
      </c>
      <c r="S1491" s="31">
        <f>[1]consoCURRENT!V34502</f>
        <v>113047.4</v>
      </c>
      <c r="T1491" s="31">
        <f>[1]consoCURRENT!W34502</f>
        <v>26702.5</v>
      </c>
      <c r="U1491" s="31">
        <f>[1]consoCURRENT!X34502</f>
        <v>-21339.050000000017</v>
      </c>
      <c r="V1491" s="31">
        <f>[1]consoCURRENT!Y34502</f>
        <v>16500</v>
      </c>
      <c r="W1491" s="31">
        <f>[1]consoCURRENT!Z34502</f>
        <v>47529</v>
      </c>
      <c r="X1491" s="31">
        <f>[1]consoCURRENT!AA34502</f>
        <v>0</v>
      </c>
      <c r="Y1491" s="31">
        <f>[1]consoCURRENT!AB34502</f>
        <v>0</v>
      </c>
      <c r="Z1491" s="31">
        <f t="shared" ref="Z1491:Z1493" si="683">SUM(M1491:Y1491)</f>
        <v>931825.19000000006</v>
      </c>
      <c r="AA1491" s="31">
        <f>D1491-Z1491</f>
        <v>28174.809999999939</v>
      </c>
      <c r="AB1491" s="37">
        <f>Z1491/D1491</f>
        <v>0.97065123958333344</v>
      </c>
      <c r="AC1491" s="32"/>
    </row>
    <row r="1492" spans="1:29" s="33" customFormat="1" ht="18" customHeight="1" x14ac:dyDescent="0.2">
      <c r="A1492" s="36" t="s">
        <v>35</v>
      </c>
      <c r="B1492" s="31">
        <f>[1]consoCURRENT!E34508</f>
        <v>0</v>
      </c>
      <c r="C1492" s="31">
        <f>[1]consoCURRENT!F34508</f>
        <v>0</v>
      </c>
      <c r="D1492" s="31">
        <f>[1]consoCURRENT!G34508</f>
        <v>0</v>
      </c>
      <c r="E1492" s="31">
        <f>[1]consoCURRENT!H34508</f>
        <v>0</v>
      </c>
      <c r="F1492" s="31">
        <f>[1]consoCURRENT!I34508</f>
        <v>0</v>
      </c>
      <c r="G1492" s="31">
        <f>[1]consoCURRENT!J34508</f>
        <v>0</v>
      </c>
      <c r="H1492" s="31">
        <f>[1]consoCURRENT!K34508</f>
        <v>0</v>
      </c>
      <c r="I1492" s="31">
        <f>[1]consoCURRENT!L34508</f>
        <v>0</v>
      </c>
      <c r="J1492" s="31">
        <f>[1]consoCURRENT!M34508</f>
        <v>0</v>
      </c>
      <c r="K1492" s="31">
        <f>[1]consoCURRENT!N34508</f>
        <v>0</v>
      </c>
      <c r="L1492" s="31">
        <f>[1]consoCURRENT!O34508</f>
        <v>0</v>
      </c>
      <c r="M1492" s="31">
        <f>[1]consoCURRENT!P34508</f>
        <v>0</v>
      </c>
      <c r="N1492" s="31">
        <f>[1]consoCURRENT!Q34508</f>
        <v>0</v>
      </c>
      <c r="O1492" s="31">
        <f>[1]consoCURRENT!R34508</f>
        <v>0</v>
      </c>
      <c r="P1492" s="31">
        <f>[1]consoCURRENT!S34508</f>
        <v>0</v>
      </c>
      <c r="Q1492" s="31">
        <f>[1]consoCURRENT!T34508</f>
        <v>0</v>
      </c>
      <c r="R1492" s="31">
        <f>[1]consoCURRENT!U34508</f>
        <v>0</v>
      </c>
      <c r="S1492" s="31">
        <f>[1]consoCURRENT!V34508</f>
        <v>0</v>
      </c>
      <c r="T1492" s="31">
        <f>[1]consoCURRENT!W34508</f>
        <v>0</v>
      </c>
      <c r="U1492" s="31">
        <f>[1]consoCURRENT!X34508</f>
        <v>0</v>
      </c>
      <c r="V1492" s="31">
        <f>[1]consoCURRENT!Y34508</f>
        <v>0</v>
      </c>
      <c r="W1492" s="31">
        <f>[1]consoCURRENT!Z34508</f>
        <v>0</v>
      </c>
      <c r="X1492" s="31">
        <f>[1]consoCURRENT!AA34508</f>
        <v>0</v>
      </c>
      <c r="Y1492" s="31">
        <f>[1]consoCURRENT!AB34508</f>
        <v>0</v>
      </c>
      <c r="Z1492" s="31">
        <f t="shared" si="683"/>
        <v>0</v>
      </c>
      <c r="AA1492" s="31">
        <f>D1492-Z1492</f>
        <v>0</v>
      </c>
      <c r="AB1492" s="37"/>
      <c r="AC1492" s="32"/>
    </row>
    <row r="1493" spans="1:29" s="33" customFormat="1" ht="18" customHeight="1" x14ac:dyDescent="0.2">
      <c r="A1493" s="36" t="s">
        <v>36</v>
      </c>
      <c r="B1493" s="31">
        <f>[1]consoCURRENT!E34537</f>
        <v>0</v>
      </c>
      <c r="C1493" s="31">
        <f>[1]consoCURRENT!F34537</f>
        <v>0</v>
      </c>
      <c r="D1493" s="31">
        <f>[1]consoCURRENT!G34537</f>
        <v>0</v>
      </c>
      <c r="E1493" s="31">
        <f>[1]consoCURRENT!H34537</f>
        <v>0</v>
      </c>
      <c r="F1493" s="31">
        <f>[1]consoCURRENT!I34537</f>
        <v>0</v>
      </c>
      <c r="G1493" s="31">
        <f>[1]consoCURRENT!J34537</f>
        <v>0</v>
      </c>
      <c r="H1493" s="31">
        <f>[1]consoCURRENT!K34537</f>
        <v>0</v>
      </c>
      <c r="I1493" s="31">
        <f>[1]consoCURRENT!L34537</f>
        <v>0</v>
      </c>
      <c r="J1493" s="31">
        <f>[1]consoCURRENT!M34537</f>
        <v>0</v>
      </c>
      <c r="K1493" s="31">
        <f>[1]consoCURRENT!N34537</f>
        <v>0</v>
      </c>
      <c r="L1493" s="31">
        <f>[1]consoCURRENT!O34537</f>
        <v>0</v>
      </c>
      <c r="M1493" s="31">
        <f>[1]consoCURRENT!P34537</f>
        <v>0</v>
      </c>
      <c r="N1493" s="31">
        <f>[1]consoCURRENT!Q34537</f>
        <v>0</v>
      </c>
      <c r="O1493" s="31">
        <f>[1]consoCURRENT!R34537</f>
        <v>0</v>
      </c>
      <c r="P1493" s="31">
        <f>[1]consoCURRENT!S34537</f>
        <v>0</v>
      </c>
      <c r="Q1493" s="31">
        <f>[1]consoCURRENT!T34537</f>
        <v>0</v>
      </c>
      <c r="R1493" s="31">
        <f>[1]consoCURRENT!U34537</f>
        <v>0</v>
      </c>
      <c r="S1493" s="31">
        <f>[1]consoCURRENT!V34537</f>
        <v>0</v>
      </c>
      <c r="T1493" s="31">
        <f>[1]consoCURRENT!W34537</f>
        <v>0</v>
      </c>
      <c r="U1493" s="31">
        <f>[1]consoCURRENT!X34537</f>
        <v>0</v>
      </c>
      <c r="V1493" s="31">
        <f>[1]consoCURRENT!Y34537</f>
        <v>0</v>
      </c>
      <c r="W1493" s="31">
        <f>[1]consoCURRENT!Z34537</f>
        <v>0</v>
      </c>
      <c r="X1493" s="31">
        <f>[1]consoCURRENT!AA34537</f>
        <v>0</v>
      </c>
      <c r="Y1493" s="31">
        <f>[1]consoCURRENT!AB34537</f>
        <v>0</v>
      </c>
      <c r="Z1493" s="31">
        <f t="shared" si="683"/>
        <v>0</v>
      </c>
      <c r="AA1493" s="31">
        <f>D1493-Z1493</f>
        <v>0</v>
      </c>
      <c r="AB1493" s="37"/>
      <c r="AC1493" s="32"/>
    </row>
    <row r="1494" spans="1:29" s="33" customFormat="1" ht="18" customHeight="1" x14ac:dyDescent="0.25">
      <c r="A1494" s="38" t="s">
        <v>37</v>
      </c>
      <c r="B1494" s="39">
        <f t="shared" ref="B1494:AA1494" si="684">SUM(B1490:B1493)</f>
        <v>960000</v>
      </c>
      <c r="C1494" s="39">
        <f t="shared" si="684"/>
        <v>0</v>
      </c>
      <c r="D1494" s="39">
        <f t="shared" si="684"/>
        <v>960000</v>
      </c>
      <c r="E1494" s="39">
        <f t="shared" si="684"/>
        <v>467469.02</v>
      </c>
      <c r="F1494" s="39">
        <f t="shared" si="684"/>
        <v>394963.72</v>
      </c>
      <c r="G1494" s="39">
        <f t="shared" si="684"/>
        <v>21863.449999999983</v>
      </c>
      <c r="H1494" s="39">
        <f t="shared" si="684"/>
        <v>47529</v>
      </c>
      <c r="I1494" s="39">
        <f t="shared" si="684"/>
        <v>0</v>
      </c>
      <c r="J1494" s="39">
        <f t="shared" si="684"/>
        <v>0</v>
      </c>
      <c r="K1494" s="39">
        <f t="shared" si="684"/>
        <v>0</v>
      </c>
      <c r="L1494" s="39">
        <f t="shared" si="684"/>
        <v>0</v>
      </c>
      <c r="M1494" s="39">
        <f t="shared" si="684"/>
        <v>0</v>
      </c>
      <c r="N1494" s="39">
        <f t="shared" si="684"/>
        <v>34852.57</v>
      </c>
      <c r="O1494" s="39">
        <f t="shared" si="684"/>
        <v>379616.45</v>
      </c>
      <c r="P1494" s="39">
        <f t="shared" si="684"/>
        <v>53000</v>
      </c>
      <c r="Q1494" s="39">
        <f t="shared" si="684"/>
        <v>148299</v>
      </c>
      <c r="R1494" s="39">
        <f t="shared" si="684"/>
        <v>133617.32</v>
      </c>
      <c r="S1494" s="39">
        <f t="shared" si="684"/>
        <v>113047.4</v>
      </c>
      <c r="T1494" s="39">
        <f t="shared" si="684"/>
        <v>26702.5</v>
      </c>
      <c r="U1494" s="39">
        <f t="shared" si="684"/>
        <v>-21339.050000000017</v>
      </c>
      <c r="V1494" s="39">
        <f t="shared" si="684"/>
        <v>16500</v>
      </c>
      <c r="W1494" s="39">
        <f t="shared" si="684"/>
        <v>47529</v>
      </c>
      <c r="X1494" s="39">
        <f t="shared" si="684"/>
        <v>0</v>
      </c>
      <c r="Y1494" s="39">
        <f t="shared" si="684"/>
        <v>0</v>
      </c>
      <c r="Z1494" s="39">
        <f t="shared" si="684"/>
        <v>931825.19000000006</v>
      </c>
      <c r="AA1494" s="39">
        <f t="shared" si="684"/>
        <v>28174.809999999939</v>
      </c>
      <c r="AB1494" s="40">
        <f>Z1494/D1494</f>
        <v>0.97065123958333344</v>
      </c>
      <c r="AC1494" s="32"/>
    </row>
    <row r="1495" spans="1:29" s="33" customFormat="1" ht="18" customHeight="1" x14ac:dyDescent="0.25">
      <c r="A1495" s="41" t="s">
        <v>38</v>
      </c>
      <c r="B1495" s="31">
        <f>[1]consoCURRENT!E34541</f>
        <v>0</v>
      </c>
      <c r="C1495" s="31">
        <f>[1]consoCURRENT!F34541</f>
        <v>0</v>
      </c>
      <c r="D1495" s="31">
        <f>[1]consoCURRENT!G34541</f>
        <v>0</v>
      </c>
      <c r="E1495" s="31">
        <f>[1]consoCURRENT!H34541</f>
        <v>0</v>
      </c>
      <c r="F1495" s="31">
        <f>[1]consoCURRENT!I34541</f>
        <v>0</v>
      </c>
      <c r="G1495" s="31">
        <f>[1]consoCURRENT!J34541</f>
        <v>0</v>
      </c>
      <c r="H1495" s="31">
        <f>[1]consoCURRENT!K34541</f>
        <v>0</v>
      </c>
      <c r="I1495" s="31">
        <f>[1]consoCURRENT!L34541</f>
        <v>0</v>
      </c>
      <c r="J1495" s="31">
        <f>[1]consoCURRENT!M34541</f>
        <v>0</v>
      </c>
      <c r="K1495" s="31">
        <f>[1]consoCURRENT!N34541</f>
        <v>0</v>
      </c>
      <c r="L1495" s="31">
        <f>[1]consoCURRENT!O34541</f>
        <v>0</v>
      </c>
      <c r="M1495" s="31">
        <f>[1]consoCURRENT!P34541</f>
        <v>0</v>
      </c>
      <c r="N1495" s="31">
        <f>[1]consoCURRENT!Q34541</f>
        <v>0</v>
      </c>
      <c r="O1495" s="31">
        <f>[1]consoCURRENT!R34541</f>
        <v>0</v>
      </c>
      <c r="P1495" s="31">
        <f>[1]consoCURRENT!S34541</f>
        <v>0</v>
      </c>
      <c r="Q1495" s="31">
        <f>[1]consoCURRENT!T34541</f>
        <v>0</v>
      </c>
      <c r="R1495" s="31">
        <f>[1]consoCURRENT!U34541</f>
        <v>0</v>
      </c>
      <c r="S1495" s="31">
        <f>[1]consoCURRENT!V34541</f>
        <v>0</v>
      </c>
      <c r="T1495" s="31">
        <f>[1]consoCURRENT!W34541</f>
        <v>0</v>
      </c>
      <c r="U1495" s="31">
        <f>[1]consoCURRENT!X34541</f>
        <v>0</v>
      </c>
      <c r="V1495" s="31">
        <f>[1]consoCURRENT!Y34541</f>
        <v>0</v>
      </c>
      <c r="W1495" s="31">
        <f>[1]consoCURRENT!Z34541</f>
        <v>0</v>
      </c>
      <c r="X1495" s="31">
        <f>[1]consoCURRENT!AA34541</f>
        <v>0</v>
      </c>
      <c r="Y1495" s="31">
        <f>[1]consoCURRENT!AB34541</f>
        <v>0</v>
      </c>
      <c r="Z1495" s="31">
        <f t="shared" ref="Z1495" si="685">SUM(M1495:Y1495)</f>
        <v>0</v>
      </c>
      <c r="AA1495" s="31">
        <f>D1495-Z1495</f>
        <v>0</v>
      </c>
      <c r="AB1495" s="37"/>
      <c r="AC1495" s="32"/>
    </row>
    <row r="1496" spans="1:29" s="33" customFormat="1" ht="18" customHeight="1" x14ac:dyDescent="0.25">
      <c r="A1496" s="38" t="s">
        <v>39</v>
      </c>
      <c r="B1496" s="39">
        <f t="shared" ref="B1496:AA1496" si="686">B1495+B1494</f>
        <v>960000</v>
      </c>
      <c r="C1496" s="39">
        <f t="shared" si="686"/>
        <v>0</v>
      </c>
      <c r="D1496" s="39">
        <f t="shared" si="686"/>
        <v>960000</v>
      </c>
      <c r="E1496" s="39">
        <f t="shared" si="686"/>
        <v>467469.02</v>
      </c>
      <c r="F1496" s="39">
        <f t="shared" si="686"/>
        <v>394963.72</v>
      </c>
      <c r="G1496" s="39">
        <f t="shared" si="686"/>
        <v>21863.449999999983</v>
      </c>
      <c r="H1496" s="39">
        <f t="shared" si="686"/>
        <v>47529</v>
      </c>
      <c r="I1496" s="39">
        <f t="shared" si="686"/>
        <v>0</v>
      </c>
      <c r="J1496" s="39">
        <f t="shared" si="686"/>
        <v>0</v>
      </c>
      <c r="K1496" s="39">
        <f t="shared" si="686"/>
        <v>0</v>
      </c>
      <c r="L1496" s="39">
        <f t="shared" si="686"/>
        <v>0</v>
      </c>
      <c r="M1496" s="39">
        <f t="shared" si="686"/>
        <v>0</v>
      </c>
      <c r="N1496" s="39">
        <f t="shared" si="686"/>
        <v>34852.57</v>
      </c>
      <c r="O1496" s="39">
        <f t="shared" si="686"/>
        <v>379616.45</v>
      </c>
      <c r="P1496" s="39">
        <f t="shared" si="686"/>
        <v>53000</v>
      </c>
      <c r="Q1496" s="39">
        <f t="shared" si="686"/>
        <v>148299</v>
      </c>
      <c r="R1496" s="39">
        <f t="shared" si="686"/>
        <v>133617.32</v>
      </c>
      <c r="S1496" s="39">
        <f t="shared" si="686"/>
        <v>113047.4</v>
      </c>
      <c r="T1496" s="39">
        <f t="shared" si="686"/>
        <v>26702.5</v>
      </c>
      <c r="U1496" s="39">
        <f t="shared" si="686"/>
        <v>-21339.050000000017</v>
      </c>
      <c r="V1496" s="39">
        <f t="shared" si="686"/>
        <v>16500</v>
      </c>
      <c r="W1496" s="39">
        <f t="shared" si="686"/>
        <v>47529</v>
      </c>
      <c r="X1496" s="39">
        <f t="shared" si="686"/>
        <v>0</v>
      </c>
      <c r="Y1496" s="39">
        <f t="shared" si="686"/>
        <v>0</v>
      </c>
      <c r="Z1496" s="39">
        <f t="shared" si="686"/>
        <v>931825.19000000006</v>
      </c>
      <c r="AA1496" s="39">
        <f t="shared" si="686"/>
        <v>28174.809999999939</v>
      </c>
      <c r="AB1496" s="40">
        <f>Z1496/D1496</f>
        <v>0.97065123958333344</v>
      </c>
      <c r="AC1496" s="42"/>
    </row>
    <row r="1497" spans="1:29" s="33" customFormat="1" ht="15" customHeight="1" x14ac:dyDescent="0.25">
      <c r="A1497" s="34"/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  <c r="T1497" s="31"/>
      <c r="U1497" s="31"/>
      <c r="V1497" s="31"/>
      <c r="W1497" s="31"/>
      <c r="X1497" s="31"/>
      <c r="Y1497" s="31"/>
      <c r="Z1497" s="31"/>
      <c r="AA1497" s="31"/>
      <c r="AB1497" s="31"/>
      <c r="AC1497" s="32"/>
    </row>
    <row r="1498" spans="1:29" s="33" customFormat="1" ht="15" customHeight="1" x14ac:dyDescent="0.25">
      <c r="A1498" s="34"/>
      <c r="B1498" s="31"/>
      <c r="C1498" s="31"/>
      <c r="D1498" s="31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1"/>
      <c r="T1498" s="31"/>
      <c r="U1498" s="31"/>
      <c r="V1498" s="31"/>
      <c r="W1498" s="31"/>
      <c r="X1498" s="31"/>
      <c r="Y1498" s="31"/>
      <c r="Z1498" s="31"/>
      <c r="AA1498" s="31"/>
      <c r="AB1498" s="31"/>
      <c r="AC1498" s="32"/>
    </row>
    <row r="1499" spans="1:29" s="33" customFormat="1" ht="15" customHeight="1" x14ac:dyDescent="0.25">
      <c r="A1499" s="46" t="s">
        <v>51</v>
      </c>
      <c r="B1499" s="31"/>
      <c r="C1499" s="31"/>
      <c r="D1499" s="31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1"/>
      <c r="S1499" s="31"/>
      <c r="T1499" s="31"/>
      <c r="U1499" s="31"/>
      <c r="V1499" s="31"/>
      <c r="W1499" s="31"/>
      <c r="X1499" s="31"/>
      <c r="Y1499" s="31"/>
      <c r="Z1499" s="31"/>
      <c r="AA1499" s="31"/>
      <c r="AB1499" s="31"/>
      <c r="AC1499" s="32"/>
    </row>
    <row r="1500" spans="1:29" s="33" customFormat="1" ht="18" customHeight="1" x14ac:dyDescent="0.2">
      <c r="A1500" s="36" t="s">
        <v>33</v>
      </c>
      <c r="B1500" s="31">
        <f>[1]consoCURRENT!E34602</f>
        <v>0</v>
      </c>
      <c r="C1500" s="31">
        <f>[1]consoCURRENT!F34602</f>
        <v>0</v>
      </c>
      <c r="D1500" s="31">
        <f>[1]consoCURRENT!G34602</f>
        <v>0</v>
      </c>
      <c r="E1500" s="31">
        <f>[1]consoCURRENT!H34602</f>
        <v>0</v>
      </c>
      <c r="F1500" s="31">
        <f>[1]consoCURRENT!I34602</f>
        <v>0</v>
      </c>
      <c r="G1500" s="31">
        <f>[1]consoCURRENT!J34602</f>
        <v>0</v>
      </c>
      <c r="H1500" s="31">
        <f>[1]consoCURRENT!K34602</f>
        <v>0</v>
      </c>
      <c r="I1500" s="31">
        <f>[1]consoCURRENT!L34602</f>
        <v>0</v>
      </c>
      <c r="J1500" s="31">
        <f>[1]consoCURRENT!M34602</f>
        <v>0</v>
      </c>
      <c r="K1500" s="31">
        <f>[1]consoCURRENT!N34602</f>
        <v>0</v>
      </c>
      <c r="L1500" s="31">
        <f>[1]consoCURRENT!O34602</f>
        <v>0</v>
      </c>
      <c r="M1500" s="31">
        <f>[1]consoCURRENT!P34602</f>
        <v>0</v>
      </c>
      <c r="N1500" s="31">
        <f>[1]consoCURRENT!Q34602</f>
        <v>0</v>
      </c>
      <c r="O1500" s="31">
        <f>[1]consoCURRENT!R34602</f>
        <v>0</v>
      </c>
      <c r="P1500" s="31">
        <f>[1]consoCURRENT!S34602</f>
        <v>0</v>
      </c>
      <c r="Q1500" s="31">
        <f>[1]consoCURRENT!T34602</f>
        <v>0</v>
      </c>
      <c r="R1500" s="31">
        <f>[1]consoCURRENT!U34602</f>
        <v>0</v>
      </c>
      <c r="S1500" s="31">
        <f>[1]consoCURRENT!V34602</f>
        <v>0</v>
      </c>
      <c r="T1500" s="31">
        <f>[1]consoCURRENT!W34602</f>
        <v>0</v>
      </c>
      <c r="U1500" s="31">
        <f>[1]consoCURRENT!X34602</f>
        <v>0</v>
      </c>
      <c r="V1500" s="31">
        <f>[1]consoCURRENT!Y34602</f>
        <v>0</v>
      </c>
      <c r="W1500" s="31">
        <f>[1]consoCURRENT!Z34602</f>
        <v>0</v>
      </c>
      <c r="X1500" s="31">
        <f>[1]consoCURRENT!AA34602</f>
        <v>0</v>
      </c>
      <c r="Y1500" s="31">
        <f>[1]consoCURRENT!AB34602</f>
        <v>0</v>
      </c>
      <c r="Z1500" s="31">
        <f>SUM(M1500:Y1500)</f>
        <v>0</v>
      </c>
      <c r="AA1500" s="31">
        <f>D1500-Z1500</f>
        <v>0</v>
      </c>
      <c r="AB1500" s="37"/>
      <c r="AC1500" s="32"/>
    </row>
    <row r="1501" spans="1:29" s="33" customFormat="1" ht="18" customHeight="1" x14ac:dyDescent="0.2">
      <c r="A1501" s="36" t="s">
        <v>34</v>
      </c>
      <c r="B1501" s="31">
        <f>[1]consoCURRENT!E34715</f>
        <v>896000</v>
      </c>
      <c r="C1501" s="31">
        <f>[1]consoCURRENT!F34715</f>
        <v>0</v>
      </c>
      <c r="D1501" s="31">
        <f>[1]consoCURRENT!G34715</f>
        <v>896000</v>
      </c>
      <c r="E1501" s="31">
        <f>[1]consoCURRENT!H34715</f>
        <v>36084.43</v>
      </c>
      <c r="F1501" s="31">
        <f>[1]consoCURRENT!I34715</f>
        <v>251832.16999999998</v>
      </c>
      <c r="G1501" s="31">
        <f>[1]consoCURRENT!J34715</f>
        <v>199025.61</v>
      </c>
      <c r="H1501" s="31">
        <f>[1]consoCURRENT!K34715</f>
        <v>15000</v>
      </c>
      <c r="I1501" s="31">
        <f>[1]consoCURRENT!L34715</f>
        <v>0</v>
      </c>
      <c r="J1501" s="31">
        <f>[1]consoCURRENT!M34715</f>
        <v>0</v>
      </c>
      <c r="K1501" s="31">
        <f>[1]consoCURRENT!N34715</f>
        <v>0</v>
      </c>
      <c r="L1501" s="31">
        <f>[1]consoCURRENT!O34715</f>
        <v>0</v>
      </c>
      <c r="M1501" s="31">
        <f>[1]consoCURRENT!P34715</f>
        <v>0</v>
      </c>
      <c r="N1501" s="31">
        <f>[1]consoCURRENT!Q34715</f>
        <v>0</v>
      </c>
      <c r="O1501" s="31">
        <f>[1]consoCURRENT!R34715</f>
        <v>0</v>
      </c>
      <c r="P1501" s="31">
        <f>[1]consoCURRENT!S34715</f>
        <v>36084.43</v>
      </c>
      <c r="Q1501" s="31">
        <f>[1]consoCURRENT!T34715</f>
        <v>154381.26</v>
      </c>
      <c r="R1501" s="31">
        <f>[1]consoCURRENT!U34715</f>
        <v>16774.78</v>
      </c>
      <c r="S1501" s="31">
        <f>[1]consoCURRENT!V34715</f>
        <v>80676.13</v>
      </c>
      <c r="T1501" s="31">
        <f>[1]consoCURRENT!W34715</f>
        <v>70926.92</v>
      </c>
      <c r="U1501" s="31">
        <f>[1]consoCURRENT!X34715</f>
        <v>32080.61</v>
      </c>
      <c r="V1501" s="31">
        <f>[1]consoCURRENT!Y34715</f>
        <v>96018.08</v>
      </c>
      <c r="W1501" s="31">
        <f>[1]consoCURRENT!Z34715</f>
        <v>15000</v>
      </c>
      <c r="X1501" s="31">
        <f>[1]consoCURRENT!AA34715</f>
        <v>0</v>
      </c>
      <c r="Y1501" s="31">
        <f>[1]consoCURRENT!AB34715</f>
        <v>0</v>
      </c>
      <c r="Z1501" s="31">
        <f t="shared" ref="Z1501:Z1503" si="687">SUM(M1501:Y1501)</f>
        <v>501942.20999999996</v>
      </c>
      <c r="AA1501" s="31">
        <f>D1501-Z1501</f>
        <v>394057.79000000004</v>
      </c>
      <c r="AB1501" s="37">
        <f>Z1501/D1501</f>
        <v>0.56020335937499999</v>
      </c>
      <c r="AC1501" s="32"/>
    </row>
    <row r="1502" spans="1:29" s="33" customFormat="1" ht="18" customHeight="1" x14ac:dyDescent="0.2">
      <c r="A1502" s="36" t="s">
        <v>35</v>
      </c>
      <c r="B1502" s="31">
        <f>[1]consoCURRENT!E34721</f>
        <v>0</v>
      </c>
      <c r="C1502" s="31">
        <f>[1]consoCURRENT!F34721</f>
        <v>0</v>
      </c>
      <c r="D1502" s="31">
        <f>[1]consoCURRENT!G34721</f>
        <v>0</v>
      </c>
      <c r="E1502" s="31">
        <f>[1]consoCURRENT!H34721</f>
        <v>0</v>
      </c>
      <c r="F1502" s="31">
        <f>[1]consoCURRENT!I34721</f>
        <v>0</v>
      </c>
      <c r="G1502" s="31">
        <f>[1]consoCURRENT!J34721</f>
        <v>0</v>
      </c>
      <c r="H1502" s="31">
        <f>[1]consoCURRENT!K34721</f>
        <v>0</v>
      </c>
      <c r="I1502" s="31">
        <f>[1]consoCURRENT!L34721</f>
        <v>0</v>
      </c>
      <c r="J1502" s="31">
        <f>[1]consoCURRENT!M34721</f>
        <v>0</v>
      </c>
      <c r="K1502" s="31">
        <f>[1]consoCURRENT!N34721</f>
        <v>0</v>
      </c>
      <c r="L1502" s="31">
        <f>[1]consoCURRENT!O34721</f>
        <v>0</v>
      </c>
      <c r="M1502" s="31">
        <f>[1]consoCURRENT!P34721</f>
        <v>0</v>
      </c>
      <c r="N1502" s="31">
        <f>[1]consoCURRENT!Q34721</f>
        <v>0</v>
      </c>
      <c r="O1502" s="31">
        <f>[1]consoCURRENT!R34721</f>
        <v>0</v>
      </c>
      <c r="P1502" s="31">
        <f>[1]consoCURRENT!S34721</f>
        <v>0</v>
      </c>
      <c r="Q1502" s="31">
        <f>[1]consoCURRENT!T34721</f>
        <v>0</v>
      </c>
      <c r="R1502" s="31">
        <f>[1]consoCURRENT!U34721</f>
        <v>0</v>
      </c>
      <c r="S1502" s="31">
        <f>[1]consoCURRENT!V34721</f>
        <v>0</v>
      </c>
      <c r="T1502" s="31">
        <f>[1]consoCURRENT!W34721</f>
        <v>0</v>
      </c>
      <c r="U1502" s="31">
        <f>[1]consoCURRENT!X34721</f>
        <v>0</v>
      </c>
      <c r="V1502" s="31">
        <f>[1]consoCURRENT!Y34721</f>
        <v>0</v>
      </c>
      <c r="W1502" s="31">
        <f>[1]consoCURRENT!Z34721</f>
        <v>0</v>
      </c>
      <c r="X1502" s="31">
        <f>[1]consoCURRENT!AA34721</f>
        <v>0</v>
      </c>
      <c r="Y1502" s="31">
        <f>[1]consoCURRENT!AB34721</f>
        <v>0</v>
      </c>
      <c r="Z1502" s="31">
        <f t="shared" si="687"/>
        <v>0</v>
      </c>
      <c r="AA1502" s="31">
        <f>D1502-Z1502</f>
        <v>0</v>
      </c>
      <c r="AB1502" s="37"/>
      <c r="AC1502" s="32"/>
    </row>
    <row r="1503" spans="1:29" s="33" customFormat="1" ht="18" customHeight="1" x14ac:dyDescent="0.2">
      <c r="A1503" s="36" t="s">
        <v>36</v>
      </c>
      <c r="B1503" s="31">
        <f>[1]consoCURRENT!E34750</f>
        <v>0</v>
      </c>
      <c r="C1503" s="31">
        <f>[1]consoCURRENT!F34750</f>
        <v>0</v>
      </c>
      <c r="D1503" s="31">
        <f>[1]consoCURRENT!G34750</f>
        <v>0</v>
      </c>
      <c r="E1503" s="31">
        <f>[1]consoCURRENT!H34750</f>
        <v>0</v>
      </c>
      <c r="F1503" s="31">
        <f>[1]consoCURRENT!I34750</f>
        <v>0</v>
      </c>
      <c r="G1503" s="31">
        <f>[1]consoCURRENT!J34750</f>
        <v>0</v>
      </c>
      <c r="H1503" s="31">
        <f>[1]consoCURRENT!K34750</f>
        <v>0</v>
      </c>
      <c r="I1503" s="31">
        <f>[1]consoCURRENT!L34750</f>
        <v>0</v>
      </c>
      <c r="J1503" s="31">
        <f>[1]consoCURRENT!M34750</f>
        <v>0</v>
      </c>
      <c r="K1503" s="31">
        <f>[1]consoCURRENT!N34750</f>
        <v>0</v>
      </c>
      <c r="L1503" s="31">
        <f>[1]consoCURRENT!O34750</f>
        <v>0</v>
      </c>
      <c r="M1503" s="31">
        <f>[1]consoCURRENT!P34750</f>
        <v>0</v>
      </c>
      <c r="N1503" s="31">
        <f>[1]consoCURRENT!Q34750</f>
        <v>0</v>
      </c>
      <c r="O1503" s="31">
        <f>[1]consoCURRENT!R34750</f>
        <v>0</v>
      </c>
      <c r="P1503" s="31">
        <f>[1]consoCURRENT!S34750</f>
        <v>0</v>
      </c>
      <c r="Q1503" s="31">
        <f>[1]consoCURRENT!T34750</f>
        <v>0</v>
      </c>
      <c r="R1503" s="31">
        <f>[1]consoCURRENT!U34750</f>
        <v>0</v>
      </c>
      <c r="S1503" s="31">
        <f>[1]consoCURRENT!V34750</f>
        <v>0</v>
      </c>
      <c r="T1503" s="31">
        <f>[1]consoCURRENT!W34750</f>
        <v>0</v>
      </c>
      <c r="U1503" s="31">
        <f>[1]consoCURRENT!X34750</f>
        <v>0</v>
      </c>
      <c r="V1503" s="31">
        <f>[1]consoCURRENT!Y34750</f>
        <v>0</v>
      </c>
      <c r="W1503" s="31">
        <f>[1]consoCURRENT!Z34750</f>
        <v>0</v>
      </c>
      <c r="X1503" s="31">
        <f>[1]consoCURRENT!AA34750</f>
        <v>0</v>
      </c>
      <c r="Y1503" s="31">
        <f>[1]consoCURRENT!AB34750</f>
        <v>0</v>
      </c>
      <c r="Z1503" s="31">
        <f t="shared" si="687"/>
        <v>0</v>
      </c>
      <c r="AA1503" s="31">
        <f>D1503-Z1503</f>
        <v>0</v>
      </c>
      <c r="AB1503" s="37"/>
      <c r="AC1503" s="32"/>
    </row>
    <row r="1504" spans="1:29" s="33" customFormat="1" ht="18" customHeight="1" x14ac:dyDescent="0.25">
      <c r="A1504" s="38" t="s">
        <v>37</v>
      </c>
      <c r="B1504" s="39">
        <f t="shared" ref="B1504:AA1504" si="688">SUM(B1500:B1503)</f>
        <v>896000</v>
      </c>
      <c r="C1504" s="39">
        <f t="shared" si="688"/>
        <v>0</v>
      </c>
      <c r="D1504" s="39">
        <f t="shared" si="688"/>
        <v>896000</v>
      </c>
      <c r="E1504" s="39">
        <f t="shared" si="688"/>
        <v>36084.43</v>
      </c>
      <c r="F1504" s="39">
        <f t="shared" si="688"/>
        <v>251832.16999999998</v>
      </c>
      <c r="G1504" s="39">
        <f t="shared" si="688"/>
        <v>199025.61</v>
      </c>
      <c r="H1504" s="39">
        <f t="shared" si="688"/>
        <v>15000</v>
      </c>
      <c r="I1504" s="39">
        <f t="shared" si="688"/>
        <v>0</v>
      </c>
      <c r="J1504" s="39">
        <f t="shared" si="688"/>
        <v>0</v>
      </c>
      <c r="K1504" s="39">
        <f t="shared" si="688"/>
        <v>0</v>
      </c>
      <c r="L1504" s="39">
        <f t="shared" si="688"/>
        <v>0</v>
      </c>
      <c r="M1504" s="39">
        <f t="shared" si="688"/>
        <v>0</v>
      </c>
      <c r="N1504" s="39">
        <f t="shared" si="688"/>
        <v>0</v>
      </c>
      <c r="O1504" s="39">
        <f t="shared" si="688"/>
        <v>0</v>
      </c>
      <c r="P1504" s="39">
        <f t="shared" si="688"/>
        <v>36084.43</v>
      </c>
      <c r="Q1504" s="39">
        <f t="shared" si="688"/>
        <v>154381.26</v>
      </c>
      <c r="R1504" s="39">
        <f t="shared" si="688"/>
        <v>16774.78</v>
      </c>
      <c r="S1504" s="39">
        <f t="shared" si="688"/>
        <v>80676.13</v>
      </c>
      <c r="T1504" s="39">
        <f t="shared" si="688"/>
        <v>70926.92</v>
      </c>
      <c r="U1504" s="39">
        <f t="shared" si="688"/>
        <v>32080.61</v>
      </c>
      <c r="V1504" s="39">
        <f t="shared" si="688"/>
        <v>96018.08</v>
      </c>
      <c r="W1504" s="39">
        <f t="shared" si="688"/>
        <v>15000</v>
      </c>
      <c r="X1504" s="39">
        <f t="shared" si="688"/>
        <v>0</v>
      </c>
      <c r="Y1504" s="39">
        <f t="shared" si="688"/>
        <v>0</v>
      </c>
      <c r="Z1504" s="39">
        <f t="shared" si="688"/>
        <v>501942.20999999996</v>
      </c>
      <c r="AA1504" s="39">
        <f t="shared" si="688"/>
        <v>394057.79000000004</v>
      </c>
      <c r="AB1504" s="40">
        <f>Z1504/D1504</f>
        <v>0.56020335937499999</v>
      </c>
      <c r="AC1504" s="32"/>
    </row>
    <row r="1505" spans="1:29" s="33" customFormat="1" ht="18" customHeight="1" x14ac:dyDescent="0.25">
      <c r="A1505" s="41" t="s">
        <v>38</v>
      </c>
      <c r="B1505" s="31">
        <f>[1]consoCURRENT!E34754</f>
        <v>0</v>
      </c>
      <c r="C1505" s="31">
        <f>[1]consoCURRENT!F34754</f>
        <v>0</v>
      </c>
      <c r="D1505" s="31">
        <f>[1]consoCURRENT!G34754</f>
        <v>0</v>
      </c>
      <c r="E1505" s="31">
        <f>[1]consoCURRENT!H34754</f>
        <v>0</v>
      </c>
      <c r="F1505" s="31">
        <f>[1]consoCURRENT!I34754</f>
        <v>0</v>
      </c>
      <c r="G1505" s="31">
        <f>[1]consoCURRENT!J34754</f>
        <v>0</v>
      </c>
      <c r="H1505" s="31">
        <f>[1]consoCURRENT!K34754</f>
        <v>0</v>
      </c>
      <c r="I1505" s="31">
        <f>[1]consoCURRENT!L34754</f>
        <v>0</v>
      </c>
      <c r="J1505" s="31">
        <f>[1]consoCURRENT!M34754</f>
        <v>0</v>
      </c>
      <c r="K1505" s="31">
        <f>[1]consoCURRENT!N34754</f>
        <v>0</v>
      </c>
      <c r="L1505" s="31">
        <f>[1]consoCURRENT!O34754</f>
        <v>0</v>
      </c>
      <c r="M1505" s="31">
        <f>[1]consoCURRENT!P34754</f>
        <v>0</v>
      </c>
      <c r="N1505" s="31">
        <f>[1]consoCURRENT!Q34754</f>
        <v>0</v>
      </c>
      <c r="O1505" s="31">
        <f>[1]consoCURRENT!R34754</f>
        <v>0</v>
      </c>
      <c r="P1505" s="31">
        <f>[1]consoCURRENT!S34754</f>
        <v>0</v>
      </c>
      <c r="Q1505" s="31">
        <f>[1]consoCURRENT!T34754</f>
        <v>0</v>
      </c>
      <c r="R1505" s="31">
        <f>[1]consoCURRENT!U34754</f>
        <v>0</v>
      </c>
      <c r="S1505" s="31">
        <f>[1]consoCURRENT!V34754</f>
        <v>0</v>
      </c>
      <c r="T1505" s="31">
        <f>[1]consoCURRENT!W34754</f>
        <v>0</v>
      </c>
      <c r="U1505" s="31">
        <f>[1]consoCURRENT!X34754</f>
        <v>0</v>
      </c>
      <c r="V1505" s="31">
        <f>[1]consoCURRENT!Y34754</f>
        <v>0</v>
      </c>
      <c r="W1505" s="31">
        <f>[1]consoCURRENT!Z34754</f>
        <v>0</v>
      </c>
      <c r="X1505" s="31">
        <f>[1]consoCURRENT!AA34754</f>
        <v>0</v>
      </c>
      <c r="Y1505" s="31">
        <f>[1]consoCURRENT!AB34754</f>
        <v>0</v>
      </c>
      <c r="Z1505" s="31">
        <f t="shared" ref="Z1505" si="689">SUM(M1505:Y1505)</f>
        <v>0</v>
      </c>
      <c r="AA1505" s="31">
        <f>D1505-Z1505</f>
        <v>0</v>
      </c>
      <c r="AB1505" s="37"/>
      <c r="AC1505" s="32"/>
    </row>
    <row r="1506" spans="1:29" s="33" customFormat="1" ht="18" customHeight="1" x14ac:dyDescent="0.25">
      <c r="A1506" s="38" t="s">
        <v>39</v>
      </c>
      <c r="B1506" s="39">
        <f t="shared" ref="B1506:AA1506" si="690">B1505+B1504</f>
        <v>896000</v>
      </c>
      <c r="C1506" s="39">
        <f t="shared" si="690"/>
        <v>0</v>
      </c>
      <c r="D1506" s="39">
        <f t="shared" si="690"/>
        <v>896000</v>
      </c>
      <c r="E1506" s="39">
        <f t="shared" si="690"/>
        <v>36084.43</v>
      </c>
      <c r="F1506" s="39">
        <f t="shared" si="690"/>
        <v>251832.16999999998</v>
      </c>
      <c r="G1506" s="39">
        <f t="shared" si="690"/>
        <v>199025.61</v>
      </c>
      <c r="H1506" s="39">
        <f t="shared" si="690"/>
        <v>15000</v>
      </c>
      <c r="I1506" s="39">
        <f t="shared" si="690"/>
        <v>0</v>
      </c>
      <c r="J1506" s="39">
        <f t="shared" si="690"/>
        <v>0</v>
      </c>
      <c r="K1506" s="39">
        <f t="shared" si="690"/>
        <v>0</v>
      </c>
      <c r="L1506" s="39">
        <f t="shared" si="690"/>
        <v>0</v>
      </c>
      <c r="M1506" s="39">
        <f t="shared" si="690"/>
        <v>0</v>
      </c>
      <c r="N1506" s="39">
        <f t="shared" si="690"/>
        <v>0</v>
      </c>
      <c r="O1506" s="39">
        <f t="shared" si="690"/>
        <v>0</v>
      </c>
      <c r="P1506" s="39">
        <f t="shared" si="690"/>
        <v>36084.43</v>
      </c>
      <c r="Q1506" s="39">
        <f t="shared" si="690"/>
        <v>154381.26</v>
      </c>
      <c r="R1506" s="39">
        <f t="shared" si="690"/>
        <v>16774.78</v>
      </c>
      <c r="S1506" s="39">
        <f t="shared" si="690"/>
        <v>80676.13</v>
      </c>
      <c r="T1506" s="39">
        <f t="shared" si="690"/>
        <v>70926.92</v>
      </c>
      <c r="U1506" s="39">
        <f t="shared" si="690"/>
        <v>32080.61</v>
      </c>
      <c r="V1506" s="39">
        <f t="shared" si="690"/>
        <v>96018.08</v>
      </c>
      <c r="W1506" s="39">
        <f t="shared" si="690"/>
        <v>15000</v>
      </c>
      <c r="X1506" s="39">
        <f t="shared" si="690"/>
        <v>0</v>
      </c>
      <c r="Y1506" s="39">
        <f t="shared" si="690"/>
        <v>0</v>
      </c>
      <c r="Z1506" s="39">
        <f t="shared" si="690"/>
        <v>501942.20999999996</v>
      </c>
      <c r="AA1506" s="39">
        <f t="shared" si="690"/>
        <v>394057.79000000004</v>
      </c>
      <c r="AB1506" s="40">
        <f>Z1506/D1506</f>
        <v>0.56020335937499999</v>
      </c>
      <c r="AC1506" s="42"/>
    </row>
    <row r="1507" spans="1:29" s="33" customFormat="1" ht="15" customHeight="1" x14ac:dyDescent="0.25">
      <c r="A1507" s="34"/>
      <c r="B1507" s="31"/>
      <c r="C1507" s="31"/>
      <c r="D1507" s="31"/>
      <c r="E1507" s="31"/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  <c r="R1507" s="31"/>
      <c r="S1507" s="31"/>
      <c r="T1507" s="31"/>
      <c r="U1507" s="31"/>
      <c r="V1507" s="31"/>
      <c r="W1507" s="31"/>
      <c r="X1507" s="31"/>
      <c r="Y1507" s="31"/>
      <c r="Z1507" s="31"/>
      <c r="AA1507" s="31"/>
      <c r="AB1507" s="31"/>
      <c r="AC1507" s="32"/>
    </row>
    <row r="1508" spans="1:29" s="33" customFormat="1" ht="15" customHeight="1" x14ac:dyDescent="0.25">
      <c r="A1508" s="34"/>
      <c r="B1508" s="31"/>
      <c r="C1508" s="31"/>
      <c r="D1508" s="31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  <c r="R1508" s="31"/>
      <c r="S1508" s="31"/>
      <c r="T1508" s="31"/>
      <c r="U1508" s="31"/>
      <c r="V1508" s="31"/>
      <c r="W1508" s="31"/>
      <c r="X1508" s="31"/>
      <c r="Y1508" s="31"/>
      <c r="Z1508" s="31"/>
      <c r="AA1508" s="31"/>
      <c r="AB1508" s="31"/>
      <c r="AC1508" s="32"/>
    </row>
    <row r="1509" spans="1:29" s="33" customFormat="1" ht="15" customHeight="1" x14ac:dyDescent="0.25">
      <c r="A1509" s="46" t="s">
        <v>52</v>
      </c>
      <c r="B1509" s="31"/>
      <c r="C1509" s="31"/>
      <c r="D1509" s="31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  <c r="R1509" s="31"/>
      <c r="S1509" s="31"/>
      <c r="T1509" s="31"/>
      <c r="U1509" s="31"/>
      <c r="V1509" s="31"/>
      <c r="W1509" s="31"/>
      <c r="X1509" s="31"/>
      <c r="Y1509" s="31"/>
      <c r="Z1509" s="31"/>
      <c r="AA1509" s="31"/>
      <c r="AB1509" s="31"/>
      <c r="AC1509" s="32"/>
    </row>
    <row r="1510" spans="1:29" s="33" customFormat="1" ht="18" customHeight="1" x14ac:dyDescent="0.2">
      <c r="A1510" s="36" t="s">
        <v>33</v>
      </c>
      <c r="B1510" s="31">
        <f>[1]consoCURRENT!E34815</f>
        <v>0</v>
      </c>
      <c r="C1510" s="31">
        <f>[1]consoCURRENT!F34815</f>
        <v>0</v>
      </c>
      <c r="D1510" s="31">
        <f>[1]consoCURRENT!G34815</f>
        <v>0</v>
      </c>
      <c r="E1510" s="31">
        <f>[1]consoCURRENT!H34815</f>
        <v>0</v>
      </c>
      <c r="F1510" s="31">
        <f>[1]consoCURRENT!I34815</f>
        <v>0</v>
      </c>
      <c r="G1510" s="31">
        <f>[1]consoCURRENT!J34815</f>
        <v>0</v>
      </c>
      <c r="H1510" s="31">
        <f>[1]consoCURRENT!K34815</f>
        <v>0</v>
      </c>
      <c r="I1510" s="31">
        <f>[1]consoCURRENT!L34815</f>
        <v>0</v>
      </c>
      <c r="J1510" s="31">
        <f>[1]consoCURRENT!M34815</f>
        <v>0</v>
      </c>
      <c r="K1510" s="31">
        <f>[1]consoCURRENT!N34815</f>
        <v>0</v>
      </c>
      <c r="L1510" s="31">
        <f>[1]consoCURRENT!O34815</f>
        <v>0</v>
      </c>
      <c r="M1510" s="31">
        <f>[1]consoCURRENT!P34815</f>
        <v>0</v>
      </c>
      <c r="N1510" s="31">
        <f>[1]consoCURRENT!Q34815</f>
        <v>0</v>
      </c>
      <c r="O1510" s="31">
        <f>[1]consoCURRENT!R34815</f>
        <v>0</v>
      </c>
      <c r="P1510" s="31">
        <f>[1]consoCURRENT!S34815</f>
        <v>0</v>
      </c>
      <c r="Q1510" s="31">
        <f>[1]consoCURRENT!T34815</f>
        <v>0</v>
      </c>
      <c r="R1510" s="31">
        <f>[1]consoCURRENT!U34815</f>
        <v>0</v>
      </c>
      <c r="S1510" s="31">
        <f>[1]consoCURRENT!V34815</f>
        <v>0</v>
      </c>
      <c r="T1510" s="31">
        <f>[1]consoCURRENT!W34815</f>
        <v>0</v>
      </c>
      <c r="U1510" s="31">
        <f>[1]consoCURRENT!X34815</f>
        <v>0</v>
      </c>
      <c r="V1510" s="31">
        <f>[1]consoCURRENT!Y34815</f>
        <v>0</v>
      </c>
      <c r="W1510" s="31">
        <f>[1]consoCURRENT!Z34815</f>
        <v>0</v>
      </c>
      <c r="X1510" s="31">
        <f>[1]consoCURRENT!AA34815</f>
        <v>0</v>
      </c>
      <c r="Y1510" s="31">
        <f>[1]consoCURRENT!AB34815</f>
        <v>0</v>
      </c>
      <c r="Z1510" s="31">
        <f>SUM(M1510:Y1510)</f>
        <v>0</v>
      </c>
      <c r="AA1510" s="31">
        <f>D1510-Z1510</f>
        <v>0</v>
      </c>
      <c r="AB1510" s="37"/>
      <c r="AC1510" s="32"/>
    </row>
    <row r="1511" spans="1:29" s="33" customFormat="1" ht="18" customHeight="1" x14ac:dyDescent="0.2">
      <c r="A1511" s="36" t="s">
        <v>34</v>
      </c>
      <c r="B1511" s="31">
        <f>[1]consoCURRENT!E34928</f>
        <v>1112000</v>
      </c>
      <c r="C1511" s="31">
        <f>[1]consoCURRENT!F34928</f>
        <v>0</v>
      </c>
      <c r="D1511" s="31">
        <f>[1]consoCURRENT!G34928</f>
        <v>1112000</v>
      </c>
      <c r="E1511" s="31">
        <f>[1]consoCURRENT!H34928</f>
        <v>95000</v>
      </c>
      <c r="F1511" s="31">
        <f>[1]consoCURRENT!I34928</f>
        <v>38631.949999999997</v>
      </c>
      <c r="G1511" s="31">
        <f>[1]consoCURRENT!J34928</f>
        <v>311394</v>
      </c>
      <c r="H1511" s="31">
        <f>[1]consoCURRENT!K34928</f>
        <v>23500</v>
      </c>
      <c r="I1511" s="31">
        <f>[1]consoCURRENT!L34928</f>
        <v>0</v>
      </c>
      <c r="J1511" s="31">
        <f>[1]consoCURRENT!M34928</f>
        <v>0</v>
      </c>
      <c r="K1511" s="31">
        <f>[1]consoCURRENT!N34928</f>
        <v>0</v>
      </c>
      <c r="L1511" s="31">
        <f>[1]consoCURRENT!O34928</f>
        <v>0</v>
      </c>
      <c r="M1511" s="31">
        <f>[1]consoCURRENT!P34928</f>
        <v>0</v>
      </c>
      <c r="N1511" s="31">
        <f>[1]consoCURRENT!Q34928</f>
        <v>0</v>
      </c>
      <c r="O1511" s="31">
        <f>[1]consoCURRENT!R34928</f>
        <v>95000</v>
      </c>
      <c r="P1511" s="31">
        <f>[1]consoCURRENT!S34928</f>
        <v>0</v>
      </c>
      <c r="Q1511" s="31">
        <f>[1]consoCURRENT!T34928</f>
        <v>29500</v>
      </c>
      <c r="R1511" s="31">
        <f>[1]consoCURRENT!U34928</f>
        <v>0</v>
      </c>
      <c r="S1511" s="31">
        <f>[1]consoCURRENT!V34928</f>
        <v>9131.9500000000007</v>
      </c>
      <c r="T1511" s="31">
        <f>[1]consoCURRENT!W34928</f>
        <v>142594</v>
      </c>
      <c r="U1511" s="31">
        <f>[1]consoCURRENT!X34928</f>
        <v>85750</v>
      </c>
      <c r="V1511" s="31">
        <f>[1]consoCURRENT!Y34928</f>
        <v>83050</v>
      </c>
      <c r="W1511" s="31">
        <f>[1]consoCURRENT!Z34928</f>
        <v>23500</v>
      </c>
      <c r="X1511" s="31">
        <f>[1]consoCURRENT!AA34928</f>
        <v>0</v>
      </c>
      <c r="Y1511" s="31">
        <f>[1]consoCURRENT!AB34928</f>
        <v>0</v>
      </c>
      <c r="Z1511" s="31">
        <f t="shared" ref="Z1511:Z1513" si="691">SUM(M1511:Y1511)</f>
        <v>468525.95</v>
      </c>
      <c r="AA1511" s="31">
        <f>D1511-Z1511</f>
        <v>643474.05000000005</v>
      </c>
      <c r="AB1511" s="37">
        <f>Z1511/D1511</f>
        <v>0.42133628597122302</v>
      </c>
      <c r="AC1511" s="32"/>
    </row>
    <row r="1512" spans="1:29" s="33" customFormat="1" ht="18" customHeight="1" x14ac:dyDescent="0.2">
      <c r="A1512" s="36" t="s">
        <v>35</v>
      </c>
      <c r="B1512" s="31">
        <f>[1]consoCURRENT!E34934</f>
        <v>0</v>
      </c>
      <c r="C1512" s="31">
        <f>[1]consoCURRENT!F34934</f>
        <v>0</v>
      </c>
      <c r="D1512" s="31">
        <f>[1]consoCURRENT!G34934</f>
        <v>0</v>
      </c>
      <c r="E1512" s="31">
        <f>[1]consoCURRENT!H34934</f>
        <v>0</v>
      </c>
      <c r="F1512" s="31">
        <f>[1]consoCURRENT!I34934</f>
        <v>0</v>
      </c>
      <c r="G1512" s="31">
        <f>[1]consoCURRENT!J34934</f>
        <v>0</v>
      </c>
      <c r="H1512" s="31">
        <f>[1]consoCURRENT!K34934</f>
        <v>0</v>
      </c>
      <c r="I1512" s="31">
        <f>[1]consoCURRENT!L34934</f>
        <v>0</v>
      </c>
      <c r="J1512" s="31">
        <f>[1]consoCURRENT!M34934</f>
        <v>0</v>
      </c>
      <c r="K1512" s="31">
        <f>[1]consoCURRENT!N34934</f>
        <v>0</v>
      </c>
      <c r="L1512" s="31">
        <f>[1]consoCURRENT!O34934</f>
        <v>0</v>
      </c>
      <c r="M1512" s="31">
        <f>[1]consoCURRENT!P34934</f>
        <v>0</v>
      </c>
      <c r="N1512" s="31">
        <f>[1]consoCURRENT!Q34934</f>
        <v>0</v>
      </c>
      <c r="O1512" s="31">
        <f>[1]consoCURRENT!R34934</f>
        <v>0</v>
      </c>
      <c r="P1512" s="31">
        <f>[1]consoCURRENT!S34934</f>
        <v>0</v>
      </c>
      <c r="Q1512" s="31">
        <f>[1]consoCURRENT!T34934</f>
        <v>0</v>
      </c>
      <c r="R1512" s="31">
        <f>[1]consoCURRENT!U34934</f>
        <v>0</v>
      </c>
      <c r="S1512" s="31">
        <f>[1]consoCURRENT!V34934</f>
        <v>0</v>
      </c>
      <c r="T1512" s="31">
        <f>[1]consoCURRENT!W34934</f>
        <v>0</v>
      </c>
      <c r="U1512" s="31">
        <f>[1]consoCURRENT!X34934</f>
        <v>0</v>
      </c>
      <c r="V1512" s="31">
        <f>[1]consoCURRENT!Y34934</f>
        <v>0</v>
      </c>
      <c r="W1512" s="31">
        <f>[1]consoCURRENT!Z34934</f>
        <v>0</v>
      </c>
      <c r="X1512" s="31">
        <f>[1]consoCURRENT!AA34934</f>
        <v>0</v>
      </c>
      <c r="Y1512" s="31">
        <f>[1]consoCURRENT!AB34934</f>
        <v>0</v>
      </c>
      <c r="Z1512" s="31">
        <f t="shared" si="691"/>
        <v>0</v>
      </c>
      <c r="AA1512" s="31">
        <f>D1512-Z1512</f>
        <v>0</v>
      </c>
      <c r="AB1512" s="37"/>
      <c r="AC1512" s="32"/>
    </row>
    <row r="1513" spans="1:29" s="33" customFormat="1" ht="18" customHeight="1" x14ac:dyDescent="0.2">
      <c r="A1513" s="36" t="s">
        <v>36</v>
      </c>
      <c r="B1513" s="31">
        <f>[1]consoCURRENT!E34963</f>
        <v>0</v>
      </c>
      <c r="C1513" s="31">
        <f>[1]consoCURRENT!F34963</f>
        <v>0</v>
      </c>
      <c r="D1513" s="31">
        <f>[1]consoCURRENT!G34963</f>
        <v>0</v>
      </c>
      <c r="E1513" s="31">
        <f>[1]consoCURRENT!H34963</f>
        <v>0</v>
      </c>
      <c r="F1513" s="31">
        <f>[1]consoCURRENT!I34963</f>
        <v>0</v>
      </c>
      <c r="G1513" s="31">
        <f>[1]consoCURRENT!J34963</f>
        <v>0</v>
      </c>
      <c r="H1513" s="31">
        <f>[1]consoCURRENT!K34963</f>
        <v>0</v>
      </c>
      <c r="I1513" s="31">
        <f>[1]consoCURRENT!L34963</f>
        <v>0</v>
      </c>
      <c r="J1513" s="31">
        <f>[1]consoCURRENT!M34963</f>
        <v>0</v>
      </c>
      <c r="K1513" s="31">
        <f>[1]consoCURRENT!N34963</f>
        <v>0</v>
      </c>
      <c r="L1513" s="31">
        <f>[1]consoCURRENT!O34963</f>
        <v>0</v>
      </c>
      <c r="M1513" s="31">
        <f>[1]consoCURRENT!P34963</f>
        <v>0</v>
      </c>
      <c r="N1513" s="31">
        <f>[1]consoCURRENT!Q34963</f>
        <v>0</v>
      </c>
      <c r="O1513" s="31">
        <f>[1]consoCURRENT!R34963</f>
        <v>0</v>
      </c>
      <c r="P1513" s="31">
        <f>[1]consoCURRENT!S34963</f>
        <v>0</v>
      </c>
      <c r="Q1513" s="31">
        <f>[1]consoCURRENT!T34963</f>
        <v>0</v>
      </c>
      <c r="R1513" s="31">
        <f>[1]consoCURRENT!U34963</f>
        <v>0</v>
      </c>
      <c r="S1513" s="31">
        <f>[1]consoCURRENT!V34963</f>
        <v>0</v>
      </c>
      <c r="T1513" s="31">
        <f>[1]consoCURRENT!W34963</f>
        <v>0</v>
      </c>
      <c r="U1513" s="31">
        <f>[1]consoCURRENT!X34963</f>
        <v>0</v>
      </c>
      <c r="V1513" s="31">
        <f>[1]consoCURRENT!Y34963</f>
        <v>0</v>
      </c>
      <c r="W1513" s="31">
        <f>[1]consoCURRENT!Z34963</f>
        <v>0</v>
      </c>
      <c r="X1513" s="31">
        <f>[1]consoCURRENT!AA34963</f>
        <v>0</v>
      </c>
      <c r="Y1513" s="31">
        <f>[1]consoCURRENT!AB34963</f>
        <v>0</v>
      </c>
      <c r="Z1513" s="31">
        <f t="shared" si="691"/>
        <v>0</v>
      </c>
      <c r="AA1513" s="31">
        <f>D1513-Z1513</f>
        <v>0</v>
      </c>
      <c r="AB1513" s="37"/>
      <c r="AC1513" s="32"/>
    </row>
    <row r="1514" spans="1:29" s="33" customFormat="1" ht="18" customHeight="1" x14ac:dyDescent="0.25">
      <c r="A1514" s="38" t="s">
        <v>37</v>
      </c>
      <c r="B1514" s="39">
        <f t="shared" ref="B1514:AA1514" si="692">SUM(B1510:B1513)</f>
        <v>1112000</v>
      </c>
      <c r="C1514" s="39">
        <f t="shared" si="692"/>
        <v>0</v>
      </c>
      <c r="D1514" s="39">
        <f t="shared" si="692"/>
        <v>1112000</v>
      </c>
      <c r="E1514" s="39">
        <f t="shared" si="692"/>
        <v>95000</v>
      </c>
      <c r="F1514" s="39">
        <f t="shared" si="692"/>
        <v>38631.949999999997</v>
      </c>
      <c r="G1514" s="39">
        <f t="shared" si="692"/>
        <v>311394</v>
      </c>
      <c r="H1514" s="39">
        <f t="shared" si="692"/>
        <v>23500</v>
      </c>
      <c r="I1514" s="39">
        <f t="shared" si="692"/>
        <v>0</v>
      </c>
      <c r="J1514" s="39">
        <f t="shared" si="692"/>
        <v>0</v>
      </c>
      <c r="K1514" s="39">
        <f t="shared" si="692"/>
        <v>0</v>
      </c>
      <c r="L1514" s="39">
        <f t="shared" si="692"/>
        <v>0</v>
      </c>
      <c r="M1514" s="39">
        <f t="shared" si="692"/>
        <v>0</v>
      </c>
      <c r="N1514" s="39">
        <f t="shared" si="692"/>
        <v>0</v>
      </c>
      <c r="O1514" s="39">
        <f t="shared" si="692"/>
        <v>95000</v>
      </c>
      <c r="P1514" s="39">
        <f t="shared" si="692"/>
        <v>0</v>
      </c>
      <c r="Q1514" s="39">
        <f t="shared" si="692"/>
        <v>29500</v>
      </c>
      <c r="R1514" s="39">
        <f t="shared" si="692"/>
        <v>0</v>
      </c>
      <c r="S1514" s="39">
        <f t="shared" si="692"/>
        <v>9131.9500000000007</v>
      </c>
      <c r="T1514" s="39">
        <f t="shared" si="692"/>
        <v>142594</v>
      </c>
      <c r="U1514" s="39">
        <f t="shared" si="692"/>
        <v>85750</v>
      </c>
      <c r="V1514" s="39">
        <f t="shared" si="692"/>
        <v>83050</v>
      </c>
      <c r="W1514" s="39">
        <f t="shared" si="692"/>
        <v>23500</v>
      </c>
      <c r="X1514" s="39">
        <f t="shared" si="692"/>
        <v>0</v>
      </c>
      <c r="Y1514" s="39">
        <f t="shared" si="692"/>
        <v>0</v>
      </c>
      <c r="Z1514" s="39">
        <f t="shared" si="692"/>
        <v>468525.95</v>
      </c>
      <c r="AA1514" s="39">
        <f t="shared" si="692"/>
        <v>643474.05000000005</v>
      </c>
      <c r="AB1514" s="40">
        <f>Z1514/D1514</f>
        <v>0.42133628597122302</v>
      </c>
      <c r="AC1514" s="32"/>
    </row>
    <row r="1515" spans="1:29" s="33" customFormat="1" ht="18" customHeight="1" x14ac:dyDescent="0.25">
      <c r="A1515" s="41" t="s">
        <v>38</v>
      </c>
      <c r="B1515" s="31">
        <f>[1]consoCURRENT!E34967</f>
        <v>0</v>
      </c>
      <c r="C1515" s="31">
        <f>[1]consoCURRENT!F34967</f>
        <v>0</v>
      </c>
      <c r="D1515" s="31">
        <f>[1]consoCURRENT!G34967</f>
        <v>0</v>
      </c>
      <c r="E1515" s="31">
        <f>[1]consoCURRENT!H34967</f>
        <v>0</v>
      </c>
      <c r="F1515" s="31">
        <f>[1]consoCURRENT!I34967</f>
        <v>0</v>
      </c>
      <c r="G1515" s="31">
        <f>[1]consoCURRENT!J34967</f>
        <v>0</v>
      </c>
      <c r="H1515" s="31">
        <f>[1]consoCURRENT!K34967</f>
        <v>0</v>
      </c>
      <c r="I1515" s="31">
        <f>[1]consoCURRENT!L34967</f>
        <v>0</v>
      </c>
      <c r="J1515" s="31">
        <f>[1]consoCURRENT!M34967</f>
        <v>0</v>
      </c>
      <c r="K1515" s="31">
        <f>[1]consoCURRENT!N34967</f>
        <v>0</v>
      </c>
      <c r="L1515" s="31">
        <f>[1]consoCURRENT!O34967</f>
        <v>0</v>
      </c>
      <c r="M1515" s="31">
        <f>[1]consoCURRENT!P34967</f>
        <v>0</v>
      </c>
      <c r="N1515" s="31">
        <f>[1]consoCURRENT!Q34967</f>
        <v>0</v>
      </c>
      <c r="O1515" s="31">
        <f>[1]consoCURRENT!R34967</f>
        <v>0</v>
      </c>
      <c r="P1515" s="31">
        <f>[1]consoCURRENT!S34967</f>
        <v>0</v>
      </c>
      <c r="Q1515" s="31">
        <f>[1]consoCURRENT!T34967</f>
        <v>0</v>
      </c>
      <c r="R1515" s="31">
        <f>[1]consoCURRENT!U34967</f>
        <v>0</v>
      </c>
      <c r="S1515" s="31">
        <f>[1]consoCURRENT!V34967</f>
        <v>0</v>
      </c>
      <c r="T1515" s="31">
        <f>[1]consoCURRENT!W34967</f>
        <v>0</v>
      </c>
      <c r="U1515" s="31">
        <f>[1]consoCURRENT!X34967</f>
        <v>0</v>
      </c>
      <c r="V1515" s="31">
        <f>[1]consoCURRENT!Y34967</f>
        <v>0</v>
      </c>
      <c r="W1515" s="31">
        <f>[1]consoCURRENT!Z34967</f>
        <v>0</v>
      </c>
      <c r="X1515" s="31">
        <f>[1]consoCURRENT!AA34967</f>
        <v>0</v>
      </c>
      <c r="Y1515" s="31">
        <f>[1]consoCURRENT!AB34967</f>
        <v>0</v>
      </c>
      <c r="Z1515" s="31">
        <f t="shared" ref="Z1515" si="693">SUM(M1515:Y1515)</f>
        <v>0</v>
      </c>
      <c r="AA1515" s="31">
        <f>D1515-Z1515</f>
        <v>0</v>
      </c>
      <c r="AB1515" s="37"/>
      <c r="AC1515" s="32"/>
    </row>
    <row r="1516" spans="1:29" s="33" customFormat="1" ht="18" customHeight="1" x14ac:dyDescent="0.25">
      <c r="A1516" s="38" t="s">
        <v>39</v>
      </c>
      <c r="B1516" s="39">
        <f t="shared" ref="B1516:AA1516" si="694">B1515+B1514</f>
        <v>1112000</v>
      </c>
      <c r="C1516" s="39">
        <f t="shared" si="694"/>
        <v>0</v>
      </c>
      <c r="D1516" s="39">
        <f t="shared" si="694"/>
        <v>1112000</v>
      </c>
      <c r="E1516" s="39">
        <f t="shared" si="694"/>
        <v>95000</v>
      </c>
      <c r="F1516" s="39">
        <f t="shared" si="694"/>
        <v>38631.949999999997</v>
      </c>
      <c r="G1516" s="39">
        <f t="shared" si="694"/>
        <v>311394</v>
      </c>
      <c r="H1516" s="39">
        <f t="shared" si="694"/>
        <v>23500</v>
      </c>
      <c r="I1516" s="39">
        <f t="shared" si="694"/>
        <v>0</v>
      </c>
      <c r="J1516" s="39">
        <f t="shared" si="694"/>
        <v>0</v>
      </c>
      <c r="K1516" s="39">
        <f t="shared" si="694"/>
        <v>0</v>
      </c>
      <c r="L1516" s="39">
        <f t="shared" si="694"/>
        <v>0</v>
      </c>
      <c r="M1516" s="39">
        <f t="shared" si="694"/>
        <v>0</v>
      </c>
      <c r="N1516" s="39">
        <f t="shared" si="694"/>
        <v>0</v>
      </c>
      <c r="O1516" s="39">
        <f t="shared" si="694"/>
        <v>95000</v>
      </c>
      <c r="P1516" s="39">
        <f t="shared" si="694"/>
        <v>0</v>
      </c>
      <c r="Q1516" s="39">
        <f t="shared" si="694"/>
        <v>29500</v>
      </c>
      <c r="R1516" s="39">
        <f t="shared" si="694"/>
        <v>0</v>
      </c>
      <c r="S1516" s="39">
        <f t="shared" si="694"/>
        <v>9131.9500000000007</v>
      </c>
      <c r="T1516" s="39">
        <f t="shared" si="694"/>
        <v>142594</v>
      </c>
      <c r="U1516" s="39">
        <f t="shared" si="694"/>
        <v>85750</v>
      </c>
      <c r="V1516" s="39">
        <f t="shared" si="694"/>
        <v>83050</v>
      </c>
      <c r="W1516" s="39">
        <f t="shared" si="694"/>
        <v>23500</v>
      </c>
      <c r="X1516" s="39">
        <f t="shared" si="694"/>
        <v>0</v>
      </c>
      <c r="Y1516" s="39">
        <f t="shared" si="694"/>
        <v>0</v>
      </c>
      <c r="Z1516" s="39">
        <f t="shared" si="694"/>
        <v>468525.95</v>
      </c>
      <c r="AA1516" s="39">
        <f t="shared" si="694"/>
        <v>643474.05000000005</v>
      </c>
      <c r="AB1516" s="40">
        <f>Z1516/D1516</f>
        <v>0.42133628597122302</v>
      </c>
      <c r="AC1516" s="42"/>
    </row>
    <row r="1517" spans="1:29" s="33" customFormat="1" ht="15" customHeight="1" x14ac:dyDescent="0.25">
      <c r="A1517" s="34"/>
      <c r="B1517" s="31"/>
      <c r="C1517" s="31"/>
      <c r="D1517" s="31"/>
      <c r="E1517" s="31"/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  <c r="R1517" s="31"/>
      <c r="S1517" s="31"/>
      <c r="T1517" s="31"/>
      <c r="U1517" s="31"/>
      <c r="V1517" s="31"/>
      <c r="W1517" s="31"/>
      <c r="X1517" s="31"/>
      <c r="Y1517" s="31"/>
      <c r="Z1517" s="31"/>
      <c r="AA1517" s="31"/>
      <c r="AB1517" s="31"/>
      <c r="AC1517" s="32"/>
    </row>
    <row r="1518" spans="1:29" s="33" customFormat="1" ht="15" customHeight="1" x14ac:dyDescent="0.25">
      <c r="A1518" s="34"/>
      <c r="B1518" s="31"/>
      <c r="C1518" s="31"/>
      <c r="D1518" s="31"/>
      <c r="E1518" s="31"/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  <c r="R1518" s="31"/>
      <c r="S1518" s="31"/>
      <c r="T1518" s="31"/>
      <c r="U1518" s="31"/>
      <c r="V1518" s="31"/>
      <c r="W1518" s="31"/>
      <c r="X1518" s="31"/>
      <c r="Y1518" s="31"/>
      <c r="Z1518" s="31"/>
      <c r="AA1518" s="31"/>
      <c r="AB1518" s="31"/>
      <c r="AC1518" s="32"/>
    </row>
    <row r="1519" spans="1:29" s="33" customFormat="1" ht="15" customHeight="1" x14ac:dyDescent="0.25">
      <c r="A1519" s="46" t="s">
        <v>53</v>
      </c>
      <c r="B1519" s="31"/>
      <c r="C1519" s="31"/>
      <c r="D1519" s="31"/>
      <c r="E1519" s="31"/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  <c r="R1519" s="31"/>
      <c r="S1519" s="31"/>
      <c r="T1519" s="31"/>
      <c r="U1519" s="31"/>
      <c r="V1519" s="31"/>
      <c r="W1519" s="31"/>
      <c r="X1519" s="31"/>
      <c r="Y1519" s="31"/>
      <c r="Z1519" s="31"/>
      <c r="AA1519" s="31"/>
      <c r="AB1519" s="31"/>
      <c r="AC1519" s="32"/>
    </row>
    <row r="1520" spans="1:29" s="33" customFormat="1" ht="18" customHeight="1" x14ac:dyDescent="0.2">
      <c r="A1520" s="36" t="s">
        <v>33</v>
      </c>
      <c r="B1520" s="31">
        <f>[1]consoCURRENT!E35028</f>
        <v>0</v>
      </c>
      <c r="C1520" s="31">
        <f>[1]consoCURRENT!F35028</f>
        <v>0</v>
      </c>
      <c r="D1520" s="31">
        <f>[1]consoCURRENT!G35028</f>
        <v>0</v>
      </c>
      <c r="E1520" s="31">
        <f>[1]consoCURRENT!H35028</f>
        <v>0</v>
      </c>
      <c r="F1520" s="31">
        <f>[1]consoCURRENT!I35028</f>
        <v>0</v>
      </c>
      <c r="G1520" s="31">
        <f>[1]consoCURRENT!J35028</f>
        <v>0</v>
      </c>
      <c r="H1520" s="31">
        <f>[1]consoCURRENT!K35028</f>
        <v>0</v>
      </c>
      <c r="I1520" s="31">
        <f>[1]consoCURRENT!L35028</f>
        <v>0</v>
      </c>
      <c r="J1520" s="31">
        <f>[1]consoCURRENT!M35028</f>
        <v>0</v>
      </c>
      <c r="K1520" s="31">
        <f>[1]consoCURRENT!N35028</f>
        <v>0</v>
      </c>
      <c r="L1520" s="31">
        <f>[1]consoCURRENT!O35028</f>
        <v>0</v>
      </c>
      <c r="M1520" s="31">
        <f>[1]consoCURRENT!P35028</f>
        <v>0</v>
      </c>
      <c r="N1520" s="31">
        <f>[1]consoCURRENT!Q35028</f>
        <v>0</v>
      </c>
      <c r="O1520" s="31">
        <f>[1]consoCURRENT!R35028</f>
        <v>0</v>
      </c>
      <c r="P1520" s="31">
        <f>[1]consoCURRENT!S35028</f>
        <v>0</v>
      </c>
      <c r="Q1520" s="31">
        <f>[1]consoCURRENT!T35028</f>
        <v>0</v>
      </c>
      <c r="R1520" s="31">
        <f>[1]consoCURRENT!U35028</f>
        <v>0</v>
      </c>
      <c r="S1520" s="31">
        <f>[1]consoCURRENT!V35028</f>
        <v>0</v>
      </c>
      <c r="T1520" s="31">
        <f>[1]consoCURRENT!W35028</f>
        <v>0</v>
      </c>
      <c r="U1520" s="31">
        <f>[1]consoCURRENT!X35028</f>
        <v>0</v>
      </c>
      <c r="V1520" s="31">
        <f>[1]consoCURRENT!Y35028</f>
        <v>0</v>
      </c>
      <c r="W1520" s="31">
        <f>[1]consoCURRENT!Z35028</f>
        <v>0</v>
      </c>
      <c r="X1520" s="31">
        <f>[1]consoCURRENT!AA35028</f>
        <v>0</v>
      </c>
      <c r="Y1520" s="31">
        <f>[1]consoCURRENT!AB35028</f>
        <v>0</v>
      </c>
      <c r="Z1520" s="31">
        <f>SUM(M1520:Y1520)</f>
        <v>0</v>
      </c>
      <c r="AA1520" s="31">
        <f>D1520-Z1520</f>
        <v>0</v>
      </c>
      <c r="AB1520" s="37"/>
      <c r="AC1520" s="32"/>
    </row>
    <row r="1521" spans="1:29" s="33" customFormat="1" ht="18" customHeight="1" x14ac:dyDescent="0.2">
      <c r="A1521" s="36" t="s">
        <v>34</v>
      </c>
      <c r="B1521" s="31">
        <f>[1]consoCURRENT!E35141</f>
        <v>820000</v>
      </c>
      <c r="C1521" s="31">
        <f>[1]consoCURRENT!F35141</f>
        <v>0</v>
      </c>
      <c r="D1521" s="31">
        <f>[1]consoCURRENT!G35141</f>
        <v>820000</v>
      </c>
      <c r="E1521" s="31">
        <f>[1]consoCURRENT!H35141</f>
        <v>197803.16</v>
      </c>
      <c r="F1521" s="31">
        <f>[1]consoCURRENT!I35141</f>
        <v>293920</v>
      </c>
      <c r="G1521" s="31">
        <f>[1]consoCURRENT!J35141</f>
        <v>17820</v>
      </c>
      <c r="H1521" s="31">
        <f>[1]consoCURRENT!K35141</f>
        <v>10395.82</v>
      </c>
      <c r="I1521" s="31">
        <f>[1]consoCURRENT!L35141</f>
        <v>0</v>
      </c>
      <c r="J1521" s="31">
        <f>[1]consoCURRENT!M35141</f>
        <v>0</v>
      </c>
      <c r="K1521" s="31">
        <f>[1]consoCURRENT!N35141</f>
        <v>0</v>
      </c>
      <c r="L1521" s="31">
        <f>[1]consoCURRENT!O35141</f>
        <v>0</v>
      </c>
      <c r="M1521" s="31">
        <f>[1]consoCURRENT!P35141</f>
        <v>0</v>
      </c>
      <c r="N1521" s="31">
        <f>[1]consoCURRENT!Q35141</f>
        <v>0</v>
      </c>
      <c r="O1521" s="31">
        <f>[1]consoCURRENT!R35141</f>
        <v>132309.66</v>
      </c>
      <c r="P1521" s="31">
        <f>[1]consoCURRENT!S35141</f>
        <v>65493.5</v>
      </c>
      <c r="Q1521" s="31">
        <f>[1]consoCURRENT!T35141</f>
        <v>96100</v>
      </c>
      <c r="R1521" s="31">
        <f>[1]consoCURRENT!U35141</f>
        <v>3500</v>
      </c>
      <c r="S1521" s="31">
        <f>[1]consoCURRENT!V35141</f>
        <v>194320</v>
      </c>
      <c r="T1521" s="31">
        <f>[1]consoCURRENT!W35141</f>
        <v>14720</v>
      </c>
      <c r="U1521" s="31">
        <f>[1]consoCURRENT!X35141</f>
        <v>3100</v>
      </c>
      <c r="V1521" s="31">
        <f>[1]consoCURRENT!Y35141</f>
        <v>0</v>
      </c>
      <c r="W1521" s="31">
        <f>[1]consoCURRENT!Z35141</f>
        <v>10395.82</v>
      </c>
      <c r="X1521" s="31">
        <f>[1]consoCURRENT!AA35141</f>
        <v>0</v>
      </c>
      <c r="Y1521" s="31">
        <f>[1]consoCURRENT!AB35141</f>
        <v>0</v>
      </c>
      <c r="Z1521" s="31">
        <f t="shared" ref="Z1521:Z1523" si="695">SUM(M1521:Y1521)</f>
        <v>519938.98000000004</v>
      </c>
      <c r="AA1521" s="31">
        <f>D1521-Z1521</f>
        <v>300061.01999999996</v>
      </c>
      <c r="AB1521" s="37">
        <f>Z1521/D1521</f>
        <v>0.63407192682926838</v>
      </c>
      <c r="AC1521" s="32"/>
    </row>
    <row r="1522" spans="1:29" s="33" customFormat="1" ht="18" customHeight="1" x14ac:dyDescent="0.2">
      <c r="A1522" s="36" t="s">
        <v>35</v>
      </c>
      <c r="B1522" s="31">
        <f>[1]consoCURRENT!E35147</f>
        <v>0</v>
      </c>
      <c r="C1522" s="31">
        <f>[1]consoCURRENT!F35147</f>
        <v>0</v>
      </c>
      <c r="D1522" s="31">
        <f>[1]consoCURRENT!G35147</f>
        <v>0</v>
      </c>
      <c r="E1522" s="31">
        <f>[1]consoCURRENT!H35147</f>
        <v>0</v>
      </c>
      <c r="F1522" s="31">
        <f>[1]consoCURRENT!I35147</f>
        <v>0</v>
      </c>
      <c r="G1522" s="31">
        <f>[1]consoCURRENT!J35147</f>
        <v>0</v>
      </c>
      <c r="H1522" s="31">
        <f>[1]consoCURRENT!K35147</f>
        <v>0</v>
      </c>
      <c r="I1522" s="31">
        <f>[1]consoCURRENT!L35147</f>
        <v>0</v>
      </c>
      <c r="J1522" s="31">
        <f>[1]consoCURRENT!M35147</f>
        <v>0</v>
      </c>
      <c r="K1522" s="31">
        <f>[1]consoCURRENT!N35147</f>
        <v>0</v>
      </c>
      <c r="L1522" s="31">
        <f>[1]consoCURRENT!O35147</f>
        <v>0</v>
      </c>
      <c r="M1522" s="31">
        <f>[1]consoCURRENT!P35147</f>
        <v>0</v>
      </c>
      <c r="N1522" s="31">
        <f>[1]consoCURRENT!Q35147</f>
        <v>0</v>
      </c>
      <c r="O1522" s="31">
        <f>[1]consoCURRENT!R35147</f>
        <v>0</v>
      </c>
      <c r="P1522" s="31">
        <f>[1]consoCURRENT!S35147</f>
        <v>0</v>
      </c>
      <c r="Q1522" s="31">
        <f>[1]consoCURRENT!T35147</f>
        <v>0</v>
      </c>
      <c r="R1522" s="31">
        <f>[1]consoCURRENT!U35147</f>
        <v>0</v>
      </c>
      <c r="S1522" s="31">
        <f>[1]consoCURRENT!V35147</f>
        <v>0</v>
      </c>
      <c r="T1522" s="31">
        <f>[1]consoCURRENT!W35147</f>
        <v>0</v>
      </c>
      <c r="U1522" s="31">
        <f>[1]consoCURRENT!X35147</f>
        <v>0</v>
      </c>
      <c r="V1522" s="31">
        <f>[1]consoCURRENT!Y35147</f>
        <v>0</v>
      </c>
      <c r="W1522" s="31">
        <f>[1]consoCURRENT!Z35147</f>
        <v>0</v>
      </c>
      <c r="X1522" s="31">
        <f>[1]consoCURRENT!AA35147</f>
        <v>0</v>
      </c>
      <c r="Y1522" s="31">
        <f>[1]consoCURRENT!AB35147</f>
        <v>0</v>
      </c>
      <c r="Z1522" s="31">
        <f t="shared" si="695"/>
        <v>0</v>
      </c>
      <c r="AA1522" s="31">
        <f>D1522-Z1522</f>
        <v>0</v>
      </c>
      <c r="AB1522" s="37"/>
      <c r="AC1522" s="32"/>
    </row>
    <row r="1523" spans="1:29" s="33" customFormat="1" ht="18" customHeight="1" x14ac:dyDescent="0.2">
      <c r="A1523" s="36" t="s">
        <v>36</v>
      </c>
      <c r="B1523" s="31">
        <f>[1]consoCURRENT!E35176</f>
        <v>0</v>
      </c>
      <c r="C1523" s="31">
        <f>[1]consoCURRENT!F35176</f>
        <v>0</v>
      </c>
      <c r="D1523" s="31">
        <f>[1]consoCURRENT!G35176</f>
        <v>0</v>
      </c>
      <c r="E1523" s="31">
        <f>[1]consoCURRENT!H35176</f>
        <v>0</v>
      </c>
      <c r="F1523" s="31">
        <f>[1]consoCURRENT!I35176</f>
        <v>0</v>
      </c>
      <c r="G1523" s="31">
        <f>[1]consoCURRENT!J35176</f>
        <v>0</v>
      </c>
      <c r="H1523" s="31">
        <f>[1]consoCURRENT!K35176</f>
        <v>0</v>
      </c>
      <c r="I1523" s="31">
        <f>[1]consoCURRENT!L35176</f>
        <v>0</v>
      </c>
      <c r="J1523" s="31">
        <f>[1]consoCURRENT!M35176</f>
        <v>0</v>
      </c>
      <c r="K1523" s="31">
        <f>[1]consoCURRENT!N35176</f>
        <v>0</v>
      </c>
      <c r="L1523" s="31">
        <f>[1]consoCURRENT!O35176</f>
        <v>0</v>
      </c>
      <c r="M1523" s="31">
        <f>[1]consoCURRENT!P35176</f>
        <v>0</v>
      </c>
      <c r="N1523" s="31">
        <f>[1]consoCURRENT!Q35176</f>
        <v>0</v>
      </c>
      <c r="O1523" s="31">
        <f>[1]consoCURRENT!R35176</f>
        <v>0</v>
      </c>
      <c r="P1523" s="31">
        <f>[1]consoCURRENT!S35176</f>
        <v>0</v>
      </c>
      <c r="Q1523" s="31">
        <f>[1]consoCURRENT!T35176</f>
        <v>0</v>
      </c>
      <c r="R1523" s="31">
        <f>[1]consoCURRENT!U35176</f>
        <v>0</v>
      </c>
      <c r="S1523" s="31">
        <f>[1]consoCURRENT!V35176</f>
        <v>0</v>
      </c>
      <c r="T1523" s="31">
        <f>[1]consoCURRENT!W35176</f>
        <v>0</v>
      </c>
      <c r="U1523" s="31">
        <f>[1]consoCURRENT!X35176</f>
        <v>0</v>
      </c>
      <c r="V1523" s="31">
        <f>[1]consoCURRENT!Y35176</f>
        <v>0</v>
      </c>
      <c r="W1523" s="31">
        <f>[1]consoCURRENT!Z35176</f>
        <v>0</v>
      </c>
      <c r="X1523" s="31">
        <f>[1]consoCURRENT!AA35176</f>
        <v>0</v>
      </c>
      <c r="Y1523" s="31">
        <f>[1]consoCURRENT!AB35176</f>
        <v>0</v>
      </c>
      <c r="Z1523" s="31">
        <f t="shared" si="695"/>
        <v>0</v>
      </c>
      <c r="AA1523" s="31">
        <f>D1523-Z1523</f>
        <v>0</v>
      </c>
      <c r="AB1523" s="37"/>
      <c r="AC1523" s="32"/>
    </row>
    <row r="1524" spans="1:29" s="33" customFormat="1" ht="18" customHeight="1" x14ac:dyDescent="0.25">
      <c r="A1524" s="38" t="s">
        <v>37</v>
      </c>
      <c r="B1524" s="39">
        <f t="shared" ref="B1524:AA1524" si="696">SUM(B1520:B1523)</f>
        <v>820000</v>
      </c>
      <c r="C1524" s="39">
        <f t="shared" si="696"/>
        <v>0</v>
      </c>
      <c r="D1524" s="39">
        <f t="shared" si="696"/>
        <v>820000</v>
      </c>
      <c r="E1524" s="39">
        <f t="shared" si="696"/>
        <v>197803.16</v>
      </c>
      <c r="F1524" s="39">
        <f t="shared" si="696"/>
        <v>293920</v>
      </c>
      <c r="G1524" s="39">
        <f t="shared" si="696"/>
        <v>17820</v>
      </c>
      <c r="H1524" s="39">
        <f t="shared" si="696"/>
        <v>10395.82</v>
      </c>
      <c r="I1524" s="39">
        <f t="shared" si="696"/>
        <v>0</v>
      </c>
      <c r="J1524" s="39">
        <f t="shared" si="696"/>
        <v>0</v>
      </c>
      <c r="K1524" s="39">
        <f t="shared" si="696"/>
        <v>0</v>
      </c>
      <c r="L1524" s="39">
        <f t="shared" si="696"/>
        <v>0</v>
      </c>
      <c r="M1524" s="39">
        <f t="shared" si="696"/>
        <v>0</v>
      </c>
      <c r="N1524" s="39">
        <f t="shared" si="696"/>
        <v>0</v>
      </c>
      <c r="O1524" s="39">
        <f t="shared" si="696"/>
        <v>132309.66</v>
      </c>
      <c r="P1524" s="39">
        <f t="shared" si="696"/>
        <v>65493.5</v>
      </c>
      <c r="Q1524" s="39">
        <f t="shared" si="696"/>
        <v>96100</v>
      </c>
      <c r="R1524" s="39">
        <f t="shared" si="696"/>
        <v>3500</v>
      </c>
      <c r="S1524" s="39">
        <f t="shared" si="696"/>
        <v>194320</v>
      </c>
      <c r="T1524" s="39">
        <f t="shared" si="696"/>
        <v>14720</v>
      </c>
      <c r="U1524" s="39">
        <f t="shared" si="696"/>
        <v>3100</v>
      </c>
      <c r="V1524" s="39">
        <f t="shared" si="696"/>
        <v>0</v>
      </c>
      <c r="W1524" s="39">
        <f t="shared" si="696"/>
        <v>10395.82</v>
      </c>
      <c r="X1524" s="39">
        <f t="shared" si="696"/>
        <v>0</v>
      </c>
      <c r="Y1524" s="39">
        <f t="shared" si="696"/>
        <v>0</v>
      </c>
      <c r="Z1524" s="39">
        <f t="shared" si="696"/>
        <v>519938.98000000004</v>
      </c>
      <c r="AA1524" s="39">
        <f t="shared" si="696"/>
        <v>300061.01999999996</v>
      </c>
      <c r="AB1524" s="40">
        <f>Z1524/D1524</f>
        <v>0.63407192682926838</v>
      </c>
      <c r="AC1524" s="32"/>
    </row>
    <row r="1525" spans="1:29" s="33" customFormat="1" ht="18" customHeight="1" x14ac:dyDescent="0.25">
      <c r="A1525" s="41" t="s">
        <v>38</v>
      </c>
      <c r="B1525" s="31">
        <f>[1]consoCURRENT!E35180</f>
        <v>0</v>
      </c>
      <c r="C1525" s="31">
        <f>[1]consoCURRENT!F35180</f>
        <v>0</v>
      </c>
      <c r="D1525" s="31">
        <f>[1]consoCURRENT!G35180</f>
        <v>0</v>
      </c>
      <c r="E1525" s="31">
        <f>[1]consoCURRENT!H35180</f>
        <v>0</v>
      </c>
      <c r="F1525" s="31">
        <f>[1]consoCURRENT!I35180</f>
        <v>0</v>
      </c>
      <c r="G1525" s="31">
        <f>[1]consoCURRENT!J35180</f>
        <v>0</v>
      </c>
      <c r="H1525" s="31">
        <f>[1]consoCURRENT!K35180</f>
        <v>0</v>
      </c>
      <c r="I1525" s="31">
        <f>[1]consoCURRENT!L35180</f>
        <v>0</v>
      </c>
      <c r="J1525" s="31">
        <f>[1]consoCURRENT!M35180</f>
        <v>0</v>
      </c>
      <c r="K1525" s="31">
        <f>[1]consoCURRENT!N35180</f>
        <v>0</v>
      </c>
      <c r="L1525" s="31">
        <f>[1]consoCURRENT!O35180</f>
        <v>0</v>
      </c>
      <c r="M1525" s="31">
        <f>[1]consoCURRENT!P35180</f>
        <v>0</v>
      </c>
      <c r="N1525" s="31">
        <f>[1]consoCURRENT!Q35180</f>
        <v>0</v>
      </c>
      <c r="O1525" s="31">
        <f>[1]consoCURRENT!R35180</f>
        <v>0</v>
      </c>
      <c r="P1525" s="31">
        <f>[1]consoCURRENT!S35180</f>
        <v>0</v>
      </c>
      <c r="Q1525" s="31">
        <f>[1]consoCURRENT!T35180</f>
        <v>0</v>
      </c>
      <c r="R1525" s="31">
        <f>[1]consoCURRENT!U35180</f>
        <v>0</v>
      </c>
      <c r="S1525" s="31">
        <f>[1]consoCURRENT!V35180</f>
        <v>0</v>
      </c>
      <c r="T1525" s="31">
        <f>[1]consoCURRENT!W35180</f>
        <v>0</v>
      </c>
      <c r="U1525" s="31">
        <f>[1]consoCURRENT!X35180</f>
        <v>0</v>
      </c>
      <c r="V1525" s="31">
        <f>[1]consoCURRENT!Y35180</f>
        <v>0</v>
      </c>
      <c r="W1525" s="31">
        <f>[1]consoCURRENT!Z35180</f>
        <v>0</v>
      </c>
      <c r="X1525" s="31">
        <f>[1]consoCURRENT!AA35180</f>
        <v>0</v>
      </c>
      <c r="Y1525" s="31">
        <f>[1]consoCURRENT!AB35180</f>
        <v>0</v>
      </c>
      <c r="Z1525" s="31">
        <f t="shared" ref="Z1525" si="697">SUM(M1525:Y1525)</f>
        <v>0</v>
      </c>
      <c r="AA1525" s="31">
        <f>D1525-Z1525</f>
        <v>0</v>
      </c>
      <c r="AB1525" s="37"/>
      <c r="AC1525" s="32"/>
    </row>
    <row r="1526" spans="1:29" s="33" customFormat="1" ht="18" customHeight="1" x14ac:dyDescent="0.25">
      <c r="A1526" s="38" t="s">
        <v>39</v>
      </c>
      <c r="B1526" s="39">
        <f t="shared" ref="B1526:AA1526" si="698">B1525+B1524</f>
        <v>820000</v>
      </c>
      <c r="C1526" s="39">
        <f t="shared" si="698"/>
        <v>0</v>
      </c>
      <c r="D1526" s="39">
        <f t="shared" si="698"/>
        <v>820000</v>
      </c>
      <c r="E1526" s="39">
        <f t="shared" si="698"/>
        <v>197803.16</v>
      </c>
      <c r="F1526" s="39">
        <f t="shared" si="698"/>
        <v>293920</v>
      </c>
      <c r="G1526" s="39">
        <f t="shared" si="698"/>
        <v>17820</v>
      </c>
      <c r="H1526" s="39">
        <f t="shared" si="698"/>
        <v>10395.82</v>
      </c>
      <c r="I1526" s="39">
        <f t="shared" si="698"/>
        <v>0</v>
      </c>
      <c r="J1526" s="39">
        <f t="shared" si="698"/>
        <v>0</v>
      </c>
      <c r="K1526" s="39">
        <f t="shared" si="698"/>
        <v>0</v>
      </c>
      <c r="L1526" s="39">
        <f t="shared" si="698"/>
        <v>0</v>
      </c>
      <c r="M1526" s="39">
        <f t="shared" si="698"/>
        <v>0</v>
      </c>
      <c r="N1526" s="39">
        <f t="shared" si="698"/>
        <v>0</v>
      </c>
      <c r="O1526" s="39">
        <f t="shared" si="698"/>
        <v>132309.66</v>
      </c>
      <c r="P1526" s="39">
        <f t="shared" si="698"/>
        <v>65493.5</v>
      </c>
      <c r="Q1526" s="39">
        <f t="shared" si="698"/>
        <v>96100</v>
      </c>
      <c r="R1526" s="39">
        <f t="shared" si="698"/>
        <v>3500</v>
      </c>
      <c r="S1526" s="39">
        <f t="shared" si="698"/>
        <v>194320</v>
      </c>
      <c r="T1526" s="39">
        <f t="shared" si="698"/>
        <v>14720</v>
      </c>
      <c r="U1526" s="39">
        <f t="shared" si="698"/>
        <v>3100</v>
      </c>
      <c r="V1526" s="39">
        <f t="shared" si="698"/>
        <v>0</v>
      </c>
      <c r="W1526" s="39">
        <f t="shared" si="698"/>
        <v>10395.82</v>
      </c>
      <c r="X1526" s="39">
        <f t="shared" si="698"/>
        <v>0</v>
      </c>
      <c r="Y1526" s="39">
        <f t="shared" si="698"/>
        <v>0</v>
      </c>
      <c r="Z1526" s="39">
        <f t="shared" si="698"/>
        <v>519938.98000000004</v>
      </c>
      <c r="AA1526" s="39">
        <f t="shared" si="698"/>
        <v>300061.01999999996</v>
      </c>
      <c r="AB1526" s="40">
        <f>Z1526/D1526</f>
        <v>0.63407192682926838</v>
      </c>
      <c r="AC1526" s="42"/>
    </row>
    <row r="1527" spans="1:29" s="33" customFormat="1" ht="15" customHeight="1" x14ac:dyDescent="0.25">
      <c r="A1527" s="34"/>
      <c r="B1527" s="31"/>
      <c r="C1527" s="31"/>
      <c r="D1527" s="31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  <c r="R1527" s="31"/>
      <c r="S1527" s="31"/>
      <c r="T1527" s="31"/>
      <c r="U1527" s="31"/>
      <c r="V1527" s="31"/>
      <c r="W1527" s="31"/>
      <c r="X1527" s="31"/>
      <c r="Y1527" s="31"/>
      <c r="Z1527" s="31"/>
      <c r="AA1527" s="31"/>
      <c r="AB1527" s="31"/>
      <c r="AC1527" s="32"/>
    </row>
    <row r="1528" spans="1:29" s="33" customFormat="1" ht="15" customHeight="1" x14ac:dyDescent="0.25">
      <c r="A1528" s="34"/>
      <c r="B1528" s="31"/>
      <c r="C1528" s="31"/>
      <c r="D1528" s="31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  <c r="R1528" s="31"/>
      <c r="S1528" s="31"/>
      <c r="T1528" s="31"/>
      <c r="U1528" s="31"/>
      <c r="V1528" s="31"/>
      <c r="W1528" s="31"/>
      <c r="X1528" s="31"/>
      <c r="Y1528" s="31"/>
      <c r="Z1528" s="31"/>
      <c r="AA1528" s="31"/>
      <c r="AB1528" s="31"/>
      <c r="AC1528" s="32"/>
    </row>
    <row r="1529" spans="1:29" s="33" customFormat="1" ht="15" customHeight="1" x14ac:dyDescent="0.25">
      <c r="A1529" s="46" t="s">
        <v>54</v>
      </c>
      <c r="B1529" s="31"/>
      <c r="C1529" s="31"/>
      <c r="D1529" s="31"/>
      <c r="E1529" s="31"/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  <c r="R1529" s="31"/>
      <c r="S1529" s="31"/>
      <c r="T1529" s="31"/>
      <c r="U1529" s="31"/>
      <c r="V1529" s="31"/>
      <c r="W1529" s="31"/>
      <c r="X1529" s="31"/>
      <c r="Y1529" s="31"/>
      <c r="Z1529" s="31"/>
      <c r="AA1529" s="31"/>
      <c r="AB1529" s="31"/>
      <c r="AC1529" s="32"/>
    </row>
    <row r="1530" spans="1:29" s="33" customFormat="1" ht="18" customHeight="1" x14ac:dyDescent="0.2">
      <c r="A1530" s="36" t="s">
        <v>33</v>
      </c>
      <c r="B1530" s="31">
        <f>[1]consoCURRENT!E35241</f>
        <v>0</v>
      </c>
      <c r="C1530" s="31">
        <f>[1]consoCURRENT!F35241</f>
        <v>0</v>
      </c>
      <c r="D1530" s="31">
        <f>[1]consoCURRENT!G35241</f>
        <v>0</v>
      </c>
      <c r="E1530" s="31">
        <f>[1]consoCURRENT!H35241</f>
        <v>0</v>
      </c>
      <c r="F1530" s="31">
        <f>[1]consoCURRENT!I35241</f>
        <v>0</v>
      </c>
      <c r="G1530" s="31">
        <f>[1]consoCURRENT!J35241</f>
        <v>0</v>
      </c>
      <c r="H1530" s="31">
        <f>[1]consoCURRENT!K35241</f>
        <v>0</v>
      </c>
      <c r="I1530" s="31">
        <f>[1]consoCURRENT!L35241</f>
        <v>0</v>
      </c>
      <c r="J1530" s="31">
        <f>[1]consoCURRENT!M35241</f>
        <v>0</v>
      </c>
      <c r="K1530" s="31">
        <f>[1]consoCURRENT!N35241</f>
        <v>0</v>
      </c>
      <c r="L1530" s="31">
        <f>[1]consoCURRENT!O35241</f>
        <v>0</v>
      </c>
      <c r="M1530" s="31">
        <f>[1]consoCURRENT!P35241</f>
        <v>0</v>
      </c>
      <c r="N1530" s="31">
        <f>[1]consoCURRENT!Q35241</f>
        <v>0</v>
      </c>
      <c r="O1530" s="31">
        <f>[1]consoCURRENT!R35241</f>
        <v>0</v>
      </c>
      <c r="P1530" s="31">
        <f>[1]consoCURRENT!S35241</f>
        <v>0</v>
      </c>
      <c r="Q1530" s="31">
        <f>[1]consoCURRENT!T35241</f>
        <v>0</v>
      </c>
      <c r="R1530" s="31">
        <f>[1]consoCURRENT!U35241</f>
        <v>0</v>
      </c>
      <c r="S1530" s="31">
        <f>[1]consoCURRENT!V35241</f>
        <v>0</v>
      </c>
      <c r="T1530" s="31">
        <f>[1]consoCURRENT!W35241</f>
        <v>0</v>
      </c>
      <c r="U1530" s="31">
        <f>[1]consoCURRENT!X35241</f>
        <v>0</v>
      </c>
      <c r="V1530" s="31">
        <f>[1]consoCURRENT!Y35241</f>
        <v>0</v>
      </c>
      <c r="W1530" s="31">
        <f>[1]consoCURRENT!Z35241</f>
        <v>0</v>
      </c>
      <c r="X1530" s="31">
        <f>[1]consoCURRENT!AA35241</f>
        <v>0</v>
      </c>
      <c r="Y1530" s="31">
        <f>[1]consoCURRENT!AB35241</f>
        <v>0</v>
      </c>
      <c r="Z1530" s="31">
        <f>SUM(M1530:Y1530)</f>
        <v>0</v>
      </c>
      <c r="AA1530" s="31">
        <f>D1530-Z1530</f>
        <v>0</v>
      </c>
      <c r="AB1530" s="37"/>
      <c r="AC1530" s="32"/>
    </row>
    <row r="1531" spans="1:29" s="33" customFormat="1" ht="18" customHeight="1" x14ac:dyDescent="0.2">
      <c r="A1531" s="36" t="s">
        <v>34</v>
      </c>
      <c r="B1531" s="31">
        <f>[1]consoCURRENT!E35354</f>
        <v>1031000</v>
      </c>
      <c r="C1531" s="31">
        <f>[1]consoCURRENT!F35354</f>
        <v>0</v>
      </c>
      <c r="D1531" s="31">
        <f>[1]consoCURRENT!G35354</f>
        <v>1031000</v>
      </c>
      <c r="E1531" s="31">
        <f>[1]consoCURRENT!H35354</f>
        <v>547132</v>
      </c>
      <c r="F1531" s="31">
        <f>[1]consoCURRENT!I35354</f>
        <v>90130</v>
      </c>
      <c r="G1531" s="31">
        <f>[1]consoCURRENT!J35354</f>
        <v>191958</v>
      </c>
      <c r="H1531" s="31">
        <f>[1]consoCURRENT!K35354</f>
        <v>1062</v>
      </c>
      <c r="I1531" s="31">
        <f>[1]consoCURRENT!L35354</f>
        <v>0</v>
      </c>
      <c r="J1531" s="31">
        <f>[1]consoCURRENT!M35354</f>
        <v>0</v>
      </c>
      <c r="K1531" s="31">
        <f>[1]consoCURRENT!N35354</f>
        <v>0</v>
      </c>
      <c r="L1531" s="31">
        <f>[1]consoCURRENT!O35354</f>
        <v>0</v>
      </c>
      <c r="M1531" s="31">
        <f>[1]consoCURRENT!P35354</f>
        <v>0</v>
      </c>
      <c r="N1531" s="31">
        <f>[1]consoCURRENT!Q35354</f>
        <v>514884</v>
      </c>
      <c r="O1531" s="31">
        <f>[1]consoCURRENT!R35354</f>
        <v>7200</v>
      </c>
      <c r="P1531" s="31">
        <f>[1]consoCURRENT!S35354</f>
        <v>25048</v>
      </c>
      <c r="Q1531" s="31">
        <f>[1]consoCURRENT!T35354</f>
        <v>1430</v>
      </c>
      <c r="R1531" s="31">
        <f>[1]consoCURRENT!U35354</f>
        <v>82400</v>
      </c>
      <c r="S1531" s="31">
        <f>[1]consoCURRENT!V35354</f>
        <v>6300</v>
      </c>
      <c r="T1531" s="31">
        <f>[1]consoCURRENT!W35354</f>
        <v>11058</v>
      </c>
      <c r="U1531" s="31">
        <f>[1]consoCURRENT!X35354</f>
        <v>900</v>
      </c>
      <c r="V1531" s="31">
        <f>[1]consoCURRENT!Y35354</f>
        <v>180000</v>
      </c>
      <c r="W1531" s="31">
        <f>[1]consoCURRENT!Z35354</f>
        <v>1062</v>
      </c>
      <c r="X1531" s="31">
        <f>[1]consoCURRENT!AA35354</f>
        <v>0</v>
      </c>
      <c r="Y1531" s="31">
        <f>[1]consoCURRENT!AB35354</f>
        <v>0</v>
      </c>
      <c r="Z1531" s="31">
        <f t="shared" ref="Z1531:Z1533" si="699">SUM(M1531:Y1531)</f>
        <v>830282</v>
      </c>
      <c r="AA1531" s="31">
        <f>D1531-Z1531</f>
        <v>200718</v>
      </c>
      <c r="AB1531" s="37">
        <f>Z1531/D1531</f>
        <v>0.80531716779825413</v>
      </c>
      <c r="AC1531" s="32"/>
    </row>
    <row r="1532" spans="1:29" s="33" customFormat="1" ht="18" customHeight="1" x14ac:dyDescent="0.2">
      <c r="A1532" s="36" t="s">
        <v>35</v>
      </c>
      <c r="B1532" s="31">
        <f>[1]consoCURRENT!E35360</f>
        <v>0</v>
      </c>
      <c r="C1532" s="31">
        <f>[1]consoCURRENT!F35360</f>
        <v>0</v>
      </c>
      <c r="D1532" s="31">
        <f>[1]consoCURRENT!G35360</f>
        <v>0</v>
      </c>
      <c r="E1532" s="31">
        <f>[1]consoCURRENT!H35360</f>
        <v>0</v>
      </c>
      <c r="F1532" s="31">
        <f>[1]consoCURRENT!I35360</f>
        <v>0</v>
      </c>
      <c r="G1532" s="31">
        <f>[1]consoCURRENT!J35360</f>
        <v>0</v>
      </c>
      <c r="H1532" s="31">
        <f>[1]consoCURRENT!K35360</f>
        <v>0</v>
      </c>
      <c r="I1532" s="31">
        <f>[1]consoCURRENT!L35360</f>
        <v>0</v>
      </c>
      <c r="J1532" s="31">
        <f>[1]consoCURRENT!M35360</f>
        <v>0</v>
      </c>
      <c r="K1532" s="31">
        <f>[1]consoCURRENT!N35360</f>
        <v>0</v>
      </c>
      <c r="L1532" s="31">
        <f>[1]consoCURRENT!O35360</f>
        <v>0</v>
      </c>
      <c r="M1532" s="31">
        <f>[1]consoCURRENT!P35360</f>
        <v>0</v>
      </c>
      <c r="N1532" s="31">
        <f>[1]consoCURRENT!Q35360</f>
        <v>0</v>
      </c>
      <c r="O1532" s="31">
        <f>[1]consoCURRENT!R35360</f>
        <v>0</v>
      </c>
      <c r="P1532" s="31">
        <f>[1]consoCURRENT!S35360</f>
        <v>0</v>
      </c>
      <c r="Q1532" s="31">
        <f>[1]consoCURRENT!T35360</f>
        <v>0</v>
      </c>
      <c r="R1532" s="31">
        <f>[1]consoCURRENT!U35360</f>
        <v>0</v>
      </c>
      <c r="S1532" s="31">
        <f>[1]consoCURRENT!V35360</f>
        <v>0</v>
      </c>
      <c r="T1532" s="31">
        <f>[1]consoCURRENT!W35360</f>
        <v>0</v>
      </c>
      <c r="U1532" s="31">
        <f>[1]consoCURRENT!X35360</f>
        <v>0</v>
      </c>
      <c r="V1532" s="31">
        <f>[1]consoCURRENT!Y35360</f>
        <v>0</v>
      </c>
      <c r="W1532" s="31">
        <f>[1]consoCURRENT!Z35360</f>
        <v>0</v>
      </c>
      <c r="X1532" s="31">
        <f>[1]consoCURRENT!AA35360</f>
        <v>0</v>
      </c>
      <c r="Y1532" s="31">
        <f>[1]consoCURRENT!AB35360</f>
        <v>0</v>
      </c>
      <c r="Z1532" s="31">
        <f t="shared" si="699"/>
        <v>0</v>
      </c>
      <c r="AA1532" s="31">
        <f>D1532-Z1532</f>
        <v>0</v>
      </c>
      <c r="AB1532" s="37"/>
      <c r="AC1532" s="32"/>
    </row>
    <row r="1533" spans="1:29" s="33" customFormat="1" ht="18" customHeight="1" x14ac:dyDescent="0.2">
      <c r="A1533" s="36" t="s">
        <v>36</v>
      </c>
      <c r="B1533" s="31">
        <f>[1]consoCURRENT!E35389</f>
        <v>0</v>
      </c>
      <c r="C1533" s="31">
        <f>[1]consoCURRENT!F35389</f>
        <v>0</v>
      </c>
      <c r="D1533" s="31">
        <f>[1]consoCURRENT!G35389</f>
        <v>0</v>
      </c>
      <c r="E1533" s="31">
        <f>[1]consoCURRENT!H35389</f>
        <v>0</v>
      </c>
      <c r="F1533" s="31">
        <f>[1]consoCURRENT!I35389</f>
        <v>0</v>
      </c>
      <c r="G1533" s="31">
        <f>[1]consoCURRENT!J35389</f>
        <v>0</v>
      </c>
      <c r="H1533" s="31">
        <f>[1]consoCURRENT!K35389</f>
        <v>0</v>
      </c>
      <c r="I1533" s="31">
        <f>[1]consoCURRENT!L35389</f>
        <v>0</v>
      </c>
      <c r="J1533" s="31">
        <f>[1]consoCURRENT!M35389</f>
        <v>0</v>
      </c>
      <c r="K1533" s="31">
        <f>[1]consoCURRENT!N35389</f>
        <v>0</v>
      </c>
      <c r="L1533" s="31">
        <f>[1]consoCURRENT!O35389</f>
        <v>0</v>
      </c>
      <c r="M1533" s="31">
        <f>[1]consoCURRENT!P35389</f>
        <v>0</v>
      </c>
      <c r="N1533" s="31">
        <f>[1]consoCURRENT!Q35389</f>
        <v>0</v>
      </c>
      <c r="O1533" s="31">
        <f>[1]consoCURRENT!R35389</f>
        <v>0</v>
      </c>
      <c r="P1533" s="31">
        <f>[1]consoCURRENT!S35389</f>
        <v>0</v>
      </c>
      <c r="Q1533" s="31">
        <f>[1]consoCURRENT!T35389</f>
        <v>0</v>
      </c>
      <c r="R1533" s="31">
        <f>[1]consoCURRENT!U35389</f>
        <v>0</v>
      </c>
      <c r="S1533" s="31">
        <f>[1]consoCURRENT!V35389</f>
        <v>0</v>
      </c>
      <c r="T1533" s="31">
        <f>[1]consoCURRENT!W35389</f>
        <v>0</v>
      </c>
      <c r="U1533" s="31">
        <f>[1]consoCURRENT!X35389</f>
        <v>0</v>
      </c>
      <c r="V1533" s="31">
        <f>[1]consoCURRENT!Y35389</f>
        <v>0</v>
      </c>
      <c r="W1533" s="31">
        <f>[1]consoCURRENT!Z35389</f>
        <v>0</v>
      </c>
      <c r="X1533" s="31">
        <f>[1]consoCURRENT!AA35389</f>
        <v>0</v>
      </c>
      <c r="Y1533" s="31">
        <f>[1]consoCURRENT!AB35389</f>
        <v>0</v>
      </c>
      <c r="Z1533" s="31">
        <f t="shared" si="699"/>
        <v>0</v>
      </c>
      <c r="AA1533" s="31">
        <f>D1533-Z1533</f>
        <v>0</v>
      </c>
      <c r="AB1533" s="37"/>
      <c r="AC1533" s="32"/>
    </row>
    <row r="1534" spans="1:29" s="33" customFormat="1" ht="18" customHeight="1" x14ac:dyDescent="0.25">
      <c r="A1534" s="38" t="s">
        <v>37</v>
      </c>
      <c r="B1534" s="39">
        <f t="shared" ref="B1534:AA1534" si="700">SUM(B1530:B1533)</f>
        <v>1031000</v>
      </c>
      <c r="C1534" s="39">
        <f t="shared" si="700"/>
        <v>0</v>
      </c>
      <c r="D1534" s="39">
        <f t="shared" si="700"/>
        <v>1031000</v>
      </c>
      <c r="E1534" s="39">
        <f t="shared" si="700"/>
        <v>547132</v>
      </c>
      <c r="F1534" s="39">
        <f t="shared" si="700"/>
        <v>90130</v>
      </c>
      <c r="G1534" s="39">
        <f t="shared" si="700"/>
        <v>191958</v>
      </c>
      <c r="H1534" s="39">
        <f t="shared" si="700"/>
        <v>1062</v>
      </c>
      <c r="I1534" s="39">
        <f t="shared" si="700"/>
        <v>0</v>
      </c>
      <c r="J1534" s="39">
        <f t="shared" si="700"/>
        <v>0</v>
      </c>
      <c r="K1534" s="39">
        <f t="shared" si="700"/>
        <v>0</v>
      </c>
      <c r="L1534" s="39">
        <f t="shared" si="700"/>
        <v>0</v>
      </c>
      <c r="M1534" s="39">
        <f t="shared" si="700"/>
        <v>0</v>
      </c>
      <c r="N1534" s="39">
        <f t="shared" si="700"/>
        <v>514884</v>
      </c>
      <c r="O1534" s="39">
        <f t="shared" si="700"/>
        <v>7200</v>
      </c>
      <c r="P1534" s="39">
        <f t="shared" si="700"/>
        <v>25048</v>
      </c>
      <c r="Q1534" s="39">
        <f t="shared" si="700"/>
        <v>1430</v>
      </c>
      <c r="R1534" s="39">
        <f t="shared" si="700"/>
        <v>82400</v>
      </c>
      <c r="S1534" s="39">
        <f t="shared" si="700"/>
        <v>6300</v>
      </c>
      <c r="T1534" s="39">
        <f t="shared" si="700"/>
        <v>11058</v>
      </c>
      <c r="U1534" s="39">
        <f t="shared" si="700"/>
        <v>900</v>
      </c>
      <c r="V1534" s="39">
        <f t="shared" si="700"/>
        <v>180000</v>
      </c>
      <c r="W1534" s="39">
        <f t="shared" si="700"/>
        <v>1062</v>
      </c>
      <c r="X1534" s="39">
        <f t="shared" si="700"/>
        <v>0</v>
      </c>
      <c r="Y1534" s="39">
        <f t="shared" si="700"/>
        <v>0</v>
      </c>
      <c r="Z1534" s="39">
        <f t="shared" si="700"/>
        <v>830282</v>
      </c>
      <c r="AA1534" s="39">
        <f t="shared" si="700"/>
        <v>200718</v>
      </c>
      <c r="AB1534" s="40">
        <f>Z1534/D1534</f>
        <v>0.80531716779825413</v>
      </c>
      <c r="AC1534" s="32"/>
    </row>
    <row r="1535" spans="1:29" s="33" customFormat="1" ht="18" customHeight="1" x14ac:dyDescent="0.25">
      <c r="A1535" s="41" t="s">
        <v>38</v>
      </c>
      <c r="B1535" s="31">
        <f>[1]consoCURRENT!E35393</f>
        <v>0</v>
      </c>
      <c r="C1535" s="31">
        <f>[1]consoCURRENT!F35393</f>
        <v>0</v>
      </c>
      <c r="D1535" s="31">
        <f>[1]consoCURRENT!G35393</f>
        <v>0</v>
      </c>
      <c r="E1535" s="31">
        <f>[1]consoCURRENT!H35393</f>
        <v>0</v>
      </c>
      <c r="F1535" s="31">
        <f>[1]consoCURRENT!I35393</f>
        <v>0</v>
      </c>
      <c r="G1535" s="31">
        <f>[1]consoCURRENT!J35393</f>
        <v>0</v>
      </c>
      <c r="H1535" s="31">
        <f>[1]consoCURRENT!K35393</f>
        <v>0</v>
      </c>
      <c r="I1535" s="31">
        <f>[1]consoCURRENT!L35393</f>
        <v>0</v>
      </c>
      <c r="J1535" s="31">
        <f>[1]consoCURRENT!M35393</f>
        <v>0</v>
      </c>
      <c r="K1535" s="31">
        <f>[1]consoCURRENT!N35393</f>
        <v>0</v>
      </c>
      <c r="L1535" s="31">
        <f>[1]consoCURRENT!O35393</f>
        <v>0</v>
      </c>
      <c r="M1535" s="31">
        <f>[1]consoCURRENT!P35393</f>
        <v>0</v>
      </c>
      <c r="N1535" s="31">
        <f>[1]consoCURRENT!Q35393</f>
        <v>0</v>
      </c>
      <c r="O1535" s="31">
        <f>[1]consoCURRENT!R35393</f>
        <v>0</v>
      </c>
      <c r="P1535" s="31">
        <f>[1]consoCURRENT!S35393</f>
        <v>0</v>
      </c>
      <c r="Q1535" s="31">
        <f>[1]consoCURRENT!T35393</f>
        <v>0</v>
      </c>
      <c r="R1535" s="31">
        <f>[1]consoCURRENT!U35393</f>
        <v>0</v>
      </c>
      <c r="S1535" s="31">
        <f>[1]consoCURRENT!V35393</f>
        <v>0</v>
      </c>
      <c r="T1535" s="31">
        <f>[1]consoCURRENT!W35393</f>
        <v>0</v>
      </c>
      <c r="U1535" s="31">
        <f>[1]consoCURRENT!X35393</f>
        <v>0</v>
      </c>
      <c r="V1535" s="31">
        <f>[1]consoCURRENT!Y35393</f>
        <v>0</v>
      </c>
      <c r="W1535" s="31">
        <f>[1]consoCURRENT!Z35393</f>
        <v>0</v>
      </c>
      <c r="X1535" s="31">
        <f>[1]consoCURRENT!AA35393</f>
        <v>0</v>
      </c>
      <c r="Y1535" s="31">
        <f>[1]consoCURRENT!AB35393</f>
        <v>0</v>
      </c>
      <c r="Z1535" s="31">
        <f t="shared" ref="Z1535" si="701">SUM(M1535:Y1535)</f>
        <v>0</v>
      </c>
      <c r="AA1535" s="31">
        <f>D1535-Z1535</f>
        <v>0</v>
      </c>
      <c r="AB1535" s="37"/>
      <c r="AC1535" s="32"/>
    </row>
    <row r="1536" spans="1:29" s="33" customFormat="1" ht="18" customHeight="1" x14ac:dyDescent="0.25">
      <c r="A1536" s="38" t="s">
        <v>39</v>
      </c>
      <c r="B1536" s="39">
        <f t="shared" ref="B1536:AA1536" si="702">B1535+B1534</f>
        <v>1031000</v>
      </c>
      <c r="C1536" s="39">
        <f t="shared" si="702"/>
        <v>0</v>
      </c>
      <c r="D1536" s="39">
        <f t="shared" si="702"/>
        <v>1031000</v>
      </c>
      <c r="E1536" s="39">
        <f t="shared" si="702"/>
        <v>547132</v>
      </c>
      <c r="F1536" s="39">
        <f t="shared" si="702"/>
        <v>90130</v>
      </c>
      <c r="G1536" s="39">
        <f t="shared" si="702"/>
        <v>191958</v>
      </c>
      <c r="H1536" s="39">
        <f t="shared" si="702"/>
        <v>1062</v>
      </c>
      <c r="I1536" s="39">
        <f t="shared" si="702"/>
        <v>0</v>
      </c>
      <c r="J1536" s="39">
        <f t="shared" si="702"/>
        <v>0</v>
      </c>
      <c r="K1536" s="39">
        <f t="shared" si="702"/>
        <v>0</v>
      </c>
      <c r="L1536" s="39">
        <f t="shared" si="702"/>
        <v>0</v>
      </c>
      <c r="M1536" s="39">
        <f t="shared" si="702"/>
        <v>0</v>
      </c>
      <c r="N1536" s="39">
        <f t="shared" si="702"/>
        <v>514884</v>
      </c>
      <c r="O1536" s="39">
        <f t="shared" si="702"/>
        <v>7200</v>
      </c>
      <c r="P1536" s="39">
        <f t="shared" si="702"/>
        <v>25048</v>
      </c>
      <c r="Q1536" s="39">
        <f t="shared" si="702"/>
        <v>1430</v>
      </c>
      <c r="R1536" s="39">
        <f t="shared" si="702"/>
        <v>82400</v>
      </c>
      <c r="S1536" s="39">
        <f t="shared" si="702"/>
        <v>6300</v>
      </c>
      <c r="T1536" s="39">
        <f t="shared" si="702"/>
        <v>11058</v>
      </c>
      <c r="U1536" s="39">
        <f t="shared" si="702"/>
        <v>900</v>
      </c>
      <c r="V1536" s="39">
        <f t="shared" si="702"/>
        <v>180000</v>
      </c>
      <c r="W1536" s="39">
        <f t="shared" si="702"/>
        <v>1062</v>
      </c>
      <c r="X1536" s="39">
        <f t="shared" si="702"/>
        <v>0</v>
      </c>
      <c r="Y1536" s="39">
        <f t="shared" si="702"/>
        <v>0</v>
      </c>
      <c r="Z1536" s="39">
        <f t="shared" si="702"/>
        <v>830282</v>
      </c>
      <c r="AA1536" s="39">
        <f t="shared" si="702"/>
        <v>200718</v>
      </c>
      <c r="AB1536" s="40">
        <f>Z1536/D1536</f>
        <v>0.80531716779825413</v>
      </c>
      <c r="AC1536" s="42"/>
    </row>
    <row r="1537" spans="1:29" s="33" customFormat="1" ht="15" customHeight="1" x14ac:dyDescent="0.25">
      <c r="A1537" s="34"/>
      <c r="B1537" s="31"/>
      <c r="C1537" s="31"/>
      <c r="D1537" s="31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1"/>
      <c r="T1537" s="31"/>
      <c r="U1537" s="31"/>
      <c r="V1537" s="31"/>
      <c r="W1537" s="31"/>
      <c r="X1537" s="31"/>
      <c r="Y1537" s="31"/>
      <c r="Z1537" s="31"/>
      <c r="AA1537" s="31"/>
      <c r="AB1537" s="31"/>
      <c r="AC1537" s="32"/>
    </row>
    <row r="1538" spans="1:29" s="33" customFormat="1" ht="15" customHeight="1" x14ac:dyDescent="0.25">
      <c r="A1538" s="34"/>
      <c r="B1538" s="31"/>
      <c r="C1538" s="31"/>
      <c r="D1538" s="31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31"/>
      <c r="T1538" s="31"/>
      <c r="U1538" s="31"/>
      <c r="V1538" s="31"/>
      <c r="W1538" s="31"/>
      <c r="X1538" s="31"/>
      <c r="Y1538" s="31"/>
      <c r="Z1538" s="31"/>
      <c r="AA1538" s="31"/>
      <c r="AB1538" s="31"/>
      <c r="AC1538" s="32"/>
    </row>
    <row r="1539" spans="1:29" s="33" customFormat="1" ht="15" customHeight="1" x14ac:dyDescent="0.25">
      <c r="A1539" s="46" t="s">
        <v>55</v>
      </c>
      <c r="B1539" s="31"/>
      <c r="C1539" s="31"/>
      <c r="D1539" s="31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31"/>
      <c r="T1539" s="31"/>
      <c r="U1539" s="31"/>
      <c r="V1539" s="31"/>
      <c r="W1539" s="31"/>
      <c r="X1539" s="31"/>
      <c r="Y1539" s="31"/>
      <c r="Z1539" s="31"/>
      <c r="AA1539" s="31"/>
      <c r="AB1539" s="31"/>
      <c r="AC1539" s="32"/>
    </row>
    <row r="1540" spans="1:29" s="33" customFormat="1" ht="18" customHeight="1" x14ac:dyDescent="0.2">
      <c r="A1540" s="36" t="s">
        <v>33</v>
      </c>
      <c r="B1540" s="31">
        <f>[1]consoCURRENT!E35454</f>
        <v>0</v>
      </c>
      <c r="C1540" s="31">
        <f>[1]consoCURRENT!F35454</f>
        <v>0</v>
      </c>
      <c r="D1540" s="31">
        <f>[1]consoCURRENT!G35454</f>
        <v>0</v>
      </c>
      <c r="E1540" s="31">
        <f>[1]consoCURRENT!H35454</f>
        <v>0</v>
      </c>
      <c r="F1540" s="31">
        <f>[1]consoCURRENT!I35454</f>
        <v>0</v>
      </c>
      <c r="G1540" s="31">
        <f>[1]consoCURRENT!J35454</f>
        <v>0</v>
      </c>
      <c r="H1540" s="31">
        <f>[1]consoCURRENT!K35454</f>
        <v>0</v>
      </c>
      <c r="I1540" s="31">
        <f>[1]consoCURRENT!L35454</f>
        <v>0</v>
      </c>
      <c r="J1540" s="31">
        <f>[1]consoCURRENT!M35454</f>
        <v>0</v>
      </c>
      <c r="K1540" s="31">
        <f>[1]consoCURRENT!N35454</f>
        <v>0</v>
      </c>
      <c r="L1540" s="31">
        <f>[1]consoCURRENT!O35454</f>
        <v>0</v>
      </c>
      <c r="M1540" s="31">
        <f>[1]consoCURRENT!P35454</f>
        <v>0</v>
      </c>
      <c r="N1540" s="31">
        <f>[1]consoCURRENT!Q35454</f>
        <v>0</v>
      </c>
      <c r="O1540" s="31">
        <f>[1]consoCURRENT!R35454</f>
        <v>0</v>
      </c>
      <c r="P1540" s="31">
        <f>[1]consoCURRENT!S35454</f>
        <v>0</v>
      </c>
      <c r="Q1540" s="31">
        <f>[1]consoCURRENT!T35454</f>
        <v>0</v>
      </c>
      <c r="R1540" s="31">
        <f>[1]consoCURRENT!U35454</f>
        <v>0</v>
      </c>
      <c r="S1540" s="31">
        <f>[1]consoCURRENT!V35454</f>
        <v>0</v>
      </c>
      <c r="T1540" s="31">
        <f>[1]consoCURRENT!W35454</f>
        <v>0</v>
      </c>
      <c r="U1540" s="31">
        <f>[1]consoCURRENT!X35454</f>
        <v>0</v>
      </c>
      <c r="V1540" s="31">
        <f>[1]consoCURRENT!Y35454</f>
        <v>0</v>
      </c>
      <c r="W1540" s="31">
        <f>[1]consoCURRENT!Z35454</f>
        <v>0</v>
      </c>
      <c r="X1540" s="31">
        <f>[1]consoCURRENT!AA35454</f>
        <v>0</v>
      </c>
      <c r="Y1540" s="31">
        <f>[1]consoCURRENT!AB35454</f>
        <v>0</v>
      </c>
      <c r="Z1540" s="31">
        <f>SUM(M1540:Y1540)</f>
        <v>0</v>
      </c>
      <c r="AA1540" s="31">
        <f>D1540-Z1540</f>
        <v>0</v>
      </c>
      <c r="AB1540" s="37"/>
      <c r="AC1540" s="32"/>
    </row>
    <row r="1541" spans="1:29" s="33" customFormat="1" ht="18" customHeight="1" x14ac:dyDescent="0.2">
      <c r="A1541" s="36" t="s">
        <v>34</v>
      </c>
      <c r="B1541" s="31">
        <f>[1]consoCURRENT!E35567</f>
        <v>1003000</v>
      </c>
      <c r="C1541" s="31">
        <f>[1]consoCURRENT!F35567</f>
        <v>0</v>
      </c>
      <c r="D1541" s="31">
        <f>[1]consoCURRENT!G35567</f>
        <v>1003000</v>
      </c>
      <c r="E1541" s="31">
        <f>[1]consoCURRENT!H35567</f>
        <v>96823.26</v>
      </c>
      <c r="F1541" s="31">
        <f>[1]consoCURRENT!I35567</f>
        <v>111384.37000000001</v>
      </c>
      <c r="G1541" s="31">
        <f>[1]consoCURRENT!J35567</f>
        <v>154732.95000000001</v>
      </c>
      <c r="H1541" s="31">
        <f>[1]consoCURRENT!K35567</f>
        <v>44553.880000000005</v>
      </c>
      <c r="I1541" s="31">
        <f>[1]consoCURRENT!L35567</f>
        <v>0</v>
      </c>
      <c r="J1541" s="31">
        <f>[1]consoCURRENT!M35567</f>
        <v>0</v>
      </c>
      <c r="K1541" s="31">
        <f>[1]consoCURRENT!N35567</f>
        <v>0</v>
      </c>
      <c r="L1541" s="31">
        <f>[1]consoCURRENT!O35567</f>
        <v>0</v>
      </c>
      <c r="M1541" s="31">
        <f>[1]consoCURRENT!P35567</f>
        <v>0</v>
      </c>
      <c r="N1541" s="31">
        <f>[1]consoCURRENT!Q35567</f>
        <v>16542.689999999999</v>
      </c>
      <c r="O1541" s="31">
        <f>[1]consoCURRENT!R35567</f>
        <v>40577.31</v>
      </c>
      <c r="P1541" s="31">
        <f>[1]consoCURRENT!S35567</f>
        <v>39703.259999999995</v>
      </c>
      <c r="Q1541" s="31">
        <f>[1]consoCURRENT!T35567</f>
        <v>16787.5</v>
      </c>
      <c r="R1541" s="31">
        <f>[1]consoCURRENT!U35567</f>
        <v>61095.000000000015</v>
      </c>
      <c r="S1541" s="31">
        <f>[1]consoCURRENT!V35567</f>
        <v>33501.869999999995</v>
      </c>
      <c r="T1541" s="31">
        <f>[1]consoCURRENT!W35567</f>
        <v>51464.489999999991</v>
      </c>
      <c r="U1541" s="31">
        <f>[1]consoCURRENT!X35567</f>
        <v>47323.820000000007</v>
      </c>
      <c r="V1541" s="31">
        <f>[1]consoCURRENT!Y35567</f>
        <v>55944.640000000014</v>
      </c>
      <c r="W1541" s="31">
        <f>[1]consoCURRENT!Z35567</f>
        <v>44553.880000000005</v>
      </c>
      <c r="X1541" s="31">
        <f>[1]consoCURRENT!AA35567</f>
        <v>0</v>
      </c>
      <c r="Y1541" s="31">
        <f>[1]consoCURRENT!AB35567</f>
        <v>0</v>
      </c>
      <c r="Z1541" s="31">
        <f t="shared" ref="Z1541:Z1543" si="703">SUM(M1541:Y1541)</f>
        <v>407494.46</v>
      </c>
      <c r="AA1541" s="31">
        <f>D1541-Z1541</f>
        <v>595505.54</v>
      </c>
      <c r="AB1541" s="37">
        <f>Z1541/D1541</f>
        <v>0.40627563310069792</v>
      </c>
      <c r="AC1541" s="32"/>
    </row>
    <row r="1542" spans="1:29" s="33" customFormat="1" ht="18" customHeight="1" x14ac:dyDescent="0.2">
      <c r="A1542" s="36" t="s">
        <v>35</v>
      </c>
      <c r="B1542" s="31">
        <f>[1]consoCURRENT!E35573</f>
        <v>0</v>
      </c>
      <c r="C1542" s="31">
        <f>[1]consoCURRENT!F35573</f>
        <v>0</v>
      </c>
      <c r="D1542" s="31">
        <f>[1]consoCURRENT!G35573</f>
        <v>0</v>
      </c>
      <c r="E1542" s="31">
        <f>[1]consoCURRENT!H35573</f>
        <v>0</v>
      </c>
      <c r="F1542" s="31">
        <f>[1]consoCURRENT!I35573</f>
        <v>0</v>
      </c>
      <c r="G1542" s="31">
        <f>[1]consoCURRENT!J35573</f>
        <v>0</v>
      </c>
      <c r="H1542" s="31">
        <f>[1]consoCURRENT!K35573</f>
        <v>0</v>
      </c>
      <c r="I1542" s="31">
        <f>[1]consoCURRENT!L35573</f>
        <v>0</v>
      </c>
      <c r="J1542" s="31">
        <f>[1]consoCURRENT!M35573</f>
        <v>0</v>
      </c>
      <c r="K1542" s="31">
        <f>[1]consoCURRENT!N35573</f>
        <v>0</v>
      </c>
      <c r="L1542" s="31">
        <f>[1]consoCURRENT!O35573</f>
        <v>0</v>
      </c>
      <c r="M1542" s="31">
        <f>[1]consoCURRENT!P35573</f>
        <v>0</v>
      </c>
      <c r="N1542" s="31">
        <f>[1]consoCURRENT!Q35573</f>
        <v>0</v>
      </c>
      <c r="O1542" s="31">
        <f>[1]consoCURRENT!R35573</f>
        <v>0</v>
      </c>
      <c r="P1542" s="31">
        <f>[1]consoCURRENT!S35573</f>
        <v>0</v>
      </c>
      <c r="Q1542" s="31">
        <f>[1]consoCURRENT!T35573</f>
        <v>0</v>
      </c>
      <c r="R1542" s="31">
        <f>[1]consoCURRENT!U35573</f>
        <v>0</v>
      </c>
      <c r="S1542" s="31">
        <f>[1]consoCURRENT!V35573</f>
        <v>0</v>
      </c>
      <c r="T1542" s="31">
        <f>[1]consoCURRENT!W35573</f>
        <v>0</v>
      </c>
      <c r="U1542" s="31">
        <f>[1]consoCURRENT!X35573</f>
        <v>0</v>
      </c>
      <c r="V1542" s="31">
        <f>[1]consoCURRENT!Y35573</f>
        <v>0</v>
      </c>
      <c r="W1542" s="31">
        <f>[1]consoCURRENT!Z35573</f>
        <v>0</v>
      </c>
      <c r="X1542" s="31">
        <f>[1]consoCURRENT!AA35573</f>
        <v>0</v>
      </c>
      <c r="Y1542" s="31">
        <f>[1]consoCURRENT!AB35573</f>
        <v>0</v>
      </c>
      <c r="Z1542" s="31">
        <f t="shared" si="703"/>
        <v>0</v>
      </c>
      <c r="AA1542" s="31">
        <f>D1542-Z1542</f>
        <v>0</v>
      </c>
      <c r="AB1542" s="37"/>
      <c r="AC1542" s="32"/>
    </row>
    <row r="1543" spans="1:29" s="33" customFormat="1" ht="18" customHeight="1" x14ac:dyDescent="0.2">
      <c r="A1543" s="36" t="s">
        <v>36</v>
      </c>
      <c r="B1543" s="31">
        <f>[1]consoCURRENT!E35602</f>
        <v>0</v>
      </c>
      <c r="C1543" s="31">
        <f>[1]consoCURRENT!F35602</f>
        <v>0</v>
      </c>
      <c r="D1543" s="31">
        <f>[1]consoCURRENT!G35602</f>
        <v>0</v>
      </c>
      <c r="E1543" s="31">
        <f>[1]consoCURRENT!H35602</f>
        <v>0</v>
      </c>
      <c r="F1543" s="31">
        <f>[1]consoCURRENT!I35602</f>
        <v>0</v>
      </c>
      <c r="G1543" s="31">
        <f>[1]consoCURRENT!J35602</f>
        <v>0</v>
      </c>
      <c r="H1543" s="31">
        <f>[1]consoCURRENT!K35602</f>
        <v>0</v>
      </c>
      <c r="I1543" s="31">
        <f>[1]consoCURRENT!L35602</f>
        <v>0</v>
      </c>
      <c r="J1543" s="31">
        <f>[1]consoCURRENT!M35602</f>
        <v>0</v>
      </c>
      <c r="K1543" s="31">
        <f>[1]consoCURRENT!N35602</f>
        <v>0</v>
      </c>
      <c r="L1543" s="31">
        <f>[1]consoCURRENT!O35602</f>
        <v>0</v>
      </c>
      <c r="M1543" s="31">
        <f>[1]consoCURRENT!P35602</f>
        <v>0</v>
      </c>
      <c r="N1543" s="31">
        <f>[1]consoCURRENT!Q35602</f>
        <v>0</v>
      </c>
      <c r="O1543" s="31">
        <f>[1]consoCURRENT!R35602</f>
        <v>0</v>
      </c>
      <c r="P1543" s="31">
        <f>[1]consoCURRENT!S35602</f>
        <v>0</v>
      </c>
      <c r="Q1543" s="31">
        <f>[1]consoCURRENT!T35602</f>
        <v>0</v>
      </c>
      <c r="R1543" s="31">
        <f>[1]consoCURRENT!U35602</f>
        <v>0</v>
      </c>
      <c r="S1543" s="31">
        <f>[1]consoCURRENT!V35602</f>
        <v>0</v>
      </c>
      <c r="T1543" s="31">
        <f>[1]consoCURRENT!W35602</f>
        <v>0</v>
      </c>
      <c r="U1543" s="31">
        <f>[1]consoCURRENT!X35602</f>
        <v>0</v>
      </c>
      <c r="V1543" s="31">
        <f>[1]consoCURRENT!Y35602</f>
        <v>0</v>
      </c>
      <c r="W1543" s="31">
        <f>[1]consoCURRENT!Z35602</f>
        <v>0</v>
      </c>
      <c r="X1543" s="31">
        <f>[1]consoCURRENT!AA35602</f>
        <v>0</v>
      </c>
      <c r="Y1543" s="31">
        <f>[1]consoCURRENT!AB35602</f>
        <v>0</v>
      </c>
      <c r="Z1543" s="31">
        <f t="shared" si="703"/>
        <v>0</v>
      </c>
      <c r="AA1543" s="31">
        <f>D1543-Z1543</f>
        <v>0</v>
      </c>
      <c r="AB1543" s="37"/>
      <c r="AC1543" s="32"/>
    </row>
    <row r="1544" spans="1:29" s="33" customFormat="1" ht="18" customHeight="1" x14ac:dyDescent="0.25">
      <c r="A1544" s="38" t="s">
        <v>37</v>
      </c>
      <c r="B1544" s="39">
        <f t="shared" ref="B1544:AA1544" si="704">SUM(B1540:B1543)</f>
        <v>1003000</v>
      </c>
      <c r="C1544" s="39">
        <f t="shared" si="704"/>
        <v>0</v>
      </c>
      <c r="D1544" s="39">
        <f t="shared" si="704"/>
        <v>1003000</v>
      </c>
      <c r="E1544" s="39">
        <f t="shared" si="704"/>
        <v>96823.26</v>
      </c>
      <c r="F1544" s="39">
        <f t="shared" si="704"/>
        <v>111384.37000000001</v>
      </c>
      <c r="G1544" s="39">
        <f t="shared" si="704"/>
        <v>154732.95000000001</v>
      </c>
      <c r="H1544" s="39">
        <f t="shared" si="704"/>
        <v>44553.880000000005</v>
      </c>
      <c r="I1544" s="39">
        <f t="shared" si="704"/>
        <v>0</v>
      </c>
      <c r="J1544" s="39">
        <f t="shared" si="704"/>
        <v>0</v>
      </c>
      <c r="K1544" s="39">
        <f t="shared" si="704"/>
        <v>0</v>
      </c>
      <c r="L1544" s="39">
        <f t="shared" si="704"/>
        <v>0</v>
      </c>
      <c r="M1544" s="39">
        <f t="shared" si="704"/>
        <v>0</v>
      </c>
      <c r="N1544" s="39">
        <f t="shared" si="704"/>
        <v>16542.689999999999</v>
      </c>
      <c r="O1544" s="39">
        <f t="shared" si="704"/>
        <v>40577.31</v>
      </c>
      <c r="P1544" s="39">
        <f t="shared" si="704"/>
        <v>39703.259999999995</v>
      </c>
      <c r="Q1544" s="39">
        <f t="shared" si="704"/>
        <v>16787.5</v>
      </c>
      <c r="R1544" s="39">
        <f t="shared" si="704"/>
        <v>61095.000000000015</v>
      </c>
      <c r="S1544" s="39">
        <f t="shared" si="704"/>
        <v>33501.869999999995</v>
      </c>
      <c r="T1544" s="39">
        <f t="shared" si="704"/>
        <v>51464.489999999991</v>
      </c>
      <c r="U1544" s="39">
        <f t="shared" si="704"/>
        <v>47323.820000000007</v>
      </c>
      <c r="V1544" s="39">
        <f t="shared" si="704"/>
        <v>55944.640000000014</v>
      </c>
      <c r="W1544" s="39">
        <f t="shared" si="704"/>
        <v>44553.880000000005</v>
      </c>
      <c r="X1544" s="39">
        <f t="shared" si="704"/>
        <v>0</v>
      </c>
      <c r="Y1544" s="39">
        <f t="shared" si="704"/>
        <v>0</v>
      </c>
      <c r="Z1544" s="39">
        <f t="shared" si="704"/>
        <v>407494.46</v>
      </c>
      <c r="AA1544" s="39">
        <f t="shared" si="704"/>
        <v>595505.54</v>
      </c>
      <c r="AB1544" s="40">
        <f>Z1544/D1544</f>
        <v>0.40627563310069792</v>
      </c>
      <c r="AC1544" s="32"/>
    </row>
    <row r="1545" spans="1:29" s="33" customFormat="1" ht="18" customHeight="1" x14ac:dyDescent="0.25">
      <c r="A1545" s="41" t="s">
        <v>38</v>
      </c>
      <c r="B1545" s="31">
        <f>[1]consoCURRENT!E35606</f>
        <v>0</v>
      </c>
      <c r="C1545" s="31">
        <f>[1]consoCURRENT!F35606</f>
        <v>0</v>
      </c>
      <c r="D1545" s="31">
        <f>[1]consoCURRENT!G35606</f>
        <v>0</v>
      </c>
      <c r="E1545" s="31">
        <f>[1]consoCURRENT!H35606</f>
        <v>0</v>
      </c>
      <c r="F1545" s="31">
        <f>[1]consoCURRENT!I35606</f>
        <v>0</v>
      </c>
      <c r="G1545" s="31">
        <f>[1]consoCURRENT!J35606</f>
        <v>0</v>
      </c>
      <c r="H1545" s="31">
        <f>[1]consoCURRENT!K35606</f>
        <v>0</v>
      </c>
      <c r="I1545" s="31">
        <f>[1]consoCURRENT!L35606</f>
        <v>0</v>
      </c>
      <c r="J1545" s="31">
        <f>[1]consoCURRENT!M35606</f>
        <v>0</v>
      </c>
      <c r="K1545" s="31">
        <f>[1]consoCURRENT!N35606</f>
        <v>0</v>
      </c>
      <c r="L1545" s="31">
        <f>[1]consoCURRENT!O35606</f>
        <v>0</v>
      </c>
      <c r="M1545" s="31">
        <f>[1]consoCURRENT!P35606</f>
        <v>0</v>
      </c>
      <c r="N1545" s="31">
        <f>[1]consoCURRENT!Q35606</f>
        <v>0</v>
      </c>
      <c r="O1545" s="31">
        <f>[1]consoCURRENT!R35606</f>
        <v>0</v>
      </c>
      <c r="P1545" s="31">
        <f>[1]consoCURRENT!S35606</f>
        <v>0</v>
      </c>
      <c r="Q1545" s="31">
        <f>[1]consoCURRENT!T35606</f>
        <v>0</v>
      </c>
      <c r="R1545" s="31">
        <f>[1]consoCURRENT!U35606</f>
        <v>0</v>
      </c>
      <c r="S1545" s="31">
        <f>[1]consoCURRENT!V35606</f>
        <v>0</v>
      </c>
      <c r="T1545" s="31">
        <f>[1]consoCURRENT!W35606</f>
        <v>0</v>
      </c>
      <c r="U1545" s="31">
        <f>[1]consoCURRENT!X35606</f>
        <v>0</v>
      </c>
      <c r="V1545" s="31">
        <f>[1]consoCURRENT!Y35606</f>
        <v>0</v>
      </c>
      <c r="W1545" s="31">
        <f>[1]consoCURRENT!Z35606</f>
        <v>0</v>
      </c>
      <c r="X1545" s="31">
        <f>[1]consoCURRENT!AA35606</f>
        <v>0</v>
      </c>
      <c r="Y1545" s="31">
        <f>[1]consoCURRENT!AB35606</f>
        <v>0</v>
      </c>
      <c r="Z1545" s="31">
        <f t="shared" ref="Z1545" si="705">SUM(M1545:Y1545)</f>
        <v>0</v>
      </c>
      <c r="AA1545" s="31">
        <f>D1545-Z1545</f>
        <v>0</v>
      </c>
      <c r="AB1545" s="37"/>
      <c r="AC1545" s="32"/>
    </row>
    <row r="1546" spans="1:29" s="33" customFormat="1" ht="18" customHeight="1" x14ac:dyDescent="0.25">
      <c r="A1546" s="38" t="s">
        <v>39</v>
      </c>
      <c r="B1546" s="39">
        <f t="shared" ref="B1546:AA1546" si="706">B1545+B1544</f>
        <v>1003000</v>
      </c>
      <c r="C1546" s="39">
        <f t="shared" si="706"/>
        <v>0</v>
      </c>
      <c r="D1546" s="39">
        <f t="shared" si="706"/>
        <v>1003000</v>
      </c>
      <c r="E1546" s="39">
        <f t="shared" si="706"/>
        <v>96823.26</v>
      </c>
      <c r="F1546" s="39">
        <f t="shared" si="706"/>
        <v>111384.37000000001</v>
      </c>
      <c r="G1546" s="39">
        <f t="shared" si="706"/>
        <v>154732.95000000001</v>
      </c>
      <c r="H1546" s="39">
        <f t="shared" si="706"/>
        <v>44553.880000000005</v>
      </c>
      <c r="I1546" s="39">
        <f t="shared" si="706"/>
        <v>0</v>
      </c>
      <c r="J1546" s="39">
        <f t="shared" si="706"/>
        <v>0</v>
      </c>
      <c r="K1546" s="39">
        <f t="shared" si="706"/>
        <v>0</v>
      </c>
      <c r="L1546" s="39">
        <f t="shared" si="706"/>
        <v>0</v>
      </c>
      <c r="M1546" s="39">
        <f t="shared" si="706"/>
        <v>0</v>
      </c>
      <c r="N1546" s="39">
        <f t="shared" si="706"/>
        <v>16542.689999999999</v>
      </c>
      <c r="O1546" s="39">
        <f t="shared" si="706"/>
        <v>40577.31</v>
      </c>
      <c r="P1546" s="39">
        <f t="shared" si="706"/>
        <v>39703.259999999995</v>
      </c>
      <c r="Q1546" s="39">
        <f t="shared" si="706"/>
        <v>16787.5</v>
      </c>
      <c r="R1546" s="39">
        <f t="shared" si="706"/>
        <v>61095.000000000015</v>
      </c>
      <c r="S1546" s="39">
        <f t="shared" si="706"/>
        <v>33501.869999999995</v>
      </c>
      <c r="T1546" s="39">
        <f t="shared" si="706"/>
        <v>51464.489999999991</v>
      </c>
      <c r="U1546" s="39">
        <f t="shared" si="706"/>
        <v>47323.820000000007</v>
      </c>
      <c r="V1546" s="39">
        <f t="shared" si="706"/>
        <v>55944.640000000014</v>
      </c>
      <c r="W1546" s="39">
        <f t="shared" si="706"/>
        <v>44553.880000000005</v>
      </c>
      <c r="X1546" s="39">
        <f t="shared" si="706"/>
        <v>0</v>
      </c>
      <c r="Y1546" s="39">
        <f t="shared" si="706"/>
        <v>0</v>
      </c>
      <c r="Z1546" s="39">
        <f t="shared" si="706"/>
        <v>407494.46</v>
      </c>
      <c r="AA1546" s="39">
        <f t="shared" si="706"/>
        <v>595505.54</v>
      </c>
      <c r="AB1546" s="40">
        <f>Z1546/D1546</f>
        <v>0.40627563310069792</v>
      </c>
      <c r="AC1546" s="42"/>
    </row>
    <row r="1547" spans="1:29" s="33" customFormat="1" ht="15" customHeight="1" x14ac:dyDescent="0.25">
      <c r="A1547" s="34"/>
      <c r="B1547" s="31"/>
      <c r="C1547" s="31"/>
      <c r="D1547" s="31"/>
      <c r="E1547" s="31"/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  <c r="R1547" s="31"/>
      <c r="S1547" s="31"/>
      <c r="T1547" s="31"/>
      <c r="U1547" s="31"/>
      <c r="V1547" s="31"/>
      <c r="W1547" s="31"/>
      <c r="X1547" s="31"/>
      <c r="Y1547" s="31"/>
      <c r="Z1547" s="31"/>
      <c r="AA1547" s="31"/>
      <c r="AB1547" s="31"/>
      <c r="AC1547" s="32"/>
    </row>
    <row r="1548" spans="1:29" s="33" customFormat="1" ht="15" customHeight="1" x14ac:dyDescent="0.25">
      <c r="A1548" s="34"/>
      <c r="B1548" s="31"/>
      <c r="C1548" s="31"/>
      <c r="D1548" s="31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  <c r="R1548" s="31"/>
      <c r="S1548" s="31"/>
      <c r="T1548" s="31"/>
      <c r="U1548" s="31"/>
      <c r="V1548" s="31"/>
      <c r="W1548" s="31"/>
      <c r="X1548" s="31"/>
      <c r="Y1548" s="31"/>
      <c r="Z1548" s="31"/>
      <c r="AA1548" s="31"/>
      <c r="AB1548" s="31"/>
      <c r="AC1548" s="32"/>
    </row>
    <row r="1549" spans="1:29" s="33" customFormat="1" ht="15" customHeight="1" x14ac:dyDescent="0.25">
      <c r="A1549" s="46" t="s">
        <v>56</v>
      </c>
      <c r="B1549" s="31"/>
      <c r="C1549" s="31"/>
      <c r="D1549" s="31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  <c r="R1549" s="31"/>
      <c r="S1549" s="31"/>
      <c r="T1549" s="31"/>
      <c r="U1549" s="31"/>
      <c r="V1549" s="31"/>
      <c r="W1549" s="31"/>
      <c r="X1549" s="31"/>
      <c r="Y1549" s="31"/>
      <c r="Z1549" s="31"/>
      <c r="AA1549" s="31"/>
      <c r="AB1549" s="31"/>
      <c r="AC1549" s="32"/>
    </row>
    <row r="1550" spans="1:29" s="33" customFormat="1" ht="18" customHeight="1" x14ac:dyDescent="0.2">
      <c r="A1550" s="36" t="s">
        <v>33</v>
      </c>
      <c r="B1550" s="31">
        <f>[1]consoCURRENT!E35667</f>
        <v>0</v>
      </c>
      <c r="C1550" s="31">
        <f>[1]consoCURRENT!F35667</f>
        <v>0</v>
      </c>
      <c r="D1550" s="31">
        <f>[1]consoCURRENT!G35667</f>
        <v>0</v>
      </c>
      <c r="E1550" s="31">
        <f>[1]consoCURRENT!H35667</f>
        <v>0</v>
      </c>
      <c r="F1550" s="31">
        <f>[1]consoCURRENT!I35667</f>
        <v>0</v>
      </c>
      <c r="G1550" s="31">
        <f>[1]consoCURRENT!J35667</f>
        <v>0</v>
      </c>
      <c r="H1550" s="31">
        <f>[1]consoCURRENT!K35667</f>
        <v>0</v>
      </c>
      <c r="I1550" s="31">
        <f>[1]consoCURRENT!L35667</f>
        <v>0</v>
      </c>
      <c r="J1550" s="31">
        <f>[1]consoCURRENT!M35667</f>
        <v>0</v>
      </c>
      <c r="K1550" s="31">
        <f>[1]consoCURRENT!N35667</f>
        <v>0</v>
      </c>
      <c r="L1550" s="31">
        <f>[1]consoCURRENT!O35667</f>
        <v>0</v>
      </c>
      <c r="M1550" s="31">
        <f>[1]consoCURRENT!P35667</f>
        <v>0</v>
      </c>
      <c r="N1550" s="31">
        <f>[1]consoCURRENT!Q35667</f>
        <v>0</v>
      </c>
      <c r="O1550" s="31">
        <f>[1]consoCURRENT!R35667</f>
        <v>0</v>
      </c>
      <c r="P1550" s="31">
        <f>[1]consoCURRENT!S35667</f>
        <v>0</v>
      </c>
      <c r="Q1550" s="31">
        <f>[1]consoCURRENT!T35667</f>
        <v>0</v>
      </c>
      <c r="R1550" s="31">
        <f>[1]consoCURRENT!U35667</f>
        <v>0</v>
      </c>
      <c r="S1550" s="31">
        <f>[1]consoCURRENT!V35667</f>
        <v>0</v>
      </c>
      <c r="T1550" s="31">
        <f>[1]consoCURRENT!W35667</f>
        <v>0</v>
      </c>
      <c r="U1550" s="31">
        <f>[1]consoCURRENT!X35667</f>
        <v>0</v>
      </c>
      <c r="V1550" s="31">
        <f>[1]consoCURRENT!Y35667</f>
        <v>0</v>
      </c>
      <c r="W1550" s="31">
        <f>[1]consoCURRENT!Z35667</f>
        <v>0</v>
      </c>
      <c r="X1550" s="31">
        <f>[1]consoCURRENT!AA35667</f>
        <v>0</v>
      </c>
      <c r="Y1550" s="31">
        <f>[1]consoCURRENT!AB35667</f>
        <v>0</v>
      </c>
      <c r="Z1550" s="31">
        <f>SUM(M1550:Y1550)</f>
        <v>0</v>
      </c>
      <c r="AA1550" s="31">
        <f>D1550-Z1550</f>
        <v>0</v>
      </c>
      <c r="AB1550" s="37"/>
      <c r="AC1550" s="32"/>
    </row>
    <row r="1551" spans="1:29" s="33" customFormat="1" ht="18" customHeight="1" x14ac:dyDescent="0.2">
      <c r="A1551" s="36" t="s">
        <v>34</v>
      </c>
      <c r="B1551" s="31">
        <f>[1]consoCURRENT!E35780</f>
        <v>1250000</v>
      </c>
      <c r="C1551" s="31">
        <f>[1]consoCURRENT!F35780</f>
        <v>0</v>
      </c>
      <c r="D1551" s="31">
        <f>[1]consoCURRENT!G35780</f>
        <v>1250000</v>
      </c>
      <c r="E1551" s="31">
        <f>[1]consoCURRENT!H35780</f>
        <v>234924.41999999998</v>
      </c>
      <c r="F1551" s="31">
        <f>[1]consoCURRENT!I35780</f>
        <v>255854.66</v>
      </c>
      <c r="G1551" s="31">
        <f>[1]consoCURRENT!J35780</f>
        <v>247010.45</v>
      </c>
      <c r="H1551" s="31">
        <f>[1]consoCURRENT!K35780</f>
        <v>247415</v>
      </c>
      <c r="I1551" s="31">
        <f>[1]consoCURRENT!L35780</f>
        <v>0</v>
      </c>
      <c r="J1551" s="31">
        <f>[1]consoCURRENT!M35780</f>
        <v>0</v>
      </c>
      <c r="K1551" s="31">
        <f>[1]consoCURRENT!N35780</f>
        <v>0</v>
      </c>
      <c r="L1551" s="31">
        <f>[1]consoCURRENT!O35780</f>
        <v>0</v>
      </c>
      <c r="M1551" s="31">
        <f>[1]consoCURRENT!P35780</f>
        <v>0</v>
      </c>
      <c r="N1551" s="31">
        <f>[1]consoCURRENT!Q35780</f>
        <v>33463.72</v>
      </c>
      <c r="O1551" s="31">
        <f>[1]consoCURRENT!R35780</f>
        <v>169265.29</v>
      </c>
      <c r="P1551" s="31">
        <f>[1]consoCURRENT!S35780</f>
        <v>32195.41</v>
      </c>
      <c r="Q1551" s="31">
        <f>[1]consoCURRENT!T35780</f>
        <v>14871.61</v>
      </c>
      <c r="R1551" s="31">
        <f>[1]consoCURRENT!U35780</f>
        <v>15483.05</v>
      </c>
      <c r="S1551" s="31">
        <f>[1]consoCURRENT!V35780</f>
        <v>225500</v>
      </c>
      <c r="T1551" s="31">
        <f>[1]consoCURRENT!W35780</f>
        <v>4220</v>
      </c>
      <c r="U1551" s="31">
        <f>[1]consoCURRENT!X35780</f>
        <v>38174.46</v>
      </c>
      <c r="V1551" s="31">
        <f>[1]consoCURRENT!Y35780</f>
        <v>204615.99</v>
      </c>
      <c r="W1551" s="31">
        <f>[1]consoCURRENT!Z35780</f>
        <v>247415</v>
      </c>
      <c r="X1551" s="31">
        <f>[1]consoCURRENT!AA35780</f>
        <v>0</v>
      </c>
      <c r="Y1551" s="31">
        <f>[1]consoCURRENT!AB35780</f>
        <v>0</v>
      </c>
      <c r="Z1551" s="31">
        <f t="shared" ref="Z1551:Z1553" si="707">SUM(M1551:Y1551)</f>
        <v>985204.53</v>
      </c>
      <c r="AA1551" s="31">
        <f>D1551-Z1551</f>
        <v>264795.46999999997</v>
      </c>
      <c r="AB1551" s="37">
        <f>Z1551/D1551</f>
        <v>0.78816362400000006</v>
      </c>
      <c r="AC1551" s="32"/>
    </row>
    <row r="1552" spans="1:29" s="33" customFormat="1" ht="18" customHeight="1" x14ac:dyDescent="0.2">
      <c r="A1552" s="36" t="s">
        <v>35</v>
      </c>
      <c r="B1552" s="31">
        <f>[1]consoCURRENT!E35786</f>
        <v>0</v>
      </c>
      <c r="C1552" s="31">
        <f>[1]consoCURRENT!F35786</f>
        <v>0</v>
      </c>
      <c r="D1552" s="31">
        <f>[1]consoCURRENT!G35786</f>
        <v>0</v>
      </c>
      <c r="E1552" s="31">
        <f>[1]consoCURRENT!H35786</f>
        <v>0</v>
      </c>
      <c r="F1552" s="31">
        <f>[1]consoCURRENT!I35786</f>
        <v>0</v>
      </c>
      <c r="G1552" s="31">
        <f>[1]consoCURRENT!J35786</f>
        <v>0</v>
      </c>
      <c r="H1552" s="31">
        <f>[1]consoCURRENT!K35786</f>
        <v>0</v>
      </c>
      <c r="I1552" s="31">
        <f>[1]consoCURRENT!L35786</f>
        <v>0</v>
      </c>
      <c r="J1552" s="31">
        <f>[1]consoCURRENT!M35786</f>
        <v>0</v>
      </c>
      <c r="K1552" s="31">
        <f>[1]consoCURRENT!N35786</f>
        <v>0</v>
      </c>
      <c r="L1552" s="31">
        <f>[1]consoCURRENT!O35786</f>
        <v>0</v>
      </c>
      <c r="M1552" s="31">
        <f>[1]consoCURRENT!P35786</f>
        <v>0</v>
      </c>
      <c r="N1552" s="31">
        <f>[1]consoCURRENT!Q35786</f>
        <v>0</v>
      </c>
      <c r="O1552" s="31">
        <f>[1]consoCURRENT!R35786</f>
        <v>0</v>
      </c>
      <c r="P1552" s="31">
        <f>[1]consoCURRENT!S35786</f>
        <v>0</v>
      </c>
      <c r="Q1552" s="31">
        <f>[1]consoCURRENT!T35786</f>
        <v>0</v>
      </c>
      <c r="R1552" s="31">
        <f>[1]consoCURRENT!U35786</f>
        <v>0</v>
      </c>
      <c r="S1552" s="31">
        <f>[1]consoCURRENT!V35786</f>
        <v>0</v>
      </c>
      <c r="T1552" s="31">
        <f>[1]consoCURRENT!W35786</f>
        <v>0</v>
      </c>
      <c r="U1552" s="31">
        <f>[1]consoCURRENT!X35786</f>
        <v>0</v>
      </c>
      <c r="V1552" s="31">
        <f>[1]consoCURRENT!Y35786</f>
        <v>0</v>
      </c>
      <c r="W1552" s="31">
        <f>[1]consoCURRENT!Z35786</f>
        <v>0</v>
      </c>
      <c r="X1552" s="31">
        <f>[1]consoCURRENT!AA35786</f>
        <v>0</v>
      </c>
      <c r="Y1552" s="31">
        <f>[1]consoCURRENT!AB35786</f>
        <v>0</v>
      </c>
      <c r="Z1552" s="31">
        <f t="shared" si="707"/>
        <v>0</v>
      </c>
      <c r="AA1552" s="31">
        <f>D1552-Z1552</f>
        <v>0</v>
      </c>
      <c r="AB1552" s="37"/>
      <c r="AC1552" s="32"/>
    </row>
    <row r="1553" spans="1:29" s="33" customFormat="1" ht="18" customHeight="1" x14ac:dyDescent="0.2">
      <c r="A1553" s="36" t="s">
        <v>36</v>
      </c>
      <c r="B1553" s="31">
        <f>[1]consoCURRENT!E35815</f>
        <v>0</v>
      </c>
      <c r="C1553" s="31">
        <f>[1]consoCURRENT!F35815</f>
        <v>0</v>
      </c>
      <c r="D1553" s="31">
        <f>[1]consoCURRENT!G35815</f>
        <v>0</v>
      </c>
      <c r="E1553" s="31">
        <f>[1]consoCURRENT!H35815</f>
        <v>0</v>
      </c>
      <c r="F1553" s="31">
        <f>[1]consoCURRENT!I35815</f>
        <v>0</v>
      </c>
      <c r="G1553" s="31">
        <f>[1]consoCURRENT!J35815</f>
        <v>0</v>
      </c>
      <c r="H1553" s="31">
        <f>[1]consoCURRENT!K35815</f>
        <v>0</v>
      </c>
      <c r="I1553" s="31">
        <f>[1]consoCURRENT!L35815</f>
        <v>0</v>
      </c>
      <c r="J1553" s="31">
        <f>[1]consoCURRENT!M35815</f>
        <v>0</v>
      </c>
      <c r="K1553" s="31">
        <f>[1]consoCURRENT!N35815</f>
        <v>0</v>
      </c>
      <c r="L1553" s="31">
        <f>[1]consoCURRENT!O35815</f>
        <v>0</v>
      </c>
      <c r="M1553" s="31">
        <f>[1]consoCURRENT!P35815</f>
        <v>0</v>
      </c>
      <c r="N1553" s="31">
        <f>[1]consoCURRENT!Q35815</f>
        <v>0</v>
      </c>
      <c r="O1553" s="31">
        <f>[1]consoCURRENT!R35815</f>
        <v>0</v>
      </c>
      <c r="P1553" s="31">
        <f>[1]consoCURRENT!S35815</f>
        <v>0</v>
      </c>
      <c r="Q1553" s="31">
        <f>[1]consoCURRENT!T35815</f>
        <v>0</v>
      </c>
      <c r="R1553" s="31">
        <f>[1]consoCURRENT!U35815</f>
        <v>0</v>
      </c>
      <c r="S1553" s="31">
        <f>[1]consoCURRENT!V35815</f>
        <v>0</v>
      </c>
      <c r="T1553" s="31">
        <f>[1]consoCURRENT!W35815</f>
        <v>0</v>
      </c>
      <c r="U1553" s="31">
        <f>[1]consoCURRENT!X35815</f>
        <v>0</v>
      </c>
      <c r="V1553" s="31">
        <f>[1]consoCURRENT!Y35815</f>
        <v>0</v>
      </c>
      <c r="W1553" s="31">
        <f>[1]consoCURRENT!Z35815</f>
        <v>0</v>
      </c>
      <c r="X1553" s="31">
        <f>[1]consoCURRENT!AA35815</f>
        <v>0</v>
      </c>
      <c r="Y1553" s="31">
        <f>[1]consoCURRENT!AB35815</f>
        <v>0</v>
      </c>
      <c r="Z1553" s="31">
        <f t="shared" si="707"/>
        <v>0</v>
      </c>
      <c r="AA1553" s="31">
        <f>D1553-Z1553</f>
        <v>0</v>
      </c>
      <c r="AB1553" s="37"/>
      <c r="AC1553" s="32"/>
    </row>
    <row r="1554" spans="1:29" s="33" customFormat="1" ht="18" customHeight="1" x14ac:dyDescent="0.25">
      <c r="A1554" s="38" t="s">
        <v>37</v>
      </c>
      <c r="B1554" s="39">
        <f t="shared" ref="B1554:AA1554" si="708">SUM(B1550:B1553)</f>
        <v>1250000</v>
      </c>
      <c r="C1554" s="39">
        <f t="shared" si="708"/>
        <v>0</v>
      </c>
      <c r="D1554" s="39">
        <f t="shared" si="708"/>
        <v>1250000</v>
      </c>
      <c r="E1554" s="39">
        <f t="shared" si="708"/>
        <v>234924.41999999998</v>
      </c>
      <c r="F1554" s="39">
        <f t="shared" si="708"/>
        <v>255854.66</v>
      </c>
      <c r="G1554" s="39">
        <f t="shared" si="708"/>
        <v>247010.45</v>
      </c>
      <c r="H1554" s="39">
        <f t="shared" si="708"/>
        <v>247415</v>
      </c>
      <c r="I1554" s="39">
        <f t="shared" si="708"/>
        <v>0</v>
      </c>
      <c r="J1554" s="39">
        <f t="shared" si="708"/>
        <v>0</v>
      </c>
      <c r="K1554" s="39">
        <f t="shared" si="708"/>
        <v>0</v>
      </c>
      <c r="L1554" s="39">
        <f t="shared" si="708"/>
        <v>0</v>
      </c>
      <c r="M1554" s="39">
        <f t="shared" si="708"/>
        <v>0</v>
      </c>
      <c r="N1554" s="39">
        <f t="shared" si="708"/>
        <v>33463.72</v>
      </c>
      <c r="O1554" s="39">
        <f t="shared" si="708"/>
        <v>169265.29</v>
      </c>
      <c r="P1554" s="39">
        <f t="shared" si="708"/>
        <v>32195.41</v>
      </c>
      <c r="Q1554" s="39">
        <f t="shared" si="708"/>
        <v>14871.61</v>
      </c>
      <c r="R1554" s="39">
        <f t="shared" si="708"/>
        <v>15483.05</v>
      </c>
      <c r="S1554" s="39">
        <f t="shared" si="708"/>
        <v>225500</v>
      </c>
      <c r="T1554" s="39">
        <f t="shared" si="708"/>
        <v>4220</v>
      </c>
      <c r="U1554" s="39">
        <f t="shared" si="708"/>
        <v>38174.46</v>
      </c>
      <c r="V1554" s="39">
        <f t="shared" si="708"/>
        <v>204615.99</v>
      </c>
      <c r="W1554" s="39">
        <f t="shared" si="708"/>
        <v>247415</v>
      </c>
      <c r="X1554" s="39">
        <f t="shared" si="708"/>
        <v>0</v>
      </c>
      <c r="Y1554" s="39">
        <f t="shared" si="708"/>
        <v>0</v>
      </c>
      <c r="Z1554" s="39">
        <f t="shared" si="708"/>
        <v>985204.53</v>
      </c>
      <c r="AA1554" s="39">
        <f t="shared" si="708"/>
        <v>264795.46999999997</v>
      </c>
      <c r="AB1554" s="40">
        <f>Z1554/D1554</f>
        <v>0.78816362400000006</v>
      </c>
      <c r="AC1554" s="32"/>
    </row>
    <row r="1555" spans="1:29" s="33" customFormat="1" ht="18" customHeight="1" x14ac:dyDescent="0.25">
      <c r="A1555" s="41" t="s">
        <v>38</v>
      </c>
      <c r="B1555" s="31">
        <f>[1]consoCURRENT!E35819</f>
        <v>0</v>
      </c>
      <c r="C1555" s="31">
        <f>[1]consoCURRENT!F35819</f>
        <v>0</v>
      </c>
      <c r="D1555" s="31">
        <f>[1]consoCURRENT!G35819</f>
        <v>0</v>
      </c>
      <c r="E1555" s="31">
        <f>[1]consoCURRENT!H35819</f>
        <v>0</v>
      </c>
      <c r="F1555" s="31">
        <f>[1]consoCURRENT!I35819</f>
        <v>0</v>
      </c>
      <c r="G1555" s="31">
        <f>[1]consoCURRENT!J35819</f>
        <v>0</v>
      </c>
      <c r="H1555" s="31">
        <f>[1]consoCURRENT!K35819</f>
        <v>0</v>
      </c>
      <c r="I1555" s="31">
        <f>[1]consoCURRENT!L35819</f>
        <v>0</v>
      </c>
      <c r="J1555" s="31">
        <f>[1]consoCURRENT!M35819</f>
        <v>0</v>
      </c>
      <c r="K1555" s="31">
        <f>[1]consoCURRENT!N35819</f>
        <v>0</v>
      </c>
      <c r="L1555" s="31">
        <f>[1]consoCURRENT!O35819</f>
        <v>0</v>
      </c>
      <c r="M1555" s="31">
        <f>[1]consoCURRENT!P35819</f>
        <v>0</v>
      </c>
      <c r="N1555" s="31">
        <f>[1]consoCURRENT!Q35819</f>
        <v>0</v>
      </c>
      <c r="O1555" s="31">
        <f>[1]consoCURRENT!R35819</f>
        <v>0</v>
      </c>
      <c r="P1555" s="31">
        <f>[1]consoCURRENT!S35819</f>
        <v>0</v>
      </c>
      <c r="Q1555" s="31">
        <f>[1]consoCURRENT!T35819</f>
        <v>0</v>
      </c>
      <c r="R1555" s="31">
        <f>[1]consoCURRENT!U35819</f>
        <v>0</v>
      </c>
      <c r="S1555" s="31">
        <f>[1]consoCURRENT!V35819</f>
        <v>0</v>
      </c>
      <c r="T1555" s="31">
        <f>[1]consoCURRENT!W35819</f>
        <v>0</v>
      </c>
      <c r="U1555" s="31">
        <f>[1]consoCURRENT!X35819</f>
        <v>0</v>
      </c>
      <c r="V1555" s="31">
        <f>[1]consoCURRENT!Y35819</f>
        <v>0</v>
      </c>
      <c r="W1555" s="31">
        <f>[1]consoCURRENT!Z35819</f>
        <v>0</v>
      </c>
      <c r="X1555" s="31">
        <f>[1]consoCURRENT!AA35819</f>
        <v>0</v>
      </c>
      <c r="Y1555" s="31">
        <f>[1]consoCURRENT!AB35819</f>
        <v>0</v>
      </c>
      <c r="Z1555" s="31">
        <f t="shared" ref="Z1555" si="709">SUM(M1555:Y1555)</f>
        <v>0</v>
      </c>
      <c r="AA1555" s="31">
        <f>D1555-Z1555</f>
        <v>0</v>
      </c>
      <c r="AB1555" s="37"/>
      <c r="AC1555" s="32"/>
    </row>
    <row r="1556" spans="1:29" s="33" customFormat="1" ht="18" customHeight="1" x14ac:dyDescent="0.25">
      <c r="A1556" s="38" t="s">
        <v>39</v>
      </c>
      <c r="B1556" s="39">
        <f t="shared" ref="B1556:AA1556" si="710">B1555+B1554</f>
        <v>1250000</v>
      </c>
      <c r="C1556" s="39">
        <f t="shared" si="710"/>
        <v>0</v>
      </c>
      <c r="D1556" s="39">
        <f t="shared" si="710"/>
        <v>1250000</v>
      </c>
      <c r="E1556" s="39">
        <f t="shared" si="710"/>
        <v>234924.41999999998</v>
      </c>
      <c r="F1556" s="39">
        <f t="shared" si="710"/>
        <v>255854.66</v>
      </c>
      <c r="G1556" s="39">
        <f t="shared" si="710"/>
        <v>247010.45</v>
      </c>
      <c r="H1556" s="39">
        <f t="shared" si="710"/>
        <v>247415</v>
      </c>
      <c r="I1556" s="39">
        <f t="shared" si="710"/>
        <v>0</v>
      </c>
      <c r="J1556" s="39">
        <f t="shared" si="710"/>
        <v>0</v>
      </c>
      <c r="K1556" s="39">
        <f t="shared" si="710"/>
        <v>0</v>
      </c>
      <c r="L1556" s="39">
        <f t="shared" si="710"/>
        <v>0</v>
      </c>
      <c r="M1556" s="39">
        <f t="shared" si="710"/>
        <v>0</v>
      </c>
      <c r="N1556" s="39">
        <f t="shared" si="710"/>
        <v>33463.72</v>
      </c>
      <c r="O1556" s="39">
        <f t="shared" si="710"/>
        <v>169265.29</v>
      </c>
      <c r="P1556" s="39">
        <f t="shared" si="710"/>
        <v>32195.41</v>
      </c>
      <c r="Q1556" s="39">
        <f t="shared" si="710"/>
        <v>14871.61</v>
      </c>
      <c r="R1556" s="39">
        <f t="shared" si="710"/>
        <v>15483.05</v>
      </c>
      <c r="S1556" s="39">
        <f t="shared" si="710"/>
        <v>225500</v>
      </c>
      <c r="T1556" s="39">
        <f t="shared" si="710"/>
        <v>4220</v>
      </c>
      <c r="U1556" s="39">
        <f t="shared" si="710"/>
        <v>38174.46</v>
      </c>
      <c r="V1556" s="39">
        <f t="shared" si="710"/>
        <v>204615.99</v>
      </c>
      <c r="W1556" s="39">
        <f t="shared" si="710"/>
        <v>247415</v>
      </c>
      <c r="X1556" s="39">
        <f t="shared" si="710"/>
        <v>0</v>
      </c>
      <c r="Y1556" s="39">
        <f t="shared" si="710"/>
        <v>0</v>
      </c>
      <c r="Z1556" s="39">
        <f t="shared" si="710"/>
        <v>985204.53</v>
      </c>
      <c r="AA1556" s="39">
        <f t="shared" si="710"/>
        <v>264795.46999999997</v>
      </c>
      <c r="AB1556" s="40">
        <f>Z1556/D1556</f>
        <v>0.78816362400000006</v>
      </c>
      <c r="AC1556" s="42"/>
    </row>
    <row r="1557" spans="1:29" s="33" customFormat="1" ht="15" customHeight="1" x14ac:dyDescent="0.25">
      <c r="A1557" s="34"/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  <c r="R1557" s="31"/>
      <c r="S1557" s="31"/>
      <c r="T1557" s="31"/>
      <c r="U1557" s="31"/>
      <c r="V1557" s="31"/>
      <c r="W1557" s="31"/>
      <c r="X1557" s="31"/>
      <c r="Y1557" s="31"/>
      <c r="Z1557" s="31"/>
      <c r="AA1557" s="31"/>
      <c r="AB1557" s="31"/>
      <c r="AC1557" s="32"/>
    </row>
    <row r="1558" spans="1:29" s="33" customFormat="1" ht="15" customHeight="1" x14ac:dyDescent="0.25">
      <c r="A1558" s="34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31"/>
      <c r="T1558" s="31"/>
      <c r="U1558" s="31"/>
      <c r="V1558" s="31"/>
      <c r="W1558" s="31"/>
      <c r="X1558" s="31"/>
      <c r="Y1558" s="31"/>
      <c r="Z1558" s="31"/>
      <c r="AA1558" s="31"/>
      <c r="AB1558" s="31"/>
      <c r="AC1558" s="32"/>
    </row>
    <row r="1559" spans="1:29" s="33" customFormat="1" ht="15" customHeight="1" x14ac:dyDescent="0.25">
      <c r="A1559" s="46" t="s">
        <v>97</v>
      </c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  <c r="R1559" s="31"/>
      <c r="S1559" s="31"/>
      <c r="T1559" s="31"/>
      <c r="U1559" s="31"/>
      <c r="V1559" s="31"/>
      <c r="W1559" s="31"/>
      <c r="X1559" s="31"/>
      <c r="Y1559" s="31"/>
      <c r="Z1559" s="31"/>
      <c r="AA1559" s="31"/>
      <c r="AB1559" s="31"/>
      <c r="AC1559" s="32"/>
    </row>
    <row r="1560" spans="1:29" s="33" customFormat="1" ht="18" customHeight="1" x14ac:dyDescent="0.2">
      <c r="A1560" s="36" t="s">
        <v>33</v>
      </c>
      <c r="B1560" s="31">
        <f>B1570</f>
        <v>0</v>
      </c>
      <c r="C1560" s="31">
        <f t="shared" ref="C1560:Y1560" si="711">C1570</f>
        <v>0</v>
      </c>
      <c r="D1560" s="31">
        <f t="shared" si="711"/>
        <v>0</v>
      </c>
      <c r="E1560" s="31">
        <f t="shared" si="711"/>
        <v>0</v>
      </c>
      <c r="F1560" s="31">
        <f t="shared" si="711"/>
        <v>0</v>
      </c>
      <c r="G1560" s="31">
        <f t="shared" si="711"/>
        <v>0</v>
      </c>
      <c r="H1560" s="31">
        <f t="shared" si="711"/>
        <v>0</v>
      </c>
      <c r="I1560" s="31">
        <f t="shared" si="711"/>
        <v>0</v>
      </c>
      <c r="J1560" s="31">
        <f t="shared" si="711"/>
        <v>0</v>
      </c>
      <c r="K1560" s="31">
        <f t="shared" si="711"/>
        <v>0</v>
      </c>
      <c r="L1560" s="31">
        <f t="shared" si="711"/>
        <v>0</v>
      </c>
      <c r="M1560" s="31">
        <f t="shared" si="711"/>
        <v>0</v>
      </c>
      <c r="N1560" s="31">
        <f t="shared" si="711"/>
        <v>0</v>
      </c>
      <c r="O1560" s="31">
        <f t="shared" si="711"/>
        <v>0</v>
      </c>
      <c r="P1560" s="31">
        <f t="shared" si="711"/>
        <v>0</v>
      </c>
      <c r="Q1560" s="31">
        <f t="shared" si="711"/>
        <v>0</v>
      </c>
      <c r="R1560" s="31">
        <f t="shared" si="711"/>
        <v>0</v>
      </c>
      <c r="S1560" s="31">
        <f t="shared" si="711"/>
        <v>0</v>
      </c>
      <c r="T1560" s="31">
        <f t="shared" si="711"/>
        <v>0</v>
      </c>
      <c r="U1560" s="31">
        <f t="shared" si="711"/>
        <v>0</v>
      </c>
      <c r="V1560" s="31">
        <f t="shared" si="711"/>
        <v>0</v>
      </c>
      <c r="W1560" s="31">
        <f t="shared" si="711"/>
        <v>0</v>
      </c>
      <c r="X1560" s="31">
        <f t="shared" si="711"/>
        <v>0</v>
      </c>
      <c r="Y1560" s="31">
        <f t="shared" si="711"/>
        <v>0</v>
      </c>
      <c r="Z1560" s="31">
        <f>SUM(M1560:Y1560)</f>
        <v>0</v>
      </c>
      <c r="AA1560" s="31">
        <f>D1560-Z1560</f>
        <v>0</v>
      </c>
      <c r="AB1560" s="56" t="e">
        <f>Z1560/D1560</f>
        <v>#DIV/0!</v>
      </c>
      <c r="AC1560" s="32"/>
    </row>
    <row r="1561" spans="1:29" s="33" customFormat="1" ht="18" customHeight="1" x14ac:dyDescent="0.2">
      <c r="A1561" s="36" t="s">
        <v>34</v>
      </c>
      <c r="B1561" s="31">
        <f t="shared" ref="B1561:Y1563" si="712">B1571</f>
        <v>4315030000</v>
      </c>
      <c r="C1561" s="31">
        <f t="shared" si="712"/>
        <v>-2.7939677238464355E-9</v>
      </c>
      <c r="D1561" s="31">
        <f t="shared" si="712"/>
        <v>4315030000</v>
      </c>
      <c r="E1561" s="31">
        <f t="shared" si="712"/>
        <v>505738301.07000005</v>
      </c>
      <c r="F1561" s="31">
        <f t="shared" si="712"/>
        <v>1491822912.9400001</v>
      </c>
      <c r="G1561" s="31">
        <f t="shared" si="712"/>
        <v>1415507283.3900003</v>
      </c>
      <c r="H1561" s="31">
        <f t="shared" si="712"/>
        <v>1751050.3099999998</v>
      </c>
      <c r="I1561" s="31">
        <f t="shared" si="712"/>
        <v>421884964.02999997</v>
      </c>
      <c r="J1561" s="31">
        <f t="shared" si="712"/>
        <v>1287339908.0100002</v>
      </c>
      <c r="K1561" s="31">
        <f t="shared" si="712"/>
        <v>1324190471.3900001</v>
      </c>
      <c r="L1561" s="31">
        <f t="shared" si="712"/>
        <v>0</v>
      </c>
      <c r="M1561" s="31">
        <f t="shared" si="712"/>
        <v>3180581017.7999992</v>
      </c>
      <c r="N1561" s="31">
        <f t="shared" si="712"/>
        <v>42898056.479999997</v>
      </c>
      <c r="O1561" s="31">
        <f t="shared" si="712"/>
        <v>16604613.51</v>
      </c>
      <c r="P1561" s="31">
        <f t="shared" si="712"/>
        <v>24350667.050000001</v>
      </c>
      <c r="Q1561" s="31">
        <f t="shared" si="712"/>
        <v>47014841.890000001</v>
      </c>
      <c r="R1561" s="31">
        <f t="shared" si="712"/>
        <v>92197992.36999999</v>
      </c>
      <c r="S1561" s="31">
        <f t="shared" si="712"/>
        <v>65270170.670000002</v>
      </c>
      <c r="T1561" s="31">
        <f t="shared" si="712"/>
        <v>57896506.310000002</v>
      </c>
      <c r="U1561" s="31">
        <f t="shared" si="712"/>
        <v>28241776.199999999</v>
      </c>
      <c r="V1561" s="31">
        <f t="shared" si="712"/>
        <v>5178529.49</v>
      </c>
      <c r="W1561" s="31">
        <f t="shared" si="712"/>
        <v>1751050.3099999998</v>
      </c>
      <c r="X1561" s="31">
        <f t="shared" si="712"/>
        <v>0</v>
      </c>
      <c r="Y1561" s="31">
        <f t="shared" si="712"/>
        <v>0</v>
      </c>
      <c r="Z1561" s="31">
        <f t="shared" ref="Z1561:Z1563" si="713">SUM(M1561:Y1561)</f>
        <v>3561985222.079999</v>
      </c>
      <c r="AA1561" s="31">
        <f>D1561-Z1561</f>
        <v>753044777.92000103</v>
      </c>
      <c r="AB1561" s="37">
        <f>Z1561/D1561</f>
        <v>0.82548330419023719</v>
      </c>
      <c r="AC1561" s="32"/>
    </row>
    <row r="1562" spans="1:29" s="33" customFormat="1" ht="18" customHeight="1" x14ac:dyDescent="0.2">
      <c r="A1562" s="36" t="s">
        <v>35</v>
      </c>
      <c r="B1562" s="31">
        <f t="shared" si="712"/>
        <v>0</v>
      </c>
      <c r="C1562" s="31">
        <f t="shared" si="712"/>
        <v>0</v>
      </c>
      <c r="D1562" s="31">
        <f t="shared" si="712"/>
        <v>0</v>
      </c>
      <c r="E1562" s="31">
        <f t="shared" si="712"/>
        <v>0</v>
      </c>
      <c r="F1562" s="31">
        <f t="shared" si="712"/>
        <v>0</v>
      </c>
      <c r="G1562" s="31">
        <f t="shared" si="712"/>
        <v>0</v>
      </c>
      <c r="H1562" s="31">
        <f t="shared" si="712"/>
        <v>0</v>
      </c>
      <c r="I1562" s="31">
        <f t="shared" si="712"/>
        <v>0</v>
      </c>
      <c r="J1562" s="31">
        <f t="shared" si="712"/>
        <v>0</v>
      </c>
      <c r="K1562" s="31">
        <f t="shared" si="712"/>
        <v>0</v>
      </c>
      <c r="L1562" s="31">
        <f t="shared" si="712"/>
        <v>0</v>
      </c>
      <c r="M1562" s="31">
        <f t="shared" si="712"/>
        <v>0</v>
      </c>
      <c r="N1562" s="31">
        <f t="shared" si="712"/>
        <v>0</v>
      </c>
      <c r="O1562" s="31">
        <f t="shared" si="712"/>
        <v>0</v>
      </c>
      <c r="P1562" s="31">
        <f t="shared" si="712"/>
        <v>0</v>
      </c>
      <c r="Q1562" s="31">
        <f t="shared" si="712"/>
        <v>0</v>
      </c>
      <c r="R1562" s="31">
        <f t="shared" si="712"/>
        <v>0</v>
      </c>
      <c r="S1562" s="31">
        <f t="shared" si="712"/>
        <v>0</v>
      </c>
      <c r="T1562" s="31">
        <f t="shared" si="712"/>
        <v>0</v>
      </c>
      <c r="U1562" s="31">
        <f t="shared" si="712"/>
        <v>0</v>
      </c>
      <c r="V1562" s="31">
        <f t="shared" si="712"/>
        <v>0</v>
      </c>
      <c r="W1562" s="31">
        <f t="shared" si="712"/>
        <v>0</v>
      </c>
      <c r="X1562" s="31">
        <f t="shared" si="712"/>
        <v>0</v>
      </c>
      <c r="Y1562" s="31">
        <f t="shared" si="712"/>
        <v>0</v>
      </c>
      <c r="Z1562" s="31">
        <f t="shared" si="713"/>
        <v>0</v>
      </c>
      <c r="AA1562" s="31">
        <f>D1562-Z1562</f>
        <v>0</v>
      </c>
      <c r="AB1562" s="37"/>
      <c r="AC1562" s="32"/>
    </row>
    <row r="1563" spans="1:29" s="33" customFormat="1" ht="18" customHeight="1" x14ac:dyDescent="0.2">
      <c r="A1563" s="36" t="s">
        <v>36</v>
      </c>
      <c r="B1563" s="31">
        <f t="shared" si="712"/>
        <v>0</v>
      </c>
      <c r="C1563" s="31">
        <f t="shared" si="712"/>
        <v>0</v>
      </c>
      <c r="D1563" s="31">
        <f t="shared" si="712"/>
        <v>0</v>
      </c>
      <c r="E1563" s="31">
        <f t="shared" si="712"/>
        <v>0</v>
      </c>
      <c r="F1563" s="31">
        <f t="shared" si="712"/>
        <v>0</v>
      </c>
      <c r="G1563" s="31">
        <f t="shared" si="712"/>
        <v>0</v>
      </c>
      <c r="H1563" s="31">
        <f t="shared" si="712"/>
        <v>0</v>
      </c>
      <c r="I1563" s="31">
        <f t="shared" si="712"/>
        <v>0</v>
      </c>
      <c r="J1563" s="31">
        <f t="shared" si="712"/>
        <v>0</v>
      </c>
      <c r="K1563" s="31">
        <f t="shared" si="712"/>
        <v>0</v>
      </c>
      <c r="L1563" s="31">
        <f t="shared" si="712"/>
        <v>0</v>
      </c>
      <c r="M1563" s="31">
        <f t="shared" si="712"/>
        <v>0</v>
      </c>
      <c r="N1563" s="31">
        <f t="shared" si="712"/>
        <v>0</v>
      </c>
      <c r="O1563" s="31">
        <f t="shared" si="712"/>
        <v>0</v>
      </c>
      <c r="P1563" s="31">
        <f t="shared" si="712"/>
        <v>0</v>
      </c>
      <c r="Q1563" s="31">
        <f t="shared" si="712"/>
        <v>0</v>
      </c>
      <c r="R1563" s="31">
        <f t="shared" si="712"/>
        <v>0</v>
      </c>
      <c r="S1563" s="31">
        <f t="shared" si="712"/>
        <v>0</v>
      </c>
      <c r="T1563" s="31">
        <f t="shared" si="712"/>
        <v>0</v>
      </c>
      <c r="U1563" s="31">
        <f t="shared" si="712"/>
        <v>0</v>
      </c>
      <c r="V1563" s="31">
        <f t="shared" si="712"/>
        <v>0</v>
      </c>
      <c r="W1563" s="31">
        <f t="shared" si="712"/>
        <v>0</v>
      </c>
      <c r="X1563" s="31">
        <f t="shared" si="712"/>
        <v>0</v>
      </c>
      <c r="Y1563" s="31">
        <f t="shared" si="712"/>
        <v>0</v>
      </c>
      <c r="Z1563" s="31">
        <f t="shared" si="713"/>
        <v>0</v>
      </c>
      <c r="AA1563" s="31">
        <f>D1563-Z1563</f>
        <v>0</v>
      </c>
      <c r="AB1563" s="37"/>
      <c r="AC1563" s="32"/>
    </row>
    <row r="1564" spans="1:29" s="33" customFormat="1" ht="18" customHeight="1" x14ac:dyDescent="0.25">
      <c r="A1564" s="38" t="s">
        <v>37</v>
      </c>
      <c r="B1564" s="39">
        <f t="shared" ref="B1564:AA1564" si="714">SUM(B1560:B1563)</f>
        <v>4315030000</v>
      </c>
      <c r="C1564" s="39">
        <f t="shared" si="714"/>
        <v>-2.7939677238464355E-9</v>
      </c>
      <c r="D1564" s="39">
        <f t="shared" si="714"/>
        <v>4315030000</v>
      </c>
      <c r="E1564" s="39">
        <f t="shared" si="714"/>
        <v>505738301.07000005</v>
      </c>
      <c r="F1564" s="39">
        <f t="shared" si="714"/>
        <v>1491822912.9400001</v>
      </c>
      <c r="G1564" s="39">
        <f t="shared" si="714"/>
        <v>1415507283.3900003</v>
      </c>
      <c r="H1564" s="39">
        <f t="shared" si="714"/>
        <v>1751050.3099999998</v>
      </c>
      <c r="I1564" s="39">
        <f t="shared" si="714"/>
        <v>421884964.02999997</v>
      </c>
      <c r="J1564" s="39">
        <f t="shared" si="714"/>
        <v>1287339908.0100002</v>
      </c>
      <c r="K1564" s="39">
        <f t="shared" si="714"/>
        <v>1324190471.3900001</v>
      </c>
      <c r="L1564" s="39">
        <f t="shared" si="714"/>
        <v>0</v>
      </c>
      <c r="M1564" s="39">
        <f t="shared" si="714"/>
        <v>3180581017.7999992</v>
      </c>
      <c r="N1564" s="39">
        <f t="shared" si="714"/>
        <v>42898056.479999997</v>
      </c>
      <c r="O1564" s="39">
        <f t="shared" si="714"/>
        <v>16604613.51</v>
      </c>
      <c r="P1564" s="39">
        <f t="shared" si="714"/>
        <v>24350667.050000001</v>
      </c>
      <c r="Q1564" s="39">
        <f t="shared" si="714"/>
        <v>47014841.890000001</v>
      </c>
      <c r="R1564" s="39">
        <f t="shared" si="714"/>
        <v>92197992.36999999</v>
      </c>
      <c r="S1564" s="39">
        <f t="shared" si="714"/>
        <v>65270170.670000002</v>
      </c>
      <c r="T1564" s="39">
        <f t="shared" si="714"/>
        <v>57896506.310000002</v>
      </c>
      <c r="U1564" s="39">
        <f t="shared" si="714"/>
        <v>28241776.199999999</v>
      </c>
      <c r="V1564" s="39">
        <f t="shared" si="714"/>
        <v>5178529.49</v>
      </c>
      <c r="W1564" s="39">
        <f t="shared" si="714"/>
        <v>1751050.3099999998</v>
      </c>
      <c r="X1564" s="39">
        <f t="shared" si="714"/>
        <v>0</v>
      </c>
      <c r="Y1564" s="39">
        <f t="shared" si="714"/>
        <v>0</v>
      </c>
      <c r="Z1564" s="39">
        <f t="shared" si="714"/>
        <v>3561985222.079999</v>
      </c>
      <c r="AA1564" s="39">
        <f t="shared" si="714"/>
        <v>753044777.92000103</v>
      </c>
      <c r="AB1564" s="40">
        <f>Z1564/D1564</f>
        <v>0.82548330419023719</v>
      </c>
      <c r="AC1564" s="32"/>
    </row>
    <row r="1565" spans="1:29" s="33" customFormat="1" ht="18" customHeight="1" x14ac:dyDescent="0.25">
      <c r="A1565" s="41" t="s">
        <v>38</v>
      </c>
      <c r="B1565" s="31">
        <f t="shared" ref="B1565:Y1565" si="715">B1575</f>
        <v>0</v>
      </c>
      <c r="C1565" s="31">
        <f t="shared" si="715"/>
        <v>0</v>
      </c>
      <c r="D1565" s="31">
        <f t="shared" si="715"/>
        <v>0</v>
      </c>
      <c r="E1565" s="31">
        <f t="shared" si="715"/>
        <v>0</v>
      </c>
      <c r="F1565" s="31">
        <f t="shared" si="715"/>
        <v>0</v>
      </c>
      <c r="G1565" s="31">
        <f t="shared" si="715"/>
        <v>0</v>
      </c>
      <c r="H1565" s="31">
        <f t="shared" si="715"/>
        <v>0</v>
      </c>
      <c r="I1565" s="31">
        <f t="shared" si="715"/>
        <v>0</v>
      </c>
      <c r="J1565" s="31">
        <f t="shared" si="715"/>
        <v>0</v>
      </c>
      <c r="K1565" s="31">
        <f t="shared" si="715"/>
        <v>0</v>
      </c>
      <c r="L1565" s="31">
        <f t="shared" si="715"/>
        <v>0</v>
      </c>
      <c r="M1565" s="31">
        <f t="shared" si="715"/>
        <v>0</v>
      </c>
      <c r="N1565" s="31">
        <f t="shared" si="715"/>
        <v>0</v>
      </c>
      <c r="O1565" s="31">
        <f t="shared" si="715"/>
        <v>0</v>
      </c>
      <c r="P1565" s="31">
        <f t="shared" si="715"/>
        <v>0</v>
      </c>
      <c r="Q1565" s="31">
        <f t="shared" si="715"/>
        <v>0</v>
      </c>
      <c r="R1565" s="31">
        <f t="shared" si="715"/>
        <v>0</v>
      </c>
      <c r="S1565" s="31">
        <f t="shared" si="715"/>
        <v>0</v>
      </c>
      <c r="T1565" s="31">
        <f t="shared" si="715"/>
        <v>0</v>
      </c>
      <c r="U1565" s="31">
        <f t="shared" si="715"/>
        <v>0</v>
      </c>
      <c r="V1565" s="31">
        <f t="shared" si="715"/>
        <v>0</v>
      </c>
      <c r="W1565" s="31">
        <f t="shared" si="715"/>
        <v>0</v>
      </c>
      <c r="X1565" s="31">
        <f t="shared" si="715"/>
        <v>0</v>
      </c>
      <c r="Y1565" s="31">
        <f t="shared" si="715"/>
        <v>0</v>
      </c>
      <c r="Z1565" s="31">
        <f t="shared" ref="Z1565" si="716">SUM(M1565:Y1565)</f>
        <v>0</v>
      </c>
      <c r="AA1565" s="31">
        <f>D1565-Z1565</f>
        <v>0</v>
      </c>
      <c r="AB1565" s="37"/>
      <c r="AC1565" s="32"/>
    </row>
    <row r="1566" spans="1:29" s="33" customFormat="1" ht="18" customHeight="1" x14ac:dyDescent="0.25">
      <c r="A1566" s="38" t="s">
        <v>39</v>
      </c>
      <c r="B1566" s="39">
        <f t="shared" ref="B1566:AA1566" si="717">B1565+B1564</f>
        <v>4315030000</v>
      </c>
      <c r="C1566" s="39">
        <f t="shared" si="717"/>
        <v>-2.7939677238464355E-9</v>
      </c>
      <c r="D1566" s="39">
        <f t="shared" si="717"/>
        <v>4315030000</v>
      </c>
      <c r="E1566" s="39">
        <f t="shared" si="717"/>
        <v>505738301.07000005</v>
      </c>
      <c r="F1566" s="39">
        <f t="shared" si="717"/>
        <v>1491822912.9400001</v>
      </c>
      <c r="G1566" s="39">
        <f t="shared" si="717"/>
        <v>1415507283.3900003</v>
      </c>
      <c r="H1566" s="39">
        <f t="shared" si="717"/>
        <v>1751050.3099999998</v>
      </c>
      <c r="I1566" s="39">
        <f t="shared" si="717"/>
        <v>421884964.02999997</v>
      </c>
      <c r="J1566" s="39">
        <f t="shared" si="717"/>
        <v>1287339908.0100002</v>
      </c>
      <c r="K1566" s="39">
        <f t="shared" si="717"/>
        <v>1324190471.3900001</v>
      </c>
      <c r="L1566" s="39">
        <f t="shared" si="717"/>
        <v>0</v>
      </c>
      <c r="M1566" s="39">
        <f t="shared" si="717"/>
        <v>3180581017.7999992</v>
      </c>
      <c r="N1566" s="39">
        <f t="shared" si="717"/>
        <v>42898056.479999997</v>
      </c>
      <c r="O1566" s="39">
        <f t="shared" si="717"/>
        <v>16604613.51</v>
      </c>
      <c r="P1566" s="39">
        <f t="shared" si="717"/>
        <v>24350667.050000001</v>
      </c>
      <c r="Q1566" s="39">
        <f t="shared" si="717"/>
        <v>47014841.890000001</v>
      </c>
      <c r="R1566" s="39">
        <f t="shared" si="717"/>
        <v>92197992.36999999</v>
      </c>
      <c r="S1566" s="39">
        <f t="shared" si="717"/>
        <v>65270170.670000002</v>
      </c>
      <c r="T1566" s="39">
        <f t="shared" si="717"/>
        <v>57896506.310000002</v>
      </c>
      <c r="U1566" s="39">
        <f t="shared" si="717"/>
        <v>28241776.199999999</v>
      </c>
      <c r="V1566" s="39">
        <f t="shared" si="717"/>
        <v>5178529.49</v>
      </c>
      <c r="W1566" s="39">
        <f t="shared" si="717"/>
        <v>1751050.3099999998</v>
      </c>
      <c r="X1566" s="39">
        <f t="shared" si="717"/>
        <v>0</v>
      </c>
      <c r="Y1566" s="39">
        <f t="shared" si="717"/>
        <v>0</v>
      </c>
      <c r="Z1566" s="39">
        <f t="shared" si="717"/>
        <v>3561985222.079999</v>
      </c>
      <c r="AA1566" s="39">
        <f t="shared" si="717"/>
        <v>753044777.92000103</v>
      </c>
      <c r="AB1566" s="40">
        <f>Z1566/D1566</f>
        <v>0.82548330419023719</v>
      </c>
      <c r="AC1566" s="42"/>
    </row>
    <row r="1567" spans="1:29" s="33" customFormat="1" ht="15" customHeight="1" x14ac:dyDescent="0.25">
      <c r="A1567" s="65"/>
      <c r="B1567" s="66"/>
      <c r="C1567" s="66"/>
      <c r="D1567" s="66"/>
      <c r="E1567" s="66"/>
      <c r="F1567" s="66"/>
      <c r="G1567" s="66"/>
      <c r="H1567" s="66"/>
      <c r="I1567" s="66"/>
      <c r="J1567" s="66"/>
      <c r="K1567" s="66"/>
      <c r="L1567" s="66"/>
      <c r="M1567" s="66"/>
      <c r="N1567" s="66"/>
      <c r="O1567" s="66"/>
      <c r="P1567" s="66"/>
      <c r="Q1567" s="66"/>
      <c r="R1567" s="66"/>
      <c r="S1567" s="66"/>
      <c r="T1567" s="66"/>
      <c r="U1567" s="66"/>
      <c r="V1567" s="66"/>
      <c r="W1567" s="66"/>
      <c r="X1567" s="66"/>
      <c r="Y1567" s="66"/>
      <c r="Z1567" s="66"/>
      <c r="AA1567" s="66"/>
      <c r="AB1567" s="66"/>
      <c r="AC1567" s="67"/>
    </row>
    <row r="1568" spans="1:29" s="33" customFormat="1" ht="15" customHeight="1" x14ac:dyDescent="0.25">
      <c r="A1568" s="52"/>
      <c r="B1568" s="49"/>
      <c r="C1568" s="49"/>
      <c r="D1568" s="49"/>
      <c r="E1568" s="49"/>
      <c r="F1568" s="49"/>
      <c r="G1568" s="49"/>
      <c r="H1568" s="49"/>
      <c r="I1568" s="49"/>
      <c r="J1568" s="49"/>
      <c r="K1568" s="49"/>
      <c r="L1568" s="49"/>
      <c r="M1568" s="49"/>
      <c r="N1568" s="49"/>
      <c r="O1568" s="49"/>
      <c r="P1568" s="49"/>
      <c r="Q1568" s="49"/>
      <c r="R1568" s="49"/>
      <c r="S1568" s="49"/>
      <c r="T1568" s="49"/>
      <c r="U1568" s="49"/>
      <c r="V1568" s="49"/>
      <c r="W1568" s="49"/>
      <c r="X1568" s="49"/>
      <c r="Y1568" s="49"/>
      <c r="Z1568" s="49"/>
      <c r="AA1568" s="49"/>
      <c r="AB1568" s="49"/>
      <c r="AC1568" s="42"/>
    </row>
    <row r="1569" spans="1:29" s="33" customFormat="1" ht="15" customHeight="1" x14ac:dyDescent="0.25">
      <c r="A1569" s="46" t="s">
        <v>98</v>
      </c>
      <c r="B1569" s="31"/>
      <c r="C1569" s="31"/>
      <c r="D1569" s="31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31"/>
      <c r="T1569" s="31"/>
      <c r="U1569" s="31"/>
      <c r="V1569" s="31"/>
      <c r="W1569" s="31"/>
      <c r="X1569" s="31"/>
      <c r="Y1569" s="31"/>
      <c r="Z1569" s="31"/>
      <c r="AA1569" s="31"/>
      <c r="AB1569" s="31"/>
      <c r="AC1569" s="32"/>
    </row>
    <row r="1570" spans="1:29" s="33" customFormat="1" ht="18" customHeight="1" x14ac:dyDescent="0.2">
      <c r="A1570" s="36" t="s">
        <v>33</v>
      </c>
      <c r="B1570" s="31">
        <f>B1580+B1590+B1600+B1610+B1620</f>
        <v>0</v>
      </c>
      <c r="C1570" s="31">
        <f t="shared" ref="C1570:Y1575" si="718">C1580+C1590+C1600+C1610+C1620</f>
        <v>0</v>
      </c>
      <c r="D1570" s="31">
        <f t="shared" si="718"/>
        <v>0</v>
      </c>
      <c r="E1570" s="31">
        <f t="shared" si="718"/>
        <v>0</v>
      </c>
      <c r="F1570" s="31">
        <f t="shared" si="718"/>
        <v>0</v>
      </c>
      <c r="G1570" s="31">
        <f t="shared" si="718"/>
        <v>0</v>
      </c>
      <c r="H1570" s="31">
        <f t="shared" si="718"/>
        <v>0</v>
      </c>
      <c r="I1570" s="31">
        <f t="shared" si="718"/>
        <v>0</v>
      </c>
      <c r="J1570" s="31">
        <f t="shared" si="718"/>
        <v>0</v>
      </c>
      <c r="K1570" s="31">
        <f t="shared" si="718"/>
        <v>0</v>
      </c>
      <c r="L1570" s="31">
        <f t="shared" si="718"/>
        <v>0</v>
      </c>
      <c r="M1570" s="31">
        <f t="shared" si="718"/>
        <v>0</v>
      </c>
      <c r="N1570" s="31">
        <f t="shared" si="718"/>
        <v>0</v>
      </c>
      <c r="O1570" s="31">
        <f t="shared" si="718"/>
        <v>0</v>
      </c>
      <c r="P1570" s="31">
        <f t="shared" si="718"/>
        <v>0</v>
      </c>
      <c r="Q1570" s="31">
        <f t="shared" si="718"/>
        <v>0</v>
      </c>
      <c r="R1570" s="31">
        <f t="shared" si="718"/>
        <v>0</v>
      </c>
      <c r="S1570" s="31">
        <f t="shared" si="718"/>
        <v>0</v>
      </c>
      <c r="T1570" s="31">
        <f t="shared" si="718"/>
        <v>0</v>
      </c>
      <c r="U1570" s="31">
        <f t="shared" si="718"/>
        <v>0</v>
      </c>
      <c r="V1570" s="31">
        <f t="shared" si="718"/>
        <v>0</v>
      </c>
      <c r="W1570" s="31">
        <f t="shared" si="718"/>
        <v>0</v>
      </c>
      <c r="X1570" s="31">
        <f t="shared" si="718"/>
        <v>0</v>
      </c>
      <c r="Y1570" s="31">
        <f t="shared" si="718"/>
        <v>0</v>
      </c>
      <c r="Z1570" s="31">
        <f>SUM(M1570:Y1570)</f>
        <v>0</v>
      </c>
      <c r="AA1570" s="31">
        <f>D1570-Z1570</f>
        <v>0</v>
      </c>
      <c r="AB1570" s="56" t="e">
        <f>Z1570/D1570</f>
        <v>#DIV/0!</v>
      </c>
      <c r="AC1570" s="32"/>
    </row>
    <row r="1571" spans="1:29" s="33" customFormat="1" ht="18" customHeight="1" x14ac:dyDescent="0.2">
      <c r="A1571" s="36" t="s">
        <v>34</v>
      </c>
      <c r="B1571" s="31">
        <f t="shared" ref="B1571:Q1575" si="719">B1581+B1591+B1601+B1611+B1621</f>
        <v>4315030000</v>
      </c>
      <c r="C1571" s="31">
        <f t="shared" si="719"/>
        <v>-2.7939677238464355E-9</v>
      </c>
      <c r="D1571" s="31">
        <f t="shared" si="719"/>
        <v>4315030000</v>
      </c>
      <c r="E1571" s="31">
        <f t="shared" si="719"/>
        <v>505738301.07000005</v>
      </c>
      <c r="F1571" s="31">
        <f t="shared" si="719"/>
        <v>1491822912.9400001</v>
      </c>
      <c r="G1571" s="31">
        <f t="shared" si="719"/>
        <v>1415507283.3900003</v>
      </c>
      <c r="H1571" s="31">
        <f t="shared" si="719"/>
        <v>1751050.3099999998</v>
      </c>
      <c r="I1571" s="31">
        <f t="shared" si="719"/>
        <v>421884964.02999997</v>
      </c>
      <c r="J1571" s="31">
        <f t="shared" si="719"/>
        <v>1287339908.0100002</v>
      </c>
      <c r="K1571" s="31">
        <f t="shared" si="719"/>
        <v>1324190471.3900001</v>
      </c>
      <c r="L1571" s="31">
        <f t="shared" si="719"/>
        <v>0</v>
      </c>
      <c r="M1571" s="31">
        <f t="shared" si="719"/>
        <v>3180581017.7999992</v>
      </c>
      <c r="N1571" s="31">
        <f t="shared" si="719"/>
        <v>42898056.479999997</v>
      </c>
      <c r="O1571" s="31">
        <f t="shared" si="719"/>
        <v>16604613.51</v>
      </c>
      <c r="P1571" s="31">
        <f t="shared" si="719"/>
        <v>24350667.050000001</v>
      </c>
      <c r="Q1571" s="31">
        <f t="shared" si="719"/>
        <v>47014841.890000001</v>
      </c>
      <c r="R1571" s="31">
        <f t="shared" si="718"/>
        <v>92197992.36999999</v>
      </c>
      <c r="S1571" s="31">
        <f t="shared" si="718"/>
        <v>65270170.670000002</v>
      </c>
      <c r="T1571" s="31">
        <f t="shared" si="718"/>
        <v>57896506.310000002</v>
      </c>
      <c r="U1571" s="31">
        <f t="shared" si="718"/>
        <v>28241776.199999999</v>
      </c>
      <c r="V1571" s="31">
        <f t="shared" si="718"/>
        <v>5178529.49</v>
      </c>
      <c r="W1571" s="31">
        <f t="shared" si="718"/>
        <v>1751050.3099999998</v>
      </c>
      <c r="X1571" s="31">
        <f t="shared" si="718"/>
        <v>0</v>
      </c>
      <c r="Y1571" s="31">
        <f t="shared" si="718"/>
        <v>0</v>
      </c>
      <c r="Z1571" s="31">
        <f t="shared" ref="Z1571:Z1573" si="720">SUM(M1571:Y1571)</f>
        <v>3561985222.079999</v>
      </c>
      <c r="AA1571" s="31">
        <f>D1571-Z1571</f>
        <v>753044777.92000103</v>
      </c>
      <c r="AB1571" s="37">
        <f>Z1571/D1571</f>
        <v>0.82548330419023719</v>
      </c>
      <c r="AC1571" s="32"/>
    </row>
    <row r="1572" spans="1:29" s="33" customFormat="1" ht="18" customHeight="1" x14ac:dyDescent="0.2">
      <c r="A1572" s="36" t="s">
        <v>35</v>
      </c>
      <c r="B1572" s="31">
        <f t="shared" si="719"/>
        <v>0</v>
      </c>
      <c r="C1572" s="31">
        <f t="shared" si="718"/>
        <v>0</v>
      </c>
      <c r="D1572" s="31">
        <f t="shared" si="718"/>
        <v>0</v>
      </c>
      <c r="E1572" s="31">
        <f t="shared" si="718"/>
        <v>0</v>
      </c>
      <c r="F1572" s="31">
        <f t="shared" si="718"/>
        <v>0</v>
      </c>
      <c r="G1572" s="31">
        <f t="shared" si="718"/>
        <v>0</v>
      </c>
      <c r="H1572" s="31">
        <f t="shared" si="718"/>
        <v>0</v>
      </c>
      <c r="I1572" s="31">
        <f t="shared" si="718"/>
        <v>0</v>
      </c>
      <c r="J1572" s="31">
        <f t="shared" si="718"/>
        <v>0</v>
      </c>
      <c r="K1572" s="31">
        <f t="shared" si="718"/>
        <v>0</v>
      </c>
      <c r="L1572" s="31">
        <f t="shared" si="718"/>
        <v>0</v>
      </c>
      <c r="M1572" s="31">
        <f t="shared" si="718"/>
        <v>0</v>
      </c>
      <c r="N1572" s="31">
        <f t="shared" si="718"/>
        <v>0</v>
      </c>
      <c r="O1572" s="31">
        <f t="shared" si="718"/>
        <v>0</v>
      </c>
      <c r="P1572" s="31">
        <f t="shared" si="718"/>
        <v>0</v>
      </c>
      <c r="Q1572" s="31">
        <f t="shared" si="718"/>
        <v>0</v>
      </c>
      <c r="R1572" s="31">
        <f t="shared" si="718"/>
        <v>0</v>
      </c>
      <c r="S1572" s="31">
        <f t="shared" si="718"/>
        <v>0</v>
      </c>
      <c r="T1572" s="31">
        <f t="shared" si="718"/>
        <v>0</v>
      </c>
      <c r="U1572" s="31">
        <f t="shared" si="718"/>
        <v>0</v>
      </c>
      <c r="V1572" s="31">
        <f t="shared" si="718"/>
        <v>0</v>
      </c>
      <c r="W1572" s="31">
        <f t="shared" si="718"/>
        <v>0</v>
      </c>
      <c r="X1572" s="31">
        <f t="shared" si="718"/>
        <v>0</v>
      </c>
      <c r="Y1572" s="31">
        <f t="shared" si="718"/>
        <v>0</v>
      </c>
      <c r="Z1572" s="31">
        <f t="shared" si="720"/>
        <v>0</v>
      </c>
      <c r="AA1572" s="31">
        <f>D1572-Z1572</f>
        <v>0</v>
      </c>
      <c r="AB1572" s="37"/>
      <c r="AC1572" s="32"/>
    </row>
    <row r="1573" spans="1:29" s="33" customFormat="1" ht="18" customHeight="1" x14ac:dyDescent="0.2">
      <c r="A1573" s="36" t="s">
        <v>36</v>
      </c>
      <c r="B1573" s="31">
        <f t="shared" si="719"/>
        <v>0</v>
      </c>
      <c r="C1573" s="31">
        <f t="shared" si="718"/>
        <v>0</v>
      </c>
      <c r="D1573" s="31">
        <f t="shared" si="718"/>
        <v>0</v>
      </c>
      <c r="E1573" s="31">
        <f t="shared" si="718"/>
        <v>0</v>
      </c>
      <c r="F1573" s="31">
        <f t="shared" si="718"/>
        <v>0</v>
      </c>
      <c r="G1573" s="31">
        <f t="shared" si="718"/>
        <v>0</v>
      </c>
      <c r="H1573" s="31">
        <f t="shared" si="718"/>
        <v>0</v>
      </c>
      <c r="I1573" s="31">
        <f t="shared" si="718"/>
        <v>0</v>
      </c>
      <c r="J1573" s="31">
        <f t="shared" si="718"/>
        <v>0</v>
      </c>
      <c r="K1573" s="31">
        <f t="shared" si="718"/>
        <v>0</v>
      </c>
      <c r="L1573" s="31">
        <f t="shared" si="718"/>
        <v>0</v>
      </c>
      <c r="M1573" s="31">
        <f t="shared" si="718"/>
        <v>0</v>
      </c>
      <c r="N1573" s="31">
        <f t="shared" si="718"/>
        <v>0</v>
      </c>
      <c r="O1573" s="31">
        <f t="shared" si="718"/>
        <v>0</v>
      </c>
      <c r="P1573" s="31">
        <f t="shared" si="718"/>
        <v>0</v>
      </c>
      <c r="Q1573" s="31">
        <f t="shared" si="718"/>
        <v>0</v>
      </c>
      <c r="R1573" s="31">
        <f t="shared" si="718"/>
        <v>0</v>
      </c>
      <c r="S1573" s="31">
        <f t="shared" si="718"/>
        <v>0</v>
      </c>
      <c r="T1573" s="31">
        <f t="shared" si="718"/>
        <v>0</v>
      </c>
      <c r="U1573" s="31">
        <f t="shared" si="718"/>
        <v>0</v>
      </c>
      <c r="V1573" s="31">
        <f t="shared" si="718"/>
        <v>0</v>
      </c>
      <c r="W1573" s="31">
        <f t="shared" si="718"/>
        <v>0</v>
      </c>
      <c r="X1573" s="31">
        <f t="shared" si="718"/>
        <v>0</v>
      </c>
      <c r="Y1573" s="31">
        <f t="shared" si="718"/>
        <v>0</v>
      </c>
      <c r="Z1573" s="31">
        <f t="shared" si="720"/>
        <v>0</v>
      </c>
      <c r="AA1573" s="31">
        <f>D1573-Z1573</f>
        <v>0</v>
      </c>
      <c r="AB1573" s="37"/>
      <c r="AC1573" s="32"/>
    </row>
    <row r="1574" spans="1:29" s="33" customFormat="1" ht="18" customHeight="1" x14ac:dyDescent="0.25">
      <c r="A1574" s="38" t="s">
        <v>37</v>
      </c>
      <c r="B1574" s="39">
        <f t="shared" ref="B1574:AA1574" si="721">SUM(B1570:B1573)</f>
        <v>4315030000</v>
      </c>
      <c r="C1574" s="39">
        <f t="shared" si="721"/>
        <v>-2.7939677238464355E-9</v>
      </c>
      <c r="D1574" s="39">
        <f t="shared" si="721"/>
        <v>4315030000</v>
      </c>
      <c r="E1574" s="39">
        <f t="shared" si="721"/>
        <v>505738301.07000005</v>
      </c>
      <c r="F1574" s="39">
        <f t="shared" si="721"/>
        <v>1491822912.9400001</v>
      </c>
      <c r="G1574" s="39">
        <f t="shared" si="721"/>
        <v>1415507283.3900003</v>
      </c>
      <c r="H1574" s="39">
        <f t="shared" si="721"/>
        <v>1751050.3099999998</v>
      </c>
      <c r="I1574" s="39">
        <f t="shared" si="721"/>
        <v>421884964.02999997</v>
      </c>
      <c r="J1574" s="39">
        <f t="shared" si="721"/>
        <v>1287339908.0100002</v>
      </c>
      <c r="K1574" s="39">
        <f t="shared" si="721"/>
        <v>1324190471.3900001</v>
      </c>
      <c r="L1574" s="39">
        <f t="shared" si="721"/>
        <v>0</v>
      </c>
      <c r="M1574" s="39">
        <f t="shared" si="721"/>
        <v>3180581017.7999992</v>
      </c>
      <c r="N1574" s="39">
        <f t="shared" si="721"/>
        <v>42898056.479999997</v>
      </c>
      <c r="O1574" s="39">
        <f t="shared" si="721"/>
        <v>16604613.51</v>
      </c>
      <c r="P1574" s="39">
        <f t="shared" si="721"/>
        <v>24350667.050000001</v>
      </c>
      <c r="Q1574" s="39">
        <f t="shared" si="721"/>
        <v>47014841.890000001</v>
      </c>
      <c r="R1574" s="39">
        <f t="shared" si="721"/>
        <v>92197992.36999999</v>
      </c>
      <c r="S1574" s="39">
        <f t="shared" si="721"/>
        <v>65270170.670000002</v>
      </c>
      <c r="T1574" s="39">
        <f t="shared" si="721"/>
        <v>57896506.310000002</v>
      </c>
      <c r="U1574" s="39">
        <f t="shared" si="721"/>
        <v>28241776.199999999</v>
      </c>
      <c r="V1574" s="39">
        <f t="shared" si="721"/>
        <v>5178529.49</v>
      </c>
      <c r="W1574" s="39">
        <f t="shared" si="721"/>
        <v>1751050.3099999998</v>
      </c>
      <c r="X1574" s="39">
        <f t="shared" si="721"/>
        <v>0</v>
      </c>
      <c r="Y1574" s="39">
        <f t="shared" si="721"/>
        <v>0</v>
      </c>
      <c r="Z1574" s="39">
        <f t="shared" si="721"/>
        <v>3561985222.079999</v>
      </c>
      <c r="AA1574" s="39">
        <f t="shared" si="721"/>
        <v>753044777.92000103</v>
      </c>
      <c r="AB1574" s="40">
        <f>Z1574/D1574</f>
        <v>0.82548330419023719</v>
      </c>
      <c r="AC1574" s="32"/>
    </row>
    <row r="1575" spans="1:29" s="33" customFormat="1" ht="18" customHeight="1" x14ac:dyDescent="0.25">
      <c r="A1575" s="41" t="s">
        <v>38</v>
      </c>
      <c r="B1575" s="31">
        <f t="shared" si="719"/>
        <v>0</v>
      </c>
      <c r="C1575" s="31">
        <f t="shared" si="718"/>
        <v>0</v>
      </c>
      <c r="D1575" s="31">
        <f t="shared" si="718"/>
        <v>0</v>
      </c>
      <c r="E1575" s="31">
        <f t="shared" si="718"/>
        <v>0</v>
      </c>
      <c r="F1575" s="31">
        <f t="shared" si="718"/>
        <v>0</v>
      </c>
      <c r="G1575" s="31">
        <f t="shared" si="718"/>
        <v>0</v>
      </c>
      <c r="H1575" s="31">
        <f t="shared" si="718"/>
        <v>0</v>
      </c>
      <c r="I1575" s="31">
        <f t="shared" si="718"/>
        <v>0</v>
      </c>
      <c r="J1575" s="31">
        <f t="shared" si="718"/>
        <v>0</v>
      </c>
      <c r="K1575" s="31">
        <f t="shared" si="718"/>
        <v>0</v>
      </c>
      <c r="L1575" s="31">
        <f t="shared" si="718"/>
        <v>0</v>
      </c>
      <c r="M1575" s="31">
        <f t="shared" si="718"/>
        <v>0</v>
      </c>
      <c r="N1575" s="31">
        <f t="shared" si="718"/>
        <v>0</v>
      </c>
      <c r="O1575" s="31">
        <f t="shared" si="718"/>
        <v>0</v>
      </c>
      <c r="P1575" s="31">
        <f t="shared" si="718"/>
        <v>0</v>
      </c>
      <c r="Q1575" s="31">
        <f t="shared" si="718"/>
        <v>0</v>
      </c>
      <c r="R1575" s="31">
        <f t="shared" si="718"/>
        <v>0</v>
      </c>
      <c r="S1575" s="31">
        <f t="shared" si="718"/>
        <v>0</v>
      </c>
      <c r="T1575" s="31">
        <f t="shared" si="718"/>
        <v>0</v>
      </c>
      <c r="U1575" s="31">
        <f t="shared" si="718"/>
        <v>0</v>
      </c>
      <c r="V1575" s="31">
        <f t="shared" si="718"/>
        <v>0</v>
      </c>
      <c r="W1575" s="31">
        <f t="shared" si="718"/>
        <v>0</v>
      </c>
      <c r="X1575" s="31">
        <f t="shared" si="718"/>
        <v>0</v>
      </c>
      <c r="Y1575" s="31">
        <f t="shared" si="718"/>
        <v>0</v>
      </c>
      <c r="Z1575" s="31">
        <f t="shared" ref="Z1575" si="722">SUM(M1575:Y1575)</f>
        <v>0</v>
      </c>
      <c r="AA1575" s="31">
        <f>D1575-Z1575</f>
        <v>0</v>
      </c>
      <c r="AB1575" s="37"/>
      <c r="AC1575" s="32"/>
    </row>
    <row r="1576" spans="1:29" s="33" customFormat="1" ht="18" customHeight="1" x14ac:dyDescent="0.25">
      <c r="A1576" s="38" t="s">
        <v>39</v>
      </c>
      <c r="B1576" s="39">
        <f t="shared" ref="B1576:AA1576" si="723">B1575+B1574</f>
        <v>4315030000</v>
      </c>
      <c r="C1576" s="39">
        <f t="shared" si="723"/>
        <v>-2.7939677238464355E-9</v>
      </c>
      <c r="D1576" s="39">
        <f t="shared" si="723"/>
        <v>4315030000</v>
      </c>
      <c r="E1576" s="39">
        <f t="shared" si="723"/>
        <v>505738301.07000005</v>
      </c>
      <c r="F1576" s="39">
        <f t="shared" si="723"/>
        <v>1491822912.9400001</v>
      </c>
      <c r="G1576" s="39">
        <f t="shared" si="723"/>
        <v>1415507283.3900003</v>
      </c>
      <c r="H1576" s="39">
        <f t="shared" si="723"/>
        <v>1751050.3099999998</v>
      </c>
      <c r="I1576" s="39">
        <f t="shared" si="723"/>
        <v>421884964.02999997</v>
      </c>
      <c r="J1576" s="39">
        <f t="shared" si="723"/>
        <v>1287339908.0100002</v>
      </c>
      <c r="K1576" s="39">
        <f t="shared" si="723"/>
        <v>1324190471.3900001</v>
      </c>
      <c r="L1576" s="39">
        <f t="shared" si="723"/>
        <v>0</v>
      </c>
      <c r="M1576" s="39">
        <f t="shared" si="723"/>
        <v>3180581017.7999992</v>
      </c>
      <c r="N1576" s="39">
        <f t="shared" si="723"/>
        <v>42898056.479999997</v>
      </c>
      <c r="O1576" s="39">
        <f t="shared" si="723"/>
        <v>16604613.51</v>
      </c>
      <c r="P1576" s="39">
        <f t="shared" si="723"/>
        <v>24350667.050000001</v>
      </c>
      <c r="Q1576" s="39">
        <f t="shared" si="723"/>
        <v>47014841.890000001</v>
      </c>
      <c r="R1576" s="39">
        <f t="shared" si="723"/>
        <v>92197992.36999999</v>
      </c>
      <c r="S1576" s="39">
        <f t="shared" si="723"/>
        <v>65270170.670000002</v>
      </c>
      <c r="T1576" s="39">
        <f t="shared" si="723"/>
        <v>57896506.310000002</v>
      </c>
      <c r="U1576" s="39">
        <f t="shared" si="723"/>
        <v>28241776.199999999</v>
      </c>
      <c r="V1576" s="39">
        <f t="shared" si="723"/>
        <v>5178529.49</v>
      </c>
      <c r="W1576" s="39">
        <f t="shared" si="723"/>
        <v>1751050.3099999998</v>
      </c>
      <c r="X1576" s="39">
        <f t="shared" si="723"/>
        <v>0</v>
      </c>
      <c r="Y1576" s="39">
        <f t="shared" si="723"/>
        <v>0</v>
      </c>
      <c r="Z1576" s="39">
        <f t="shared" si="723"/>
        <v>3561985222.079999</v>
      </c>
      <c r="AA1576" s="39">
        <f t="shared" si="723"/>
        <v>753044777.92000103</v>
      </c>
      <c r="AB1576" s="40">
        <f>Z1576/D1576</f>
        <v>0.82548330419023719</v>
      </c>
      <c r="AC1576" s="42"/>
    </row>
    <row r="1577" spans="1:29" s="33" customFormat="1" ht="15" customHeight="1" x14ac:dyDescent="0.25">
      <c r="A1577" s="34"/>
      <c r="B1577" s="31"/>
      <c r="C1577" s="31"/>
      <c r="D1577" s="31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31"/>
      <c r="T1577" s="31"/>
      <c r="U1577" s="31"/>
      <c r="V1577" s="31"/>
      <c r="W1577" s="31"/>
      <c r="X1577" s="31"/>
      <c r="Y1577" s="31"/>
      <c r="Z1577" s="31">
        <f>[1]consoCURRENT!AC36247</f>
        <v>3561985222.0800004</v>
      </c>
      <c r="AA1577" s="31"/>
      <c r="AB1577" s="31"/>
      <c r="AC1577" s="32"/>
    </row>
    <row r="1578" spans="1:29" s="33" customFormat="1" ht="15" customHeight="1" x14ac:dyDescent="0.25">
      <c r="A1578" s="34"/>
      <c r="B1578" s="31"/>
      <c r="C1578" s="31"/>
      <c r="D1578" s="31"/>
      <c r="E1578" s="31"/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  <c r="R1578" s="31"/>
      <c r="S1578" s="31"/>
      <c r="T1578" s="31"/>
      <c r="U1578" s="31"/>
      <c r="V1578" s="31"/>
      <c r="W1578" s="31"/>
      <c r="X1578" s="31"/>
      <c r="Y1578" s="31"/>
      <c r="Z1578" s="31"/>
      <c r="AA1578" s="31"/>
      <c r="AB1578" s="31"/>
      <c r="AC1578" s="32"/>
    </row>
    <row r="1579" spans="1:29" s="33" customFormat="1" ht="15" customHeight="1" x14ac:dyDescent="0.25">
      <c r="A1579" s="35" t="s">
        <v>99</v>
      </c>
      <c r="B1579" s="31"/>
      <c r="C1579" s="31"/>
      <c r="D1579" s="31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1"/>
      <c r="S1579" s="31"/>
      <c r="T1579" s="31"/>
      <c r="U1579" s="31"/>
      <c r="V1579" s="31"/>
      <c r="W1579" s="31"/>
      <c r="X1579" s="31"/>
      <c r="Y1579" s="31"/>
      <c r="Z1579" s="31"/>
      <c r="AA1579" s="31"/>
      <c r="AB1579" s="31"/>
      <c r="AC1579" s="32"/>
    </row>
    <row r="1580" spans="1:29" s="33" customFormat="1" ht="18" customHeight="1" x14ac:dyDescent="0.2">
      <c r="A1580" s="36" t="s">
        <v>33</v>
      </c>
      <c r="B1580" s="31">
        <f>[1]consoCURRENT!E36306</f>
        <v>0</v>
      </c>
      <c r="C1580" s="31">
        <f>[1]consoCURRENT!F36306</f>
        <v>0</v>
      </c>
      <c r="D1580" s="31">
        <f>[1]consoCURRENT!G36306</f>
        <v>0</v>
      </c>
      <c r="E1580" s="31">
        <f>[1]consoCURRENT!H36306</f>
        <v>0</v>
      </c>
      <c r="F1580" s="31">
        <f>[1]consoCURRENT!I36306</f>
        <v>0</v>
      </c>
      <c r="G1580" s="31">
        <f>[1]consoCURRENT!J36306</f>
        <v>0</v>
      </c>
      <c r="H1580" s="31">
        <f>[1]consoCURRENT!K36306</f>
        <v>0</v>
      </c>
      <c r="I1580" s="31">
        <f>[1]consoCURRENT!L36306</f>
        <v>0</v>
      </c>
      <c r="J1580" s="31">
        <f>[1]consoCURRENT!M36306</f>
        <v>0</v>
      </c>
      <c r="K1580" s="31">
        <f>[1]consoCURRENT!N36306</f>
        <v>0</v>
      </c>
      <c r="L1580" s="31">
        <f>[1]consoCURRENT!O36306</f>
        <v>0</v>
      </c>
      <c r="M1580" s="31">
        <f>[1]consoCURRENT!P36306</f>
        <v>0</v>
      </c>
      <c r="N1580" s="31">
        <f>[1]consoCURRENT!Q36306</f>
        <v>0</v>
      </c>
      <c r="O1580" s="31">
        <f>[1]consoCURRENT!R36306</f>
        <v>0</v>
      </c>
      <c r="P1580" s="31">
        <f>[1]consoCURRENT!S36306</f>
        <v>0</v>
      </c>
      <c r="Q1580" s="31">
        <f>[1]consoCURRENT!T36306</f>
        <v>0</v>
      </c>
      <c r="R1580" s="31">
        <f>[1]consoCURRENT!U36306</f>
        <v>0</v>
      </c>
      <c r="S1580" s="31">
        <f>[1]consoCURRENT!V36306</f>
        <v>0</v>
      </c>
      <c r="T1580" s="31">
        <f>[1]consoCURRENT!W36306</f>
        <v>0</v>
      </c>
      <c r="U1580" s="31">
        <f>[1]consoCURRENT!X36306</f>
        <v>0</v>
      </c>
      <c r="V1580" s="31">
        <f>[1]consoCURRENT!Y36306</f>
        <v>0</v>
      </c>
      <c r="W1580" s="31">
        <f>[1]consoCURRENT!Z36306</f>
        <v>0</v>
      </c>
      <c r="X1580" s="31">
        <f>[1]consoCURRENT!AA36306</f>
        <v>0</v>
      </c>
      <c r="Y1580" s="31">
        <f>[1]consoCURRENT!AB36306</f>
        <v>0</v>
      </c>
      <c r="Z1580" s="31">
        <f>SUM(M1580:Y1580)</f>
        <v>0</v>
      </c>
      <c r="AA1580" s="31">
        <f>D1580-Z1580</f>
        <v>0</v>
      </c>
      <c r="AB1580" s="56" t="e">
        <f>Z1580/D1580</f>
        <v>#DIV/0!</v>
      </c>
      <c r="AC1580" s="32"/>
    </row>
    <row r="1581" spans="1:29" s="33" customFormat="1" ht="18" customHeight="1" x14ac:dyDescent="0.2">
      <c r="A1581" s="36" t="s">
        <v>34</v>
      </c>
      <c r="B1581" s="31">
        <f>[1]consoCURRENT!E36419</f>
        <v>2056741000</v>
      </c>
      <c r="C1581" s="31">
        <f>[1]consoCURRENT!F36419</f>
        <v>4.6566128730773926E-9</v>
      </c>
      <c r="D1581" s="31">
        <f>[1]consoCURRENT!G36419</f>
        <v>2056741000</v>
      </c>
      <c r="E1581" s="31">
        <f>[1]consoCURRENT!H36419</f>
        <v>288318811.16000003</v>
      </c>
      <c r="F1581" s="31">
        <f>[1]consoCURRENT!I36419</f>
        <v>755396130.91000009</v>
      </c>
      <c r="G1581" s="31">
        <f>[1]consoCURRENT!J36419</f>
        <v>564250099.47000003</v>
      </c>
      <c r="H1581" s="31">
        <f>[1]consoCURRENT!K36419</f>
        <v>2150.91</v>
      </c>
      <c r="I1581" s="31">
        <f>[1]consoCURRENT!L36419</f>
        <v>246028715.62</v>
      </c>
      <c r="J1581" s="31">
        <f>[1]consoCURRENT!M36419</f>
        <v>753531253.05000007</v>
      </c>
      <c r="K1581" s="31">
        <f>[1]consoCURRENT!N36419</f>
        <v>563868830.84000003</v>
      </c>
      <c r="L1581" s="31">
        <f>[1]consoCURRENT!O36419</f>
        <v>0</v>
      </c>
      <c r="M1581" s="31">
        <f>[1]consoCURRENT!P36419</f>
        <v>1688349760.9699998</v>
      </c>
      <c r="N1581" s="31">
        <f>[1]consoCURRENT!Q36419</f>
        <v>39397067.759999998</v>
      </c>
      <c r="O1581" s="31">
        <f>[1]consoCURRENT!R36419</f>
        <v>2476567.4700000002</v>
      </c>
      <c r="P1581" s="31">
        <f>[1]consoCURRENT!S36419</f>
        <v>416460.31</v>
      </c>
      <c r="Q1581" s="31">
        <f>[1]consoCURRENT!T36419</f>
        <v>353626.33999999997</v>
      </c>
      <c r="R1581" s="31">
        <f>[1]consoCURRENT!U36419</f>
        <v>1019172.73</v>
      </c>
      <c r="S1581" s="31">
        <f>[1]consoCURRENT!V36419</f>
        <v>492078.79000000004</v>
      </c>
      <c r="T1581" s="31">
        <f>[1]consoCURRENT!W36419</f>
        <v>192768.63</v>
      </c>
      <c r="U1581" s="31">
        <f>[1]consoCURRENT!X36419</f>
        <v>51000</v>
      </c>
      <c r="V1581" s="31">
        <f>[1]consoCURRENT!Y36419</f>
        <v>137500</v>
      </c>
      <c r="W1581" s="31">
        <f>[1]consoCURRENT!Z36419</f>
        <v>2150.91</v>
      </c>
      <c r="X1581" s="31">
        <f>[1]consoCURRENT!AA36419</f>
        <v>0</v>
      </c>
      <c r="Y1581" s="31">
        <f>[1]consoCURRENT!AB36419</f>
        <v>0</v>
      </c>
      <c r="Z1581" s="31">
        <f t="shared" ref="Z1581:Z1583" si="724">SUM(M1581:Y1581)</f>
        <v>1732888153.9099998</v>
      </c>
      <c r="AA1581" s="31">
        <f>D1581-Z1581</f>
        <v>323852846.09000015</v>
      </c>
      <c r="AB1581" s="37">
        <f>Z1581/D1581</f>
        <v>0.84254077392826798</v>
      </c>
      <c r="AC1581" s="32"/>
    </row>
    <row r="1582" spans="1:29" s="33" customFormat="1" ht="18" customHeight="1" x14ac:dyDescent="0.2">
      <c r="A1582" s="36" t="s">
        <v>35</v>
      </c>
      <c r="B1582" s="31">
        <f>[1]consoCURRENT!E36425</f>
        <v>0</v>
      </c>
      <c r="C1582" s="31">
        <f>[1]consoCURRENT!F36425</f>
        <v>0</v>
      </c>
      <c r="D1582" s="31">
        <f>[1]consoCURRENT!G36425</f>
        <v>0</v>
      </c>
      <c r="E1582" s="31">
        <f>[1]consoCURRENT!H36425</f>
        <v>0</v>
      </c>
      <c r="F1582" s="31">
        <f>[1]consoCURRENT!I36425</f>
        <v>0</v>
      </c>
      <c r="G1582" s="31">
        <f>[1]consoCURRENT!J36425</f>
        <v>0</v>
      </c>
      <c r="H1582" s="31">
        <f>[1]consoCURRENT!K36425</f>
        <v>0</v>
      </c>
      <c r="I1582" s="31">
        <f>[1]consoCURRENT!L36425</f>
        <v>0</v>
      </c>
      <c r="J1582" s="31">
        <f>[1]consoCURRENT!M36425</f>
        <v>0</v>
      </c>
      <c r="K1582" s="31">
        <f>[1]consoCURRENT!N36425</f>
        <v>0</v>
      </c>
      <c r="L1582" s="31">
        <f>[1]consoCURRENT!O36425</f>
        <v>0</v>
      </c>
      <c r="M1582" s="31">
        <f>[1]consoCURRENT!P36425</f>
        <v>0</v>
      </c>
      <c r="N1582" s="31">
        <f>[1]consoCURRENT!Q36425</f>
        <v>0</v>
      </c>
      <c r="O1582" s="31">
        <f>[1]consoCURRENT!R36425</f>
        <v>0</v>
      </c>
      <c r="P1582" s="31">
        <f>[1]consoCURRENT!S36425</f>
        <v>0</v>
      </c>
      <c r="Q1582" s="31">
        <f>[1]consoCURRENT!T36425</f>
        <v>0</v>
      </c>
      <c r="R1582" s="31">
        <f>[1]consoCURRENT!U36425</f>
        <v>0</v>
      </c>
      <c r="S1582" s="31">
        <f>[1]consoCURRENT!V36425</f>
        <v>0</v>
      </c>
      <c r="T1582" s="31">
        <f>[1]consoCURRENT!W36425</f>
        <v>0</v>
      </c>
      <c r="U1582" s="31">
        <f>[1]consoCURRENT!X36425</f>
        <v>0</v>
      </c>
      <c r="V1582" s="31">
        <f>[1]consoCURRENT!Y36425</f>
        <v>0</v>
      </c>
      <c r="W1582" s="31">
        <f>[1]consoCURRENT!Z36425</f>
        <v>0</v>
      </c>
      <c r="X1582" s="31">
        <f>[1]consoCURRENT!AA36425</f>
        <v>0</v>
      </c>
      <c r="Y1582" s="31">
        <f>[1]consoCURRENT!AB36425</f>
        <v>0</v>
      </c>
      <c r="Z1582" s="31">
        <f t="shared" si="724"/>
        <v>0</v>
      </c>
      <c r="AA1582" s="31">
        <f>D1582-Z1582</f>
        <v>0</v>
      </c>
      <c r="AB1582" s="37"/>
      <c r="AC1582" s="32"/>
    </row>
    <row r="1583" spans="1:29" s="33" customFormat="1" ht="18" customHeight="1" x14ac:dyDescent="0.2">
      <c r="A1583" s="36" t="s">
        <v>36</v>
      </c>
      <c r="B1583" s="31">
        <f>[1]consoCURRENT!E36454</f>
        <v>0</v>
      </c>
      <c r="C1583" s="31">
        <f>[1]consoCURRENT!F36454</f>
        <v>0</v>
      </c>
      <c r="D1583" s="31">
        <f>[1]consoCURRENT!G36454</f>
        <v>0</v>
      </c>
      <c r="E1583" s="31">
        <f>[1]consoCURRENT!H36454</f>
        <v>0</v>
      </c>
      <c r="F1583" s="31">
        <f>[1]consoCURRENT!I36454</f>
        <v>0</v>
      </c>
      <c r="G1583" s="31">
        <f>[1]consoCURRENT!J36454</f>
        <v>0</v>
      </c>
      <c r="H1583" s="31">
        <f>[1]consoCURRENT!K36454</f>
        <v>0</v>
      </c>
      <c r="I1583" s="31">
        <f>[1]consoCURRENT!L36454</f>
        <v>0</v>
      </c>
      <c r="J1583" s="31">
        <f>[1]consoCURRENT!M36454</f>
        <v>0</v>
      </c>
      <c r="K1583" s="31">
        <f>[1]consoCURRENT!N36454</f>
        <v>0</v>
      </c>
      <c r="L1583" s="31">
        <f>[1]consoCURRENT!O36454</f>
        <v>0</v>
      </c>
      <c r="M1583" s="31">
        <f>[1]consoCURRENT!P36454</f>
        <v>0</v>
      </c>
      <c r="N1583" s="31">
        <f>[1]consoCURRENT!Q36454</f>
        <v>0</v>
      </c>
      <c r="O1583" s="31">
        <f>[1]consoCURRENT!R36454</f>
        <v>0</v>
      </c>
      <c r="P1583" s="31">
        <f>[1]consoCURRENT!S36454</f>
        <v>0</v>
      </c>
      <c r="Q1583" s="31">
        <f>[1]consoCURRENT!T36454</f>
        <v>0</v>
      </c>
      <c r="R1583" s="31">
        <f>[1]consoCURRENT!U36454</f>
        <v>0</v>
      </c>
      <c r="S1583" s="31">
        <f>[1]consoCURRENT!V36454</f>
        <v>0</v>
      </c>
      <c r="T1583" s="31">
        <f>[1]consoCURRENT!W36454</f>
        <v>0</v>
      </c>
      <c r="U1583" s="31">
        <f>[1]consoCURRENT!X36454</f>
        <v>0</v>
      </c>
      <c r="V1583" s="31">
        <f>[1]consoCURRENT!Y36454</f>
        <v>0</v>
      </c>
      <c r="W1583" s="31">
        <f>[1]consoCURRENT!Z36454</f>
        <v>0</v>
      </c>
      <c r="X1583" s="31">
        <f>[1]consoCURRENT!AA36454</f>
        <v>0</v>
      </c>
      <c r="Y1583" s="31">
        <f>[1]consoCURRENT!AB36454</f>
        <v>0</v>
      </c>
      <c r="Z1583" s="31">
        <f t="shared" si="724"/>
        <v>0</v>
      </c>
      <c r="AA1583" s="31">
        <f>D1583-Z1583</f>
        <v>0</v>
      </c>
      <c r="AB1583" s="37"/>
      <c r="AC1583" s="32"/>
    </row>
    <row r="1584" spans="1:29" s="33" customFormat="1" ht="18" customHeight="1" x14ac:dyDescent="0.25">
      <c r="A1584" s="38" t="s">
        <v>37</v>
      </c>
      <c r="B1584" s="39">
        <f t="shared" ref="B1584:AA1584" si="725">SUM(B1580:B1583)</f>
        <v>2056741000</v>
      </c>
      <c r="C1584" s="39">
        <f t="shared" si="725"/>
        <v>4.6566128730773926E-9</v>
      </c>
      <c r="D1584" s="39">
        <f t="shared" si="725"/>
        <v>2056741000</v>
      </c>
      <c r="E1584" s="39">
        <f t="shared" si="725"/>
        <v>288318811.16000003</v>
      </c>
      <c r="F1584" s="39">
        <f t="shared" si="725"/>
        <v>755396130.91000009</v>
      </c>
      <c r="G1584" s="39">
        <f t="shared" si="725"/>
        <v>564250099.47000003</v>
      </c>
      <c r="H1584" s="39">
        <f t="shared" si="725"/>
        <v>2150.91</v>
      </c>
      <c r="I1584" s="39">
        <f t="shared" si="725"/>
        <v>246028715.62</v>
      </c>
      <c r="J1584" s="39">
        <f t="shared" si="725"/>
        <v>753531253.05000007</v>
      </c>
      <c r="K1584" s="39">
        <f t="shared" si="725"/>
        <v>563868830.84000003</v>
      </c>
      <c r="L1584" s="39">
        <f t="shared" si="725"/>
        <v>0</v>
      </c>
      <c r="M1584" s="39">
        <f t="shared" si="725"/>
        <v>1688349760.9699998</v>
      </c>
      <c r="N1584" s="39">
        <f t="shared" si="725"/>
        <v>39397067.759999998</v>
      </c>
      <c r="O1584" s="39">
        <f t="shared" si="725"/>
        <v>2476567.4700000002</v>
      </c>
      <c r="P1584" s="39">
        <f t="shared" si="725"/>
        <v>416460.31</v>
      </c>
      <c r="Q1584" s="39">
        <f t="shared" si="725"/>
        <v>353626.33999999997</v>
      </c>
      <c r="R1584" s="39">
        <f t="shared" si="725"/>
        <v>1019172.73</v>
      </c>
      <c r="S1584" s="39">
        <f t="shared" si="725"/>
        <v>492078.79000000004</v>
      </c>
      <c r="T1584" s="39">
        <f t="shared" si="725"/>
        <v>192768.63</v>
      </c>
      <c r="U1584" s="39">
        <f t="shared" si="725"/>
        <v>51000</v>
      </c>
      <c r="V1584" s="39">
        <f t="shared" si="725"/>
        <v>137500</v>
      </c>
      <c r="W1584" s="39">
        <f t="shared" si="725"/>
        <v>2150.91</v>
      </c>
      <c r="X1584" s="39">
        <f t="shared" si="725"/>
        <v>0</v>
      </c>
      <c r="Y1584" s="39">
        <f t="shared" si="725"/>
        <v>0</v>
      </c>
      <c r="Z1584" s="39">
        <f t="shared" si="725"/>
        <v>1732888153.9099998</v>
      </c>
      <c r="AA1584" s="39">
        <f t="shared" si="725"/>
        <v>323852846.09000015</v>
      </c>
      <c r="AB1584" s="40">
        <f>Z1584/D1584</f>
        <v>0.84254077392826798</v>
      </c>
      <c r="AC1584" s="32"/>
    </row>
    <row r="1585" spans="1:29" s="33" customFormat="1" ht="18" customHeight="1" x14ac:dyDescent="0.25">
      <c r="A1585" s="41" t="s">
        <v>38</v>
      </c>
      <c r="B1585" s="31">
        <f>[1]consoCURRENT!E36458</f>
        <v>0</v>
      </c>
      <c r="C1585" s="31">
        <f>[1]consoCURRENT!F36458</f>
        <v>0</v>
      </c>
      <c r="D1585" s="31">
        <f>[1]consoCURRENT!G36458</f>
        <v>0</v>
      </c>
      <c r="E1585" s="31">
        <f>[1]consoCURRENT!H36458</f>
        <v>0</v>
      </c>
      <c r="F1585" s="31">
        <f>[1]consoCURRENT!I36458</f>
        <v>0</v>
      </c>
      <c r="G1585" s="31">
        <f>[1]consoCURRENT!J36458</f>
        <v>0</v>
      </c>
      <c r="H1585" s="31">
        <f>[1]consoCURRENT!K36458</f>
        <v>0</v>
      </c>
      <c r="I1585" s="31">
        <f>[1]consoCURRENT!L36458</f>
        <v>0</v>
      </c>
      <c r="J1585" s="31">
        <f>[1]consoCURRENT!M36458</f>
        <v>0</v>
      </c>
      <c r="K1585" s="31">
        <f>[1]consoCURRENT!N36458</f>
        <v>0</v>
      </c>
      <c r="L1585" s="31">
        <f>[1]consoCURRENT!O36458</f>
        <v>0</v>
      </c>
      <c r="M1585" s="31">
        <f>[1]consoCURRENT!P36458</f>
        <v>0</v>
      </c>
      <c r="N1585" s="31">
        <f>[1]consoCURRENT!Q36458</f>
        <v>0</v>
      </c>
      <c r="O1585" s="31">
        <f>[1]consoCURRENT!R36458</f>
        <v>0</v>
      </c>
      <c r="P1585" s="31">
        <f>[1]consoCURRENT!S36458</f>
        <v>0</v>
      </c>
      <c r="Q1585" s="31">
        <f>[1]consoCURRENT!T36458</f>
        <v>0</v>
      </c>
      <c r="R1585" s="31">
        <f>[1]consoCURRENT!U36458</f>
        <v>0</v>
      </c>
      <c r="S1585" s="31">
        <f>[1]consoCURRENT!V36458</f>
        <v>0</v>
      </c>
      <c r="T1585" s="31">
        <f>[1]consoCURRENT!W36458</f>
        <v>0</v>
      </c>
      <c r="U1585" s="31">
        <f>[1]consoCURRENT!X36458</f>
        <v>0</v>
      </c>
      <c r="V1585" s="31">
        <f>[1]consoCURRENT!Y36458</f>
        <v>0</v>
      </c>
      <c r="W1585" s="31">
        <f>[1]consoCURRENT!Z36458</f>
        <v>0</v>
      </c>
      <c r="X1585" s="31">
        <f>[1]consoCURRENT!AA36458</f>
        <v>0</v>
      </c>
      <c r="Y1585" s="31">
        <f>[1]consoCURRENT!AB36458</f>
        <v>0</v>
      </c>
      <c r="Z1585" s="31">
        <f t="shared" ref="Z1585" si="726">SUM(M1585:Y1585)</f>
        <v>0</v>
      </c>
      <c r="AA1585" s="31">
        <f>D1585-Z1585</f>
        <v>0</v>
      </c>
      <c r="AB1585" s="37"/>
      <c r="AC1585" s="32"/>
    </row>
    <row r="1586" spans="1:29" s="33" customFormat="1" ht="18" customHeight="1" x14ac:dyDescent="0.25">
      <c r="A1586" s="38" t="s">
        <v>39</v>
      </c>
      <c r="B1586" s="39">
        <f t="shared" ref="B1586:AA1586" si="727">B1585+B1584</f>
        <v>2056741000</v>
      </c>
      <c r="C1586" s="39">
        <f t="shared" si="727"/>
        <v>4.6566128730773926E-9</v>
      </c>
      <c r="D1586" s="39">
        <f t="shared" si="727"/>
        <v>2056741000</v>
      </c>
      <c r="E1586" s="39">
        <f t="shared" si="727"/>
        <v>288318811.16000003</v>
      </c>
      <c r="F1586" s="39">
        <f t="shared" si="727"/>
        <v>755396130.91000009</v>
      </c>
      <c r="G1586" s="39">
        <f t="shared" si="727"/>
        <v>564250099.47000003</v>
      </c>
      <c r="H1586" s="39">
        <f t="shared" si="727"/>
        <v>2150.91</v>
      </c>
      <c r="I1586" s="39">
        <f t="shared" si="727"/>
        <v>246028715.62</v>
      </c>
      <c r="J1586" s="39">
        <f t="shared" si="727"/>
        <v>753531253.05000007</v>
      </c>
      <c r="K1586" s="39">
        <f t="shared" si="727"/>
        <v>563868830.84000003</v>
      </c>
      <c r="L1586" s="39">
        <f t="shared" si="727"/>
        <v>0</v>
      </c>
      <c r="M1586" s="39">
        <f t="shared" si="727"/>
        <v>1688349760.9699998</v>
      </c>
      <c r="N1586" s="39">
        <f t="shared" si="727"/>
        <v>39397067.759999998</v>
      </c>
      <c r="O1586" s="39">
        <f t="shared" si="727"/>
        <v>2476567.4700000002</v>
      </c>
      <c r="P1586" s="39">
        <f t="shared" si="727"/>
        <v>416460.31</v>
      </c>
      <c r="Q1586" s="39">
        <f t="shared" si="727"/>
        <v>353626.33999999997</v>
      </c>
      <c r="R1586" s="39">
        <f t="shared" si="727"/>
        <v>1019172.73</v>
      </c>
      <c r="S1586" s="39">
        <f t="shared" si="727"/>
        <v>492078.79000000004</v>
      </c>
      <c r="T1586" s="39">
        <f t="shared" si="727"/>
        <v>192768.63</v>
      </c>
      <c r="U1586" s="39">
        <f t="shared" si="727"/>
        <v>51000</v>
      </c>
      <c r="V1586" s="39">
        <f t="shared" si="727"/>
        <v>137500</v>
      </c>
      <c r="W1586" s="39">
        <f t="shared" si="727"/>
        <v>2150.91</v>
      </c>
      <c r="X1586" s="39">
        <f t="shared" si="727"/>
        <v>0</v>
      </c>
      <c r="Y1586" s="39">
        <f t="shared" si="727"/>
        <v>0</v>
      </c>
      <c r="Z1586" s="39">
        <f t="shared" si="727"/>
        <v>1732888153.9099998</v>
      </c>
      <c r="AA1586" s="39">
        <f t="shared" si="727"/>
        <v>323852846.09000015</v>
      </c>
      <c r="AB1586" s="40">
        <f>Z1586/D1586</f>
        <v>0.84254077392826798</v>
      </c>
      <c r="AC1586" s="42"/>
    </row>
    <row r="1587" spans="1:29" s="33" customFormat="1" ht="15" customHeight="1" x14ac:dyDescent="0.25">
      <c r="A1587" s="34"/>
      <c r="B1587" s="31"/>
      <c r="C1587" s="31"/>
      <c r="D1587" s="31"/>
      <c r="E1587" s="31"/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  <c r="R1587" s="31"/>
      <c r="S1587" s="31"/>
      <c r="T1587" s="31"/>
      <c r="U1587" s="31"/>
      <c r="V1587" s="31"/>
      <c r="W1587" s="31"/>
      <c r="X1587" s="31"/>
      <c r="Y1587" s="31"/>
      <c r="Z1587" s="31"/>
      <c r="AA1587" s="31"/>
      <c r="AB1587" s="31"/>
      <c r="AC1587" s="32"/>
    </row>
    <row r="1588" spans="1:29" s="33" customFormat="1" ht="15" customHeight="1" x14ac:dyDescent="0.25">
      <c r="A1588" s="34"/>
      <c r="B1588" s="31"/>
      <c r="C1588" s="31"/>
      <c r="D1588" s="31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  <c r="R1588" s="31"/>
      <c r="S1588" s="31"/>
      <c r="T1588" s="31"/>
      <c r="U1588" s="31"/>
      <c r="V1588" s="31"/>
      <c r="W1588" s="31"/>
      <c r="X1588" s="31"/>
      <c r="Y1588" s="31"/>
      <c r="Z1588" s="31"/>
      <c r="AA1588" s="31"/>
      <c r="AB1588" s="31"/>
      <c r="AC1588" s="32"/>
    </row>
    <row r="1589" spans="1:29" s="33" customFormat="1" ht="15" customHeight="1" x14ac:dyDescent="0.25">
      <c r="A1589" s="35" t="s">
        <v>100</v>
      </c>
      <c r="B1589" s="31"/>
      <c r="C1589" s="31"/>
      <c r="D1589" s="31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31"/>
      <c r="T1589" s="31"/>
      <c r="U1589" s="31"/>
      <c r="V1589" s="31"/>
      <c r="W1589" s="31"/>
      <c r="X1589" s="31"/>
      <c r="Y1589" s="31"/>
      <c r="Z1589" s="31"/>
      <c r="AA1589" s="31"/>
      <c r="AB1589" s="31"/>
      <c r="AC1589" s="32"/>
    </row>
    <row r="1590" spans="1:29" s="33" customFormat="1" ht="18" customHeight="1" x14ac:dyDescent="0.2">
      <c r="A1590" s="36" t="s">
        <v>33</v>
      </c>
      <c r="B1590" s="31">
        <f>[1]consoCURRENT!E36519</f>
        <v>0</v>
      </c>
      <c r="C1590" s="31">
        <f>[1]consoCURRENT!F36519</f>
        <v>0</v>
      </c>
      <c r="D1590" s="31">
        <f>[1]consoCURRENT!G36519</f>
        <v>0</v>
      </c>
      <c r="E1590" s="31">
        <f>[1]consoCURRENT!H36519</f>
        <v>0</v>
      </c>
      <c r="F1590" s="31">
        <f>[1]consoCURRENT!I36519</f>
        <v>0</v>
      </c>
      <c r="G1590" s="31">
        <f>[1]consoCURRENT!J36519</f>
        <v>0</v>
      </c>
      <c r="H1590" s="31">
        <f>[1]consoCURRENT!K36519</f>
        <v>0</v>
      </c>
      <c r="I1590" s="31">
        <f>[1]consoCURRENT!L36519</f>
        <v>0</v>
      </c>
      <c r="J1590" s="31">
        <f>[1]consoCURRENT!M36519</f>
        <v>0</v>
      </c>
      <c r="K1590" s="31">
        <f>[1]consoCURRENT!N36519</f>
        <v>0</v>
      </c>
      <c r="L1590" s="31">
        <f>[1]consoCURRENT!O36519</f>
        <v>0</v>
      </c>
      <c r="M1590" s="31">
        <f>[1]consoCURRENT!P36519</f>
        <v>0</v>
      </c>
      <c r="N1590" s="31">
        <f>[1]consoCURRENT!Q36519</f>
        <v>0</v>
      </c>
      <c r="O1590" s="31">
        <f>[1]consoCURRENT!R36519</f>
        <v>0</v>
      </c>
      <c r="P1590" s="31">
        <f>[1]consoCURRENT!S36519</f>
        <v>0</v>
      </c>
      <c r="Q1590" s="31">
        <f>[1]consoCURRENT!T36519</f>
        <v>0</v>
      </c>
      <c r="R1590" s="31">
        <f>[1]consoCURRENT!U36519</f>
        <v>0</v>
      </c>
      <c r="S1590" s="31">
        <f>[1]consoCURRENT!V36519</f>
        <v>0</v>
      </c>
      <c r="T1590" s="31">
        <f>[1]consoCURRENT!W36519</f>
        <v>0</v>
      </c>
      <c r="U1590" s="31">
        <f>[1]consoCURRENT!X36519</f>
        <v>0</v>
      </c>
      <c r="V1590" s="31">
        <f>[1]consoCURRENT!Y36519</f>
        <v>0</v>
      </c>
      <c r="W1590" s="31">
        <f>[1]consoCURRENT!Z36519</f>
        <v>0</v>
      </c>
      <c r="X1590" s="31">
        <f>[1]consoCURRENT!AA36519</f>
        <v>0</v>
      </c>
      <c r="Y1590" s="31">
        <f>[1]consoCURRENT!AB36519</f>
        <v>0</v>
      </c>
      <c r="Z1590" s="31">
        <f>SUM(M1590:Y1590)</f>
        <v>0</v>
      </c>
      <c r="AA1590" s="31">
        <f>D1590-Z1590</f>
        <v>0</v>
      </c>
      <c r="AB1590" s="37"/>
      <c r="AC1590" s="32"/>
    </row>
    <row r="1591" spans="1:29" s="33" customFormat="1" ht="18" customHeight="1" x14ac:dyDescent="0.2">
      <c r="A1591" s="36" t="s">
        <v>34</v>
      </c>
      <c r="B1591" s="31">
        <f>[1]consoCURRENT!E36632</f>
        <v>47372000</v>
      </c>
      <c r="C1591" s="31">
        <f>[1]consoCURRENT!F36632</f>
        <v>0</v>
      </c>
      <c r="D1591" s="31">
        <f>[1]consoCURRENT!G36632</f>
        <v>47372000.000000007</v>
      </c>
      <c r="E1591" s="31">
        <f>[1]consoCURRENT!H36632</f>
        <v>23973996.310000002</v>
      </c>
      <c r="F1591" s="31">
        <f>[1]consoCURRENT!I36632</f>
        <v>7586576.7899999982</v>
      </c>
      <c r="G1591" s="31">
        <f>[1]consoCURRENT!J36632</f>
        <v>6441236.3200000012</v>
      </c>
      <c r="H1591" s="31">
        <f>[1]consoCURRENT!K36632</f>
        <v>1559646.7999999998</v>
      </c>
      <c r="I1591" s="31">
        <f>[1]consoCURRENT!L36632</f>
        <v>6451666.8100000005</v>
      </c>
      <c r="J1591" s="31">
        <f>[1]consoCURRENT!M36632</f>
        <v>6693835.3499999987</v>
      </c>
      <c r="K1591" s="31">
        <f>[1]consoCURRENT!N36632</f>
        <v>3333639.1900000009</v>
      </c>
      <c r="L1591" s="31">
        <f>[1]consoCURRENT!O36632</f>
        <v>0</v>
      </c>
      <c r="M1591" s="31">
        <f>[1]consoCURRENT!P36632</f>
        <v>16765399.559999999</v>
      </c>
      <c r="N1591" s="31">
        <f>[1]consoCURRENT!Q36632</f>
        <v>3439708.72</v>
      </c>
      <c r="O1591" s="31">
        <f>[1]consoCURRENT!R36632</f>
        <v>14052886.039999999</v>
      </c>
      <c r="P1591" s="31">
        <f>[1]consoCURRENT!S36632</f>
        <v>29734.739999999998</v>
      </c>
      <c r="Q1591" s="31">
        <f>[1]consoCURRENT!T36632</f>
        <v>720345.55</v>
      </c>
      <c r="R1591" s="31">
        <f>[1]consoCURRENT!U36632</f>
        <v>23091.51</v>
      </c>
      <c r="S1591" s="31">
        <f>[1]consoCURRENT!V36632</f>
        <v>149304.38</v>
      </c>
      <c r="T1591" s="31">
        <f>[1]consoCURRENT!W36632</f>
        <v>1077036.93</v>
      </c>
      <c r="U1591" s="31">
        <f>[1]consoCURRENT!X36632</f>
        <v>843306.25</v>
      </c>
      <c r="V1591" s="31">
        <f>[1]consoCURRENT!Y36632</f>
        <v>1187253.95</v>
      </c>
      <c r="W1591" s="31">
        <f>[1]consoCURRENT!Z36632</f>
        <v>1559646.7999999998</v>
      </c>
      <c r="X1591" s="31">
        <f>[1]consoCURRENT!AA36632</f>
        <v>0</v>
      </c>
      <c r="Y1591" s="31">
        <f>[1]consoCURRENT!AB36632</f>
        <v>0</v>
      </c>
      <c r="Z1591" s="31">
        <f t="shared" ref="Z1591:Z1593" si="728">SUM(M1591:Y1591)</f>
        <v>39847714.429999992</v>
      </c>
      <c r="AA1591" s="31">
        <f>D1591-Z1591</f>
        <v>7524285.5700000152</v>
      </c>
      <c r="AB1591" s="37">
        <f>Z1591/D1591</f>
        <v>0.84116597209321931</v>
      </c>
      <c r="AC1591" s="32"/>
    </row>
    <row r="1592" spans="1:29" s="33" customFormat="1" ht="18" customHeight="1" x14ac:dyDescent="0.2">
      <c r="A1592" s="36" t="s">
        <v>35</v>
      </c>
      <c r="B1592" s="31">
        <f>[1]consoCURRENT!E36638</f>
        <v>0</v>
      </c>
      <c r="C1592" s="31">
        <f>[1]consoCURRENT!F36638</f>
        <v>0</v>
      </c>
      <c r="D1592" s="31">
        <f>[1]consoCURRENT!G36638</f>
        <v>0</v>
      </c>
      <c r="E1592" s="31">
        <f>[1]consoCURRENT!H36638</f>
        <v>0</v>
      </c>
      <c r="F1592" s="31">
        <f>[1]consoCURRENT!I36638</f>
        <v>0</v>
      </c>
      <c r="G1592" s="31">
        <f>[1]consoCURRENT!J36638</f>
        <v>0</v>
      </c>
      <c r="H1592" s="31">
        <f>[1]consoCURRENT!K36638</f>
        <v>0</v>
      </c>
      <c r="I1592" s="31">
        <f>[1]consoCURRENT!L36638</f>
        <v>0</v>
      </c>
      <c r="J1592" s="31">
        <f>[1]consoCURRENT!M36638</f>
        <v>0</v>
      </c>
      <c r="K1592" s="31">
        <f>[1]consoCURRENT!N36638</f>
        <v>0</v>
      </c>
      <c r="L1592" s="31">
        <f>[1]consoCURRENT!O36638</f>
        <v>0</v>
      </c>
      <c r="M1592" s="31">
        <f>[1]consoCURRENT!P36638</f>
        <v>0</v>
      </c>
      <c r="N1592" s="31">
        <f>[1]consoCURRENT!Q36638</f>
        <v>0</v>
      </c>
      <c r="O1592" s="31">
        <f>[1]consoCURRENT!R36638</f>
        <v>0</v>
      </c>
      <c r="P1592" s="31">
        <f>[1]consoCURRENT!S36638</f>
        <v>0</v>
      </c>
      <c r="Q1592" s="31">
        <f>[1]consoCURRENT!T36638</f>
        <v>0</v>
      </c>
      <c r="R1592" s="31">
        <f>[1]consoCURRENT!U36638</f>
        <v>0</v>
      </c>
      <c r="S1592" s="31">
        <f>[1]consoCURRENT!V36638</f>
        <v>0</v>
      </c>
      <c r="T1592" s="31">
        <f>[1]consoCURRENT!W36638</f>
        <v>0</v>
      </c>
      <c r="U1592" s="31">
        <f>[1]consoCURRENT!X36638</f>
        <v>0</v>
      </c>
      <c r="V1592" s="31">
        <f>[1]consoCURRENT!Y36638</f>
        <v>0</v>
      </c>
      <c r="W1592" s="31">
        <f>[1]consoCURRENT!Z36638</f>
        <v>0</v>
      </c>
      <c r="X1592" s="31">
        <f>[1]consoCURRENT!AA36638</f>
        <v>0</v>
      </c>
      <c r="Y1592" s="31">
        <f>[1]consoCURRENT!AB36638</f>
        <v>0</v>
      </c>
      <c r="Z1592" s="31">
        <f t="shared" si="728"/>
        <v>0</v>
      </c>
      <c r="AA1592" s="31">
        <f>D1592-Z1592</f>
        <v>0</v>
      </c>
      <c r="AB1592" s="37"/>
      <c r="AC1592" s="32"/>
    </row>
    <row r="1593" spans="1:29" s="33" customFormat="1" ht="18" customHeight="1" x14ac:dyDescent="0.2">
      <c r="A1593" s="36" t="s">
        <v>36</v>
      </c>
      <c r="B1593" s="31">
        <f>[1]consoCURRENT!E36667</f>
        <v>0</v>
      </c>
      <c r="C1593" s="31">
        <f>[1]consoCURRENT!F36667</f>
        <v>0</v>
      </c>
      <c r="D1593" s="31">
        <f>[1]consoCURRENT!G36667</f>
        <v>0</v>
      </c>
      <c r="E1593" s="31">
        <f>[1]consoCURRENT!H36667</f>
        <v>0</v>
      </c>
      <c r="F1593" s="31">
        <f>[1]consoCURRENT!I36667</f>
        <v>0</v>
      </c>
      <c r="G1593" s="31">
        <f>[1]consoCURRENT!J36667</f>
        <v>0</v>
      </c>
      <c r="H1593" s="31">
        <f>[1]consoCURRENT!K36667</f>
        <v>0</v>
      </c>
      <c r="I1593" s="31">
        <f>[1]consoCURRENT!L36667</f>
        <v>0</v>
      </c>
      <c r="J1593" s="31">
        <f>[1]consoCURRENT!M36667</f>
        <v>0</v>
      </c>
      <c r="K1593" s="31">
        <f>[1]consoCURRENT!N36667</f>
        <v>0</v>
      </c>
      <c r="L1593" s="31">
        <f>[1]consoCURRENT!O36667</f>
        <v>0</v>
      </c>
      <c r="M1593" s="31">
        <f>[1]consoCURRENT!P36667</f>
        <v>0</v>
      </c>
      <c r="N1593" s="31">
        <f>[1]consoCURRENT!Q36667</f>
        <v>0</v>
      </c>
      <c r="O1593" s="31">
        <f>[1]consoCURRENT!R36667</f>
        <v>0</v>
      </c>
      <c r="P1593" s="31">
        <f>[1]consoCURRENT!S36667</f>
        <v>0</v>
      </c>
      <c r="Q1593" s="31">
        <f>[1]consoCURRENT!T36667</f>
        <v>0</v>
      </c>
      <c r="R1593" s="31">
        <f>[1]consoCURRENT!U36667</f>
        <v>0</v>
      </c>
      <c r="S1593" s="31">
        <f>[1]consoCURRENT!V36667</f>
        <v>0</v>
      </c>
      <c r="T1593" s="31">
        <f>[1]consoCURRENT!W36667</f>
        <v>0</v>
      </c>
      <c r="U1593" s="31">
        <f>[1]consoCURRENT!X36667</f>
        <v>0</v>
      </c>
      <c r="V1593" s="31">
        <f>[1]consoCURRENT!Y36667</f>
        <v>0</v>
      </c>
      <c r="W1593" s="31">
        <f>[1]consoCURRENT!Z36667</f>
        <v>0</v>
      </c>
      <c r="X1593" s="31">
        <f>[1]consoCURRENT!AA36667</f>
        <v>0</v>
      </c>
      <c r="Y1593" s="31">
        <f>[1]consoCURRENT!AB36667</f>
        <v>0</v>
      </c>
      <c r="Z1593" s="31">
        <f t="shared" si="728"/>
        <v>0</v>
      </c>
      <c r="AA1593" s="31">
        <f>D1593-Z1593</f>
        <v>0</v>
      </c>
      <c r="AB1593" s="37"/>
      <c r="AC1593" s="32"/>
    </row>
    <row r="1594" spans="1:29" s="33" customFormat="1" ht="18" customHeight="1" x14ac:dyDescent="0.25">
      <c r="A1594" s="38" t="s">
        <v>37</v>
      </c>
      <c r="B1594" s="39">
        <f t="shared" ref="B1594:AA1594" si="729">SUM(B1590:B1593)</f>
        <v>47372000</v>
      </c>
      <c r="C1594" s="39">
        <f t="shared" si="729"/>
        <v>0</v>
      </c>
      <c r="D1594" s="39">
        <f t="shared" si="729"/>
        <v>47372000.000000007</v>
      </c>
      <c r="E1594" s="39">
        <f t="shared" si="729"/>
        <v>23973996.310000002</v>
      </c>
      <c r="F1594" s="39">
        <f t="shared" si="729"/>
        <v>7586576.7899999982</v>
      </c>
      <c r="G1594" s="39">
        <f t="shared" si="729"/>
        <v>6441236.3200000012</v>
      </c>
      <c r="H1594" s="39">
        <f t="shared" si="729"/>
        <v>1559646.7999999998</v>
      </c>
      <c r="I1594" s="39">
        <f t="shared" si="729"/>
        <v>6451666.8100000005</v>
      </c>
      <c r="J1594" s="39">
        <f t="shared" si="729"/>
        <v>6693835.3499999987</v>
      </c>
      <c r="K1594" s="39">
        <f t="shared" si="729"/>
        <v>3333639.1900000009</v>
      </c>
      <c r="L1594" s="39">
        <f t="shared" si="729"/>
        <v>0</v>
      </c>
      <c r="M1594" s="39">
        <f t="shared" si="729"/>
        <v>16765399.559999999</v>
      </c>
      <c r="N1594" s="39">
        <f t="shared" si="729"/>
        <v>3439708.72</v>
      </c>
      <c r="O1594" s="39">
        <f t="shared" si="729"/>
        <v>14052886.039999999</v>
      </c>
      <c r="P1594" s="39">
        <f t="shared" si="729"/>
        <v>29734.739999999998</v>
      </c>
      <c r="Q1594" s="39">
        <f t="shared" si="729"/>
        <v>720345.55</v>
      </c>
      <c r="R1594" s="39">
        <f t="shared" si="729"/>
        <v>23091.51</v>
      </c>
      <c r="S1594" s="39">
        <f t="shared" si="729"/>
        <v>149304.38</v>
      </c>
      <c r="T1594" s="39">
        <f t="shared" si="729"/>
        <v>1077036.93</v>
      </c>
      <c r="U1594" s="39">
        <f t="shared" si="729"/>
        <v>843306.25</v>
      </c>
      <c r="V1594" s="39">
        <f t="shared" si="729"/>
        <v>1187253.95</v>
      </c>
      <c r="W1594" s="39">
        <f t="shared" si="729"/>
        <v>1559646.7999999998</v>
      </c>
      <c r="X1594" s="39">
        <f t="shared" si="729"/>
        <v>0</v>
      </c>
      <c r="Y1594" s="39">
        <f t="shared" si="729"/>
        <v>0</v>
      </c>
      <c r="Z1594" s="39">
        <f t="shared" si="729"/>
        <v>39847714.429999992</v>
      </c>
      <c r="AA1594" s="39">
        <f t="shared" si="729"/>
        <v>7524285.5700000152</v>
      </c>
      <c r="AB1594" s="40">
        <f>Z1594/D1594</f>
        <v>0.84116597209321931</v>
      </c>
      <c r="AC1594" s="32"/>
    </row>
    <row r="1595" spans="1:29" s="33" customFormat="1" ht="18" customHeight="1" x14ac:dyDescent="0.25">
      <c r="A1595" s="41" t="s">
        <v>38</v>
      </c>
      <c r="B1595" s="31">
        <f>[1]consoCURRENT!E36671</f>
        <v>0</v>
      </c>
      <c r="C1595" s="31">
        <f>[1]consoCURRENT!F36671</f>
        <v>0</v>
      </c>
      <c r="D1595" s="31">
        <f>[1]consoCURRENT!G36671</f>
        <v>0</v>
      </c>
      <c r="E1595" s="31">
        <f>[1]consoCURRENT!H36671</f>
        <v>0</v>
      </c>
      <c r="F1595" s="31">
        <f>[1]consoCURRENT!I36671</f>
        <v>0</v>
      </c>
      <c r="G1595" s="31">
        <f>[1]consoCURRENT!J36671</f>
        <v>0</v>
      </c>
      <c r="H1595" s="31">
        <f>[1]consoCURRENT!K36671</f>
        <v>0</v>
      </c>
      <c r="I1595" s="31">
        <f>[1]consoCURRENT!L36671</f>
        <v>0</v>
      </c>
      <c r="J1595" s="31">
        <f>[1]consoCURRENT!M36671</f>
        <v>0</v>
      </c>
      <c r="K1595" s="31">
        <f>[1]consoCURRENT!N36671</f>
        <v>0</v>
      </c>
      <c r="L1595" s="31">
        <f>[1]consoCURRENT!O36671</f>
        <v>0</v>
      </c>
      <c r="M1595" s="31">
        <f>[1]consoCURRENT!P36671</f>
        <v>0</v>
      </c>
      <c r="N1595" s="31">
        <f>[1]consoCURRENT!Q36671</f>
        <v>0</v>
      </c>
      <c r="O1595" s="31">
        <f>[1]consoCURRENT!R36671</f>
        <v>0</v>
      </c>
      <c r="P1595" s="31">
        <f>[1]consoCURRENT!S36671</f>
        <v>0</v>
      </c>
      <c r="Q1595" s="31">
        <f>[1]consoCURRENT!T36671</f>
        <v>0</v>
      </c>
      <c r="R1595" s="31">
        <f>[1]consoCURRENT!U36671</f>
        <v>0</v>
      </c>
      <c r="S1595" s="31">
        <f>[1]consoCURRENT!V36671</f>
        <v>0</v>
      </c>
      <c r="T1595" s="31">
        <f>[1]consoCURRENT!W36671</f>
        <v>0</v>
      </c>
      <c r="U1595" s="31">
        <f>[1]consoCURRENT!X36671</f>
        <v>0</v>
      </c>
      <c r="V1595" s="31">
        <f>[1]consoCURRENT!Y36671</f>
        <v>0</v>
      </c>
      <c r="W1595" s="31">
        <f>[1]consoCURRENT!Z36671</f>
        <v>0</v>
      </c>
      <c r="X1595" s="31">
        <f>[1]consoCURRENT!AA36671</f>
        <v>0</v>
      </c>
      <c r="Y1595" s="31">
        <f>[1]consoCURRENT!AB36671</f>
        <v>0</v>
      </c>
      <c r="Z1595" s="31">
        <f t="shared" ref="Z1595" si="730">SUM(M1595:Y1595)</f>
        <v>0</v>
      </c>
      <c r="AA1595" s="31">
        <f>D1595-Z1595</f>
        <v>0</v>
      </c>
      <c r="AB1595" s="37"/>
      <c r="AC1595" s="32"/>
    </row>
    <row r="1596" spans="1:29" s="33" customFormat="1" ht="18" customHeight="1" x14ac:dyDescent="0.25">
      <c r="A1596" s="38" t="s">
        <v>39</v>
      </c>
      <c r="B1596" s="39">
        <f t="shared" ref="B1596:AA1596" si="731">B1595+B1594</f>
        <v>47372000</v>
      </c>
      <c r="C1596" s="39">
        <f t="shared" si="731"/>
        <v>0</v>
      </c>
      <c r="D1596" s="39">
        <f t="shared" si="731"/>
        <v>47372000.000000007</v>
      </c>
      <c r="E1596" s="39">
        <f t="shared" si="731"/>
        <v>23973996.310000002</v>
      </c>
      <c r="F1596" s="39">
        <f t="shared" si="731"/>
        <v>7586576.7899999982</v>
      </c>
      <c r="G1596" s="39">
        <f t="shared" si="731"/>
        <v>6441236.3200000012</v>
      </c>
      <c r="H1596" s="39">
        <f t="shared" si="731"/>
        <v>1559646.7999999998</v>
      </c>
      <c r="I1596" s="39">
        <f t="shared" si="731"/>
        <v>6451666.8100000005</v>
      </c>
      <c r="J1596" s="39">
        <f t="shared" si="731"/>
        <v>6693835.3499999987</v>
      </c>
      <c r="K1596" s="39">
        <f t="shared" si="731"/>
        <v>3333639.1900000009</v>
      </c>
      <c r="L1596" s="39">
        <f t="shared" si="731"/>
        <v>0</v>
      </c>
      <c r="M1596" s="39">
        <f t="shared" si="731"/>
        <v>16765399.559999999</v>
      </c>
      <c r="N1596" s="39">
        <f t="shared" si="731"/>
        <v>3439708.72</v>
      </c>
      <c r="O1596" s="39">
        <f t="shared" si="731"/>
        <v>14052886.039999999</v>
      </c>
      <c r="P1596" s="39">
        <f t="shared" si="731"/>
        <v>29734.739999999998</v>
      </c>
      <c r="Q1596" s="39">
        <f t="shared" si="731"/>
        <v>720345.55</v>
      </c>
      <c r="R1596" s="39">
        <f t="shared" si="731"/>
        <v>23091.51</v>
      </c>
      <c r="S1596" s="39">
        <f t="shared" si="731"/>
        <v>149304.38</v>
      </c>
      <c r="T1596" s="39">
        <f t="shared" si="731"/>
        <v>1077036.93</v>
      </c>
      <c r="U1596" s="39">
        <f t="shared" si="731"/>
        <v>843306.25</v>
      </c>
      <c r="V1596" s="39">
        <f t="shared" si="731"/>
        <v>1187253.95</v>
      </c>
      <c r="W1596" s="39">
        <f t="shared" si="731"/>
        <v>1559646.7999999998</v>
      </c>
      <c r="X1596" s="39">
        <f t="shared" si="731"/>
        <v>0</v>
      </c>
      <c r="Y1596" s="39">
        <f t="shared" si="731"/>
        <v>0</v>
      </c>
      <c r="Z1596" s="39">
        <f t="shared" si="731"/>
        <v>39847714.429999992</v>
      </c>
      <c r="AA1596" s="39">
        <f t="shared" si="731"/>
        <v>7524285.5700000152</v>
      </c>
      <c r="AB1596" s="40">
        <f>Z1596/D1596</f>
        <v>0.84116597209321931</v>
      </c>
      <c r="AC1596" s="42"/>
    </row>
    <row r="1597" spans="1:29" s="33" customFormat="1" ht="15" customHeight="1" x14ac:dyDescent="0.25">
      <c r="A1597" s="34"/>
      <c r="B1597" s="31"/>
      <c r="C1597" s="31"/>
      <c r="D1597" s="31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1"/>
      <c r="T1597" s="31"/>
      <c r="U1597" s="31"/>
      <c r="V1597" s="31"/>
      <c r="W1597" s="31"/>
      <c r="X1597" s="31"/>
      <c r="Y1597" s="31"/>
      <c r="Z1597" s="31"/>
      <c r="AA1597" s="31"/>
      <c r="AB1597" s="31"/>
      <c r="AC1597" s="32"/>
    </row>
    <row r="1598" spans="1:29" s="33" customFormat="1" ht="15" customHeight="1" x14ac:dyDescent="0.25">
      <c r="A1598" s="34"/>
      <c r="B1598" s="31"/>
      <c r="C1598" s="31"/>
      <c r="D1598" s="31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  <c r="V1598" s="31"/>
      <c r="W1598" s="31"/>
      <c r="X1598" s="31"/>
      <c r="Y1598" s="31"/>
      <c r="Z1598" s="31"/>
      <c r="AA1598" s="31"/>
      <c r="AB1598" s="31"/>
      <c r="AC1598" s="32"/>
    </row>
    <row r="1599" spans="1:29" s="33" customFormat="1" ht="15" customHeight="1" x14ac:dyDescent="0.25">
      <c r="A1599" s="35" t="s">
        <v>101</v>
      </c>
      <c r="B1599" s="31"/>
      <c r="C1599" s="31"/>
      <c r="D1599" s="31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  <c r="R1599" s="31"/>
      <c r="S1599" s="31"/>
      <c r="T1599" s="31"/>
      <c r="U1599" s="31"/>
      <c r="V1599" s="31"/>
      <c r="W1599" s="31"/>
      <c r="X1599" s="31"/>
      <c r="Y1599" s="31"/>
      <c r="Z1599" s="31"/>
      <c r="AA1599" s="31"/>
      <c r="AB1599" s="31"/>
      <c r="AC1599" s="32"/>
    </row>
    <row r="1600" spans="1:29" s="33" customFormat="1" ht="18" customHeight="1" x14ac:dyDescent="0.2">
      <c r="A1600" s="36" t="s">
        <v>33</v>
      </c>
      <c r="B1600" s="31">
        <f>[1]consoCURRENT!E36732</f>
        <v>0</v>
      </c>
      <c r="C1600" s="31">
        <f>[1]consoCURRENT!F36732</f>
        <v>0</v>
      </c>
      <c r="D1600" s="31">
        <f>[1]consoCURRENT!G36732</f>
        <v>0</v>
      </c>
      <c r="E1600" s="31">
        <f>[1]consoCURRENT!H36732</f>
        <v>0</v>
      </c>
      <c r="F1600" s="31">
        <f>[1]consoCURRENT!I36732</f>
        <v>0</v>
      </c>
      <c r="G1600" s="31">
        <f>[1]consoCURRENT!J36732</f>
        <v>0</v>
      </c>
      <c r="H1600" s="31">
        <f>[1]consoCURRENT!K36732</f>
        <v>0</v>
      </c>
      <c r="I1600" s="31">
        <f>[1]consoCURRENT!L36732</f>
        <v>0</v>
      </c>
      <c r="J1600" s="31">
        <f>[1]consoCURRENT!M36732</f>
        <v>0</v>
      </c>
      <c r="K1600" s="31">
        <f>[1]consoCURRENT!N36732</f>
        <v>0</v>
      </c>
      <c r="L1600" s="31">
        <f>[1]consoCURRENT!O36732</f>
        <v>0</v>
      </c>
      <c r="M1600" s="31">
        <f>[1]consoCURRENT!P36732</f>
        <v>0</v>
      </c>
      <c r="N1600" s="31">
        <f>[1]consoCURRENT!Q36732</f>
        <v>0</v>
      </c>
      <c r="O1600" s="31">
        <f>[1]consoCURRENT!R36732</f>
        <v>0</v>
      </c>
      <c r="P1600" s="31">
        <f>[1]consoCURRENT!S36732</f>
        <v>0</v>
      </c>
      <c r="Q1600" s="31">
        <f>[1]consoCURRENT!T36732</f>
        <v>0</v>
      </c>
      <c r="R1600" s="31">
        <f>[1]consoCURRENT!U36732</f>
        <v>0</v>
      </c>
      <c r="S1600" s="31">
        <f>[1]consoCURRENT!V36732</f>
        <v>0</v>
      </c>
      <c r="T1600" s="31">
        <f>[1]consoCURRENT!W36732</f>
        <v>0</v>
      </c>
      <c r="U1600" s="31">
        <f>[1]consoCURRENT!X36732</f>
        <v>0</v>
      </c>
      <c r="V1600" s="31">
        <f>[1]consoCURRENT!Y36732</f>
        <v>0</v>
      </c>
      <c r="W1600" s="31">
        <f>[1]consoCURRENT!Z36732</f>
        <v>0</v>
      </c>
      <c r="X1600" s="31">
        <f>[1]consoCURRENT!AA36732</f>
        <v>0</v>
      </c>
      <c r="Y1600" s="31">
        <f>[1]consoCURRENT!AB36732</f>
        <v>0</v>
      </c>
      <c r="Z1600" s="31">
        <f>SUM(M1600:Y1600)</f>
        <v>0</v>
      </c>
      <c r="AA1600" s="31">
        <f>D1600-Z1600</f>
        <v>0</v>
      </c>
      <c r="AB1600" s="37"/>
      <c r="AC1600" s="32"/>
    </row>
    <row r="1601" spans="1:29" s="33" customFormat="1" ht="18" customHeight="1" x14ac:dyDescent="0.2">
      <c r="A1601" s="36" t="s">
        <v>34</v>
      </c>
      <c r="B1601" s="31">
        <f>[1]consoCURRENT!E36845</f>
        <v>1250000000</v>
      </c>
      <c r="C1601" s="31">
        <f>[1]consoCURRENT!F36845</f>
        <v>0</v>
      </c>
      <c r="D1601" s="31">
        <f>[1]consoCURRENT!G36845</f>
        <v>1250000000</v>
      </c>
      <c r="E1601" s="31">
        <f>[1]consoCURRENT!H36845</f>
        <v>117837682.14</v>
      </c>
      <c r="F1601" s="31">
        <f>[1]consoCURRENT!I36845</f>
        <v>474784249.58999997</v>
      </c>
      <c r="G1601" s="31">
        <f>[1]consoCURRENT!J36845</f>
        <v>576772204.68000007</v>
      </c>
      <c r="H1601" s="31">
        <f>[1]consoCURRENT!K36845</f>
        <v>128900</v>
      </c>
      <c r="I1601" s="31">
        <f>[1]consoCURRENT!L36845</f>
        <v>93797330.140000001</v>
      </c>
      <c r="J1601" s="31">
        <f>[1]consoCURRENT!M36845</f>
        <v>273062053.95999998</v>
      </c>
      <c r="K1601" s="31">
        <f>[1]consoCURRENT!N36845</f>
        <v>489024032.43000001</v>
      </c>
      <c r="L1601" s="31">
        <f>[1]consoCURRENT!O36845</f>
        <v>0</v>
      </c>
      <c r="M1601" s="31">
        <f>[1]consoCURRENT!P36845</f>
        <v>853285683.1099999</v>
      </c>
      <c r="N1601" s="31">
        <f>[1]consoCURRENT!Q36845</f>
        <v>61280</v>
      </c>
      <c r="O1601" s="31">
        <f>[1]consoCURRENT!R36845</f>
        <v>74600</v>
      </c>
      <c r="P1601" s="31">
        <f>[1]consoCURRENT!S36845</f>
        <v>23904472</v>
      </c>
      <c r="Q1601" s="31">
        <f>[1]consoCURRENT!T36845</f>
        <v>45940870</v>
      </c>
      <c r="R1601" s="31">
        <f>[1]consoCURRENT!U36845</f>
        <v>91155728.129999995</v>
      </c>
      <c r="S1601" s="31">
        <f>[1]consoCURRENT!V36845</f>
        <v>64625597.5</v>
      </c>
      <c r="T1601" s="31">
        <f>[1]consoCURRENT!W36845</f>
        <v>56626700.75</v>
      </c>
      <c r="U1601" s="31">
        <f>[1]consoCURRENT!X36845</f>
        <v>27313770.5</v>
      </c>
      <c r="V1601" s="31">
        <f>[1]consoCURRENT!Y36845</f>
        <v>3807701</v>
      </c>
      <c r="W1601" s="31">
        <f>[1]consoCURRENT!Z36845</f>
        <v>128900</v>
      </c>
      <c r="X1601" s="31">
        <f>[1]consoCURRENT!AA36845</f>
        <v>0</v>
      </c>
      <c r="Y1601" s="31">
        <f>[1]consoCURRENT!AB36845</f>
        <v>0</v>
      </c>
      <c r="Z1601" s="31">
        <f t="shared" ref="Z1601:Z1603" si="732">SUM(M1601:Y1601)</f>
        <v>1166925302.9899998</v>
      </c>
      <c r="AA1601" s="31">
        <f>D1601-Z1601</f>
        <v>83074697.010000229</v>
      </c>
      <c r="AB1601" s="37">
        <f>Z1601/D1601</f>
        <v>0.93354024239199984</v>
      </c>
      <c r="AC1601" s="32"/>
    </row>
    <row r="1602" spans="1:29" s="33" customFormat="1" ht="18" customHeight="1" x14ac:dyDescent="0.2">
      <c r="A1602" s="36" t="s">
        <v>35</v>
      </c>
      <c r="B1602" s="31">
        <f>[1]consoCURRENT!E36851</f>
        <v>0</v>
      </c>
      <c r="C1602" s="31">
        <f>[1]consoCURRENT!F36851</f>
        <v>0</v>
      </c>
      <c r="D1602" s="31">
        <f>[1]consoCURRENT!G36851</f>
        <v>0</v>
      </c>
      <c r="E1602" s="31">
        <f>[1]consoCURRENT!H36851</f>
        <v>0</v>
      </c>
      <c r="F1602" s="31">
        <f>[1]consoCURRENT!I36851</f>
        <v>0</v>
      </c>
      <c r="G1602" s="31">
        <f>[1]consoCURRENT!J36851</f>
        <v>0</v>
      </c>
      <c r="H1602" s="31">
        <f>[1]consoCURRENT!K36851</f>
        <v>0</v>
      </c>
      <c r="I1602" s="31">
        <f>[1]consoCURRENT!L36851</f>
        <v>0</v>
      </c>
      <c r="J1602" s="31">
        <f>[1]consoCURRENT!M36851</f>
        <v>0</v>
      </c>
      <c r="K1602" s="31">
        <f>[1]consoCURRENT!N36851</f>
        <v>0</v>
      </c>
      <c r="L1602" s="31">
        <f>[1]consoCURRENT!O36851</f>
        <v>0</v>
      </c>
      <c r="M1602" s="31">
        <f>[1]consoCURRENT!P36851</f>
        <v>0</v>
      </c>
      <c r="N1602" s="31">
        <f>[1]consoCURRENT!Q36851</f>
        <v>0</v>
      </c>
      <c r="O1602" s="31">
        <f>[1]consoCURRENT!R36851</f>
        <v>0</v>
      </c>
      <c r="P1602" s="31">
        <f>[1]consoCURRENT!S36851</f>
        <v>0</v>
      </c>
      <c r="Q1602" s="31">
        <f>[1]consoCURRENT!T36851</f>
        <v>0</v>
      </c>
      <c r="R1602" s="31">
        <f>[1]consoCURRENT!U36851</f>
        <v>0</v>
      </c>
      <c r="S1602" s="31">
        <f>[1]consoCURRENT!V36851</f>
        <v>0</v>
      </c>
      <c r="T1602" s="31">
        <f>[1]consoCURRENT!W36851</f>
        <v>0</v>
      </c>
      <c r="U1602" s="31">
        <f>[1]consoCURRENT!X36851</f>
        <v>0</v>
      </c>
      <c r="V1602" s="31">
        <f>[1]consoCURRENT!Y36851</f>
        <v>0</v>
      </c>
      <c r="W1602" s="31">
        <f>[1]consoCURRENT!Z36851</f>
        <v>0</v>
      </c>
      <c r="X1602" s="31">
        <f>[1]consoCURRENT!AA36851</f>
        <v>0</v>
      </c>
      <c r="Y1602" s="31">
        <f>[1]consoCURRENT!AB36851</f>
        <v>0</v>
      </c>
      <c r="Z1602" s="31">
        <f t="shared" si="732"/>
        <v>0</v>
      </c>
      <c r="AA1602" s="31">
        <f>D1602-Z1602</f>
        <v>0</v>
      </c>
      <c r="AB1602" s="37"/>
      <c r="AC1602" s="32"/>
    </row>
    <row r="1603" spans="1:29" s="33" customFormat="1" ht="18" customHeight="1" x14ac:dyDescent="0.2">
      <c r="A1603" s="36" t="s">
        <v>36</v>
      </c>
      <c r="B1603" s="31">
        <f>[1]consoCURRENT!E36880</f>
        <v>0</v>
      </c>
      <c r="C1603" s="31">
        <f>[1]consoCURRENT!F36880</f>
        <v>0</v>
      </c>
      <c r="D1603" s="31">
        <f>[1]consoCURRENT!G36880</f>
        <v>0</v>
      </c>
      <c r="E1603" s="31">
        <f>[1]consoCURRENT!H36880</f>
        <v>0</v>
      </c>
      <c r="F1603" s="31">
        <f>[1]consoCURRENT!I36880</f>
        <v>0</v>
      </c>
      <c r="G1603" s="31">
        <f>[1]consoCURRENT!J36880</f>
        <v>0</v>
      </c>
      <c r="H1603" s="31">
        <f>[1]consoCURRENT!K36880</f>
        <v>0</v>
      </c>
      <c r="I1603" s="31">
        <f>[1]consoCURRENT!L36880</f>
        <v>0</v>
      </c>
      <c r="J1603" s="31">
        <f>[1]consoCURRENT!M36880</f>
        <v>0</v>
      </c>
      <c r="K1603" s="31">
        <f>[1]consoCURRENT!N36880</f>
        <v>0</v>
      </c>
      <c r="L1603" s="31">
        <f>[1]consoCURRENT!O36880</f>
        <v>0</v>
      </c>
      <c r="M1603" s="31">
        <f>[1]consoCURRENT!P36880</f>
        <v>0</v>
      </c>
      <c r="N1603" s="31">
        <f>[1]consoCURRENT!Q36880</f>
        <v>0</v>
      </c>
      <c r="O1603" s="31">
        <f>[1]consoCURRENT!R36880</f>
        <v>0</v>
      </c>
      <c r="P1603" s="31">
        <f>[1]consoCURRENT!S36880</f>
        <v>0</v>
      </c>
      <c r="Q1603" s="31">
        <f>[1]consoCURRENT!T36880</f>
        <v>0</v>
      </c>
      <c r="R1603" s="31">
        <f>[1]consoCURRENT!U36880</f>
        <v>0</v>
      </c>
      <c r="S1603" s="31">
        <f>[1]consoCURRENT!V36880</f>
        <v>0</v>
      </c>
      <c r="T1603" s="31">
        <f>[1]consoCURRENT!W36880</f>
        <v>0</v>
      </c>
      <c r="U1603" s="31">
        <f>[1]consoCURRENT!X36880</f>
        <v>0</v>
      </c>
      <c r="V1603" s="31">
        <f>[1]consoCURRENT!Y36880</f>
        <v>0</v>
      </c>
      <c r="W1603" s="31">
        <f>[1]consoCURRENT!Z36880</f>
        <v>0</v>
      </c>
      <c r="X1603" s="31">
        <f>[1]consoCURRENT!AA36880</f>
        <v>0</v>
      </c>
      <c r="Y1603" s="31">
        <f>[1]consoCURRENT!AB36880</f>
        <v>0</v>
      </c>
      <c r="Z1603" s="31">
        <f t="shared" si="732"/>
        <v>0</v>
      </c>
      <c r="AA1603" s="31">
        <f>D1603-Z1603</f>
        <v>0</v>
      </c>
      <c r="AB1603" s="37"/>
      <c r="AC1603" s="32"/>
    </row>
    <row r="1604" spans="1:29" s="33" customFormat="1" ht="18" customHeight="1" x14ac:dyDescent="0.25">
      <c r="A1604" s="38" t="s">
        <v>37</v>
      </c>
      <c r="B1604" s="39">
        <f t="shared" ref="B1604:AA1604" si="733">SUM(B1600:B1603)</f>
        <v>1250000000</v>
      </c>
      <c r="C1604" s="39">
        <f t="shared" si="733"/>
        <v>0</v>
      </c>
      <c r="D1604" s="39">
        <f t="shared" si="733"/>
        <v>1250000000</v>
      </c>
      <c r="E1604" s="39">
        <f t="shared" si="733"/>
        <v>117837682.14</v>
      </c>
      <c r="F1604" s="39">
        <f t="shared" si="733"/>
        <v>474784249.58999997</v>
      </c>
      <c r="G1604" s="39">
        <f t="shared" si="733"/>
        <v>576772204.68000007</v>
      </c>
      <c r="H1604" s="39">
        <f t="shared" si="733"/>
        <v>128900</v>
      </c>
      <c r="I1604" s="39">
        <f t="shared" si="733"/>
        <v>93797330.140000001</v>
      </c>
      <c r="J1604" s="39">
        <f t="shared" si="733"/>
        <v>273062053.95999998</v>
      </c>
      <c r="K1604" s="39">
        <f t="shared" si="733"/>
        <v>489024032.43000001</v>
      </c>
      <c r="L1604" s="39">
        <f t="shared" si="733"/>
        <v>0</v>
      </c>
      <c r="M1604" s="39">
        <f t="shared" si="733"/>
        <v>853285683.1099999</v>
      </c>
      <c r="N1604" s="39">
        <f t="shared" si="733"/>
        <v>61280</v>
      </c>
      <c r="O1604" s="39">
        <f t="shared" si="733"/>
        <v>74600</v>
      </c>
      <c r="P1604" s="39">
        <f t="shared" si="733"/>
        <v>23904472</v>
      </c>
      <c r="Q1604" s="39">
        <f t="shared" si="733"/>
        <v>45940870</v>
      </c>
      <c r="R1604" s="39">
        <f t="shared" si="733"/>
        <v>91155728.129999995</v>
      </c>
      <c r="S1604" s="39">
        <f t="shared" si="733"/>
        <v>64625597.5</v>
      </c>
      <c r="T1604" s="39">
        <f t="shared" si="733"/>
        <v>56626700.75</v>
      </c>
      <c r="U1604" s="39">
        <f t="shared" si="733"/>
        <v>27313770.5</v>
      </c>
      <c r="V1604" s="39">
        <f t="shared" si="733"/>
        <v>3807701</v>
      </c>
      <c r="W1604" s="39">
        <f t="shared" si="733"/>
        <v>128900</v>
      </c>
      <c r="X1604" s="39">
        <f t="shared" si="733"/>
        <v>0</v>
      </c>
      <c r="Y1604" s="39">
        <f t="shared" si="733"/>
        <v>0</v>
      </c>
      <c r="Z1604" s="39">
        <f t="shared" si="733"/>
        <v>1166925302.9899998</v>
      </c>
      <c r="AA1604" s="39">
        <f t="shared" si="733"/>
        <v>83074697.010000229</v>
      </c>
      <c r="AB1604" s="40">
        <f>Z1604/D1604</f>
        <v>0.93354024239199984</v>
      </c>
      <c r="AC1604" s="32"/>
    </row>
    <row r="1605" spans="1:29" s="33" customFormat="1" ht="18" customHeight="1" x14ac:dyDescent="0.25">
      <c r="A1605" s="41" t="s">
        <v>38</v>
      </c>
      <c r="B1605" s="31">
        <f>[1]consoCURRENT!E36884</f>
        <v>0</v>
      </c>
      <c r="C1605" s="31">
        <f>[1]consoCURRENT!F36884</f>
        <v>0</v>
      </c>
      <c r="D1605" s="31">
        <f>[1]consoCURRENT!G36884</f>
        <v>0</v>
      </c>
      <c r="E1605" s="31">
        <f>[1]consoCURRENT!H36884</f>
        <v>0</v>
      </c>
      <c r="F1605" s="31">
        <f>[1]consoCURRENT!I36884</f>
        <v>0</v>
      </c>
      <c r="G1605" s="31">
        <f>[1]consoCURRENT!J36884</f>
        <v>0</v>
      </c>
      <c r="H1605" s="31">
        <f>[1]consoCURRENT!K36884</f>
        <v>0</v>
      </c>
      <c r="I1605" s="31">
        <f>[1]consoCURRENT!L36884</f>
        <v>0</v>
      </c>
      <c r="J1605" s="31">
        <f>[1]consoCURRENT!M36884</f>
        <v>0</v>
      </c>
      <c r="K1605" s="31">
        <f>[1]consoCURRENT!N36884</f>
        <v>0</v>
      </c>
      <c r="L1605" s="31">
        <f>[1]consoCURRENT!O36884</f>
        <v>0</v>
      </c>
      <c r="M1605" s="31">
        <f>[1]consoCURRENT!P36884</f>
        <v>0</v>
      </c>
      <c r="N1605" s="31">
        <f>[1]consoCURRENT!Q36884</f>
        <v>0</v>
      </c>
      <c r="O1605" s="31">
        <f>[1]consoCURRENT!R36884</f>
        <v>0</v>
      </c>
      <c r="P1605" s="31">
        <f>[1]consoCURRENT!S36884</f>
        <v>0</v>
      </c>
      <c r="Q1605" s="31">
        <f>[1]consoCURRENT!T36884</f>
        <v>0</v>
      </c>
      <c r="R1605" s="31">
        <f>[1]consoCURRENT!U36884</f>
        <v>0</v>
      </c>
      <c r="S1605" s="31">
        <f>[1]consoCURRENT!V36884</f>
        <v>0</v>
      </c>
      <c r="T1605" s="31">
        <f>[1]consoCURRENT!W36884</f>
        <v>0</v>
      </c>
      <c r="U1605" s="31">
        <f>[1]consoCURRENT!X36884</f>
        <v>0</v>
      </c>
      <c r="V1605" s="31">
        <f>[1]consoCURRENT!Y36884</f>
        <v>0</v>
      </c>
      <c r="W1605" s="31">
        <f>[1]consoCURRENT!Z36884</f>
        <v>0</v>
      </c>
      <c r="X1605" s="31">
        <f>[1]consoCURRENT!AA36884</f>
        <v>0</v>
      </c>
      <c r="Y1605" s="31">
        <f>[1]consoCURRENT!AB36884</f>
        <v>0</v>
      </c>
      <c r="Z1605" s="31">
        <f t="shared" ref="Z1605" si="734">SUM(M1605:Y1605)</f>
        <v>0</v>
      </c>
      <c r="AA1605" s="31">
        <f>D1605-Z1605</f>
        <v>0</v>
      </c>
      <c r="AB1605" s="37"/>
      <c r="AC1605" s="32"/>
    </row>
    <row r="1606" spans="1:29" s="33" customFormat="1" ht="18" customHeight="1" x14ac:dyDescent="0.25">
      <c r="A1606" s="38" t="s">
        <v>39</v>
      </c>
      <c r="B1606" s="39">
        <f t="shared" ref="B1606:AA1606" si="735">B1605+B1604</f>
        <v>1250000000</v>
      </c>
      <c r="C1606" s="39">
        <f t="shared" si="735"/>
        <v>0</v>
      </c>
      <c r="D1606" s="39">
        <f t="shared" si="735"/>
        <v>1250000000</v>
      </c>
      <c r="E1606" s="39">
        <f t="shared" si="735"/>
        <v>117837682.14</v>
      </c>
      <c r="F1606" s="39">
        <f t="shared" si="735"/>
        <v>474784249.58999997</v>
      </c>
      <c r="G1606" s="39">
        <f t="shared" si="735"/>
        <v>576772204.68000007</v>
      </c>
      <c r="H1606" s="39">
        <f t="shared" si="735"/>
        <v>128900</v>
      </c>
      <c r="I1606" s="39">
        <f t="shared" si="735"/>
        <v>93797330.140000001</v>
      </c>
      <c r="J1606" s="39">
        <f t="shared" si="735"/>
        <v>273062053.95999998</v>
      </c>
      <c r="K1606" s="39">
        <f t="shared" si="735"/>
        <v>489024032.43000001</v>
      </c>
      <c r="L1606" s="39">
        <f t="shared" si="735"/>
        <v>0</v>
      </c>
      <c r="M1606" s="39">
        <f t="shared" si="735"/>
        <v>853285683.1099999</v>
      </c>
      <c r="N1606" s="39">
        <f t="shared" si="735"/>
        <v>61280</v>
      </c>
      <c r="O1606" s="39">
        <f t="shared" si="735"/>
        <v>74600</v>
      </c>
      <c r="P1606" s="39">
        <f t="shared" si="735"/>
        <v>23904472</v>
      </c>
      <c r="Q1606" s="39">
        <f t="shared" si="735"/>
        <v>45940870</v>
      </c>
      <c r="R1606" s="39">
        <f t="shared" si="735"/>
        <v>91155728.129999995</v>
      </c>
      <c r="S1606" s="39">
        <f t="shared" si="735"/>
        <v>64625597.5</v>
      </c>
      <c r="T1606" s="39">
        <f t="shared" si="735"/>
        <v>56626700.75</v>
      </c>
      <c r="U1606" s="39">
        <f t="shared" si="735"/>
        <v>27313770.5</v>
      </c>
      <c r="V1606" s="39">
        <f t="shared" si="735"/>
        <v>3807701</v>
      </c>
      <c r="W1606" s="39">
        <f t="shared" si="735"/>
        <v>128900</v>
      </c>
      <c r="X1606" s="39">
        <f t="shared" si="735"/>
        <v>0</v>
      </c>
      <c r="Y1606" s="39">
        <f t="shared" si="735"/>
        <v>0</v>
      </c>
      <c r="Z1606" s="39">
        <f t="shared" si="735"/>
        <v>1166925302.9899998</v>
      </c>
      <c r="AA1606" s="39">
        <f t="shared" si="735"/>
        <v>83074697.010000229</v>
      </c>
      <c r="AB1606" s="40">
        <f>Z1606/D1606</f>
        <v>0.93354024239199984</v>
      </c>
      <c r="AC1606" s="42"/>
    </row>
    <row r="1607" spans="1:29" s="33" customFormat="1" ht="15" customHeight="1" x14ac:dyDescent="0.25">
      <c r="A1607" s="34"/>
      <c r="B1607" s="31"/>
      <c r="C1607" s="31"/>
      <c r="D1607" s="31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  <c r="R1607" s="31"/>
      <c r="S1607" s="31"/>
      <c r="T1607" s="31"/>
      <c r="U1607" s="31"/>
      <c r="V1607" s="31"/>
      <c r="W1607" s="31"/>
      <c r="X1607" s="31"/>
      <c r="Y1607" s="31"/>
      <c r="Z1607" s="31"/>
      <c r="AA1607" s="31"/>
      <c r="AB1607" s="31"/>
      <c r="AC1607" s="32"/>
    </row>
    <row r="1608" spans="1:29" s="33" customFormat="1" ht="15" customHeight="1" x14ac:dyDescent="0.25">
      <c r="A1608" s="34"/>
      <c r="B1608" s="31"/>
      <c r="C1608" s="31"/>
      <c r="D1608" s="31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31"/>
      <c r="T1608" s="31"/>
      <c r="U1608" s="31"/>
      <c r="V1608" s="31"/>
      <c r="W1608" s="31"/>
      <c r="X1608" s="31"/>
      <c r="Y1608" s="31"/>
      <c r="Z1608" s="31"/>
      <c r="AA1608" s="31"/>
      <c r="AB1608" s="31"/>
      <c r="AC1608" s="32"/>
    </row>
    <row r="1609" spans="1:29" s="33" customFormat="1" ht="15" hidden="1" customHeight="1" x14ac:dyDescent="0.25">
      <c r="A1609" s="35" t="s">
        <v>102</v>
      </c>
      <c r="B1609" s="31"/>
      <c r="C1609" s="31"/>
      <c r="D1609" s="31"/>
      <c r="E1609" s="31"/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  <c r="R1609" s="31"/>
      <c r="S1609" s="31"/>
      <c r="T1609" s="31"/>
      <c r="U1609" s="31"/>
      <c r="V1609" s="31"/>
      <c r="W1609" s="31"/>
      <c r="X1609" s="31"/>
      <c r="Y1609" s="31"/>
      <c r="Z1609" s="31"/>
      <c r="AA1609" s="31"/>
      <c r="AB1609" s="31"/>
      <c r="AC1609" s="32"/>
    </row>
    <row r="1610" spans="1:29" s="33" customFormat="1" ht="18" hidden="1" customHeight="1" x14ac:dyDescent="0.2">
      <c r="A1610" s="36" t="s">
        <v>33</v>
      </c>
      <c r="B1610" s="31">
        <f>[1]consoCURRENT!E36945</f>
        <v>0</v>
      </c>
      <c r="C1610" s="31">
        <f>[1]consoCURRENT!F36945</f>
        <v>0</v>
      </c>
      <c r="D1610" s="31">
        <f>[1]consoCURRENT!G36945</f>
        <v>0</v>
      </c>
      <c r="E1610" s="31">
        <f>[1]consoCURRENT!H36945</f>
        <v>0</v>
      </c>
      <c r="F1610" s="31">
        <f>[1]consoCURRENT!I36945</f>
        <v>0</v>
      </c>
      <c r="G1610" s="31">
        <f>[1]consoCURRENT!J36945</f>
        <v>0</v>
      </c>
      <c r="H1610" s="31">
        <f>[1]consoCURRENT!K36945</f>
        <v>0</v>
      </c>
      <c r="I1610" s="31">
        <f>[1]consoCURRENT!L36945</f>
        <v>0</v>
      </c>
      <c r="J1610" s="31">
        <f>[1]consoCURRENT!M36945</f>
        <v>0</v>
      </c>
      <c r="K1610" s="31">
        <f>[1]consoCURRENT!N36945</f>
        <v>0</v>
      </c>
      <c r="L1610" s="31">
        <f>[1]consoCURRENT!O36945</f>
        <v>0</v>
      </c>
      <c r="M1610" s="31">
        <f>[1]consoCURRENT!P36945</f>
        <v>0</v>
      </c>
      <c r="N1610" s="31">
        <f>[1]consoCURRENT!Q36945</f>
        <v>0</v>
      </c>
      <c r="O1610" s="31">
        <f>[1]consoCURRENT!R36945</f>
        <v>0</v>
      </c>
      <c r="P1610" s="31">
        <f>[1]consoCURRENT!S36945</f>
        <v>0</v>
      </c>
      <c r="Q1610" s="31">
        <f>[1]consoCURRENT!T36945</f>
        <v>0</v>
      </c>
      <c r="R1610" s="31">
        <f>[1]consoCURRENT!U36945</f>
        <v>0</v>
      </c>
      <c r="S1610" s="31">
        <f>[1]consoCURRENT!V36945</f>
        <v>0</v>
      </c>
      <c r="T1610" s="31">
        <f>[1]consoCURRENT!W36945</f>
        <v>0</v>
      </c>
      <c r="U1610" s="31">
        <f>[1]consoCURRENT!X36945</f>
        <v>0</v>
      </c>
      <c r="V1610" s="31">
        <f>[1]consoCURRENT!Y36945</f>
        <v>0</v>
      </c>
      <c r="W1610" s="31">
        <f>[1]consoCURRENT!Z36945</f>
        <v>0</v>
      </c>
      <c r="X1610" s="31">
        <f>[1]consoCURRENT!AA36945</f>
        <v>0</v>
      </c>
      <c r="Y1610" s="31">
        <f>[1]consoCURRENT!AB36945</f>
        <v>0</v>
      </c>
      <c r="Z1610" s="31">
        <f>SUM(M1610:Y1610)</f>
        <v>0</v>
      </c>
      <c r="AA1610" s="31">
        <f>D1610-Z1610</f>
        <v>0</v>
      </c>
      <c r="AB1610" s="37"/>
      <c r="AC1610" s="32"/>
    </row>
    <row r="1611" spans="1:29" s="33" customFormat="1" ht="18" hidden="1" customHeight="1" x14ac:dyDescent="0.2">
      <c r="A1611" s="36" t="s">
        <v>34</v>
      </c>
      <c r="B1611" s="31">
        <f>[1]consoCURRENT!E37058</f>
        <v>0</v>
      </c>
      <c r="C1611" s="31">
        <f>[1]consoCURRENT!F37058</f>
        <v>0</v>
      </c>
      <c r="D1611" s="31">
        <f>[1]consoCURRENT!G37058</f>
        <v>0</v>
      </c>
      <c r="E1611" s="31">
        <f>[1]consoCURRENT!H37058</f>
        <v>0</v>
      </c>
      <c r="F1611" s="31">
        <f>[1]consoCURRENT!I37058</f>
        <v>0</v>
      </c>
      <c r="G1611" s="31">
        <f>[1]consoCURRENT!J37058</f>
        <v>0</v>
      </c>
      <c r="H1611" s="31">
        <f>[1]consoCURRENT!K37058</f>
        <v>0</v>
      </c>
      <c r="I1611" s="31">
        <f>[1]consoCURRENT!L37058</f>
        <v>0</v>
      </c>
      <c r="J1611" s="31">
        <f>[1]consoCURRENT!M37058</f>
        <v>0</v>
      </c>
      <c r="K1611" s="31">
        <f>[1]consoCURRENT!N37058</f>
        <v>0</v>
      </c>
      <c r="L1611" s="31">
        <f>[1]consoCURRENT!O37058</f>
        <v>0</v>
      </c>
      <c r="M1611" s="31">
        <f>[1]consoCURRENT!P37058</f>
        <v>0</v>
      </c>
      <c r="N1611" s="31">
        <f>[1]consoCURRENT!Q37058</f>
        <v>0</v>
      </c>
      <c r="O1611" s="31">
        <f>[1]consoCURRENT!R37058</f>
        <v>0</v>
      </c>
      <c r="P1611" s="31">
        <f>[1]consoCURRENT!S37058</f>
        <v>0</v>
      </c>
      <c r="Q1611" s="31">
        <f>[1]consoCURRENT!T37058</f>
        <v>0</v>
      </c>
      <c r="R1611" s="31">
        <f>[1]consoCURRENT!U37058</f>
        <v>0</v>
      </c>
      <c r="S1611" s="31">
        <f>[1]consoCURRENT!V37058</f>
        <v>0</v>
      </c>
      <c r="T1611" s="31">
        <f>[1]consoCURRENT!W37058</f>
        <v>0</v>
      </c>
      <c r="U1611" s="31">
        <f>[1]consoCURRENT!X37058</f>
        <v>0</v>
      </c>
      <c r="V1611" s="31">
        <f>[1]consoCURRENT!Y37058</f>
        <v>0</v>
      </c>
      <c r="W1611" s="31">
        <f>[1]consoCURRENT!Z37058</f>
        <v>0</v>
      </c>
      <c r="X1611" s="31">
        <f>[1]consoCURRENT!AA37058</f>
        <v>0</v>
      </c>
      <c r="Y1611" s="31">
        <f>[1]consoCURRENT!AB37058</f>
        <v>0</v>
      </c>
      <c r="Z1611" s="31">
        <f t="shared" ref="Z1611:Z1613" si="736">SUM(M1611:Y1611)</f>
        <v>0</v>
      </c>
      <c r="AA1611" s="31">
        <f>D1611-Z1611</f>
        <v>0</v>
      </c>
      <c r="AB1611" s="37"/>
      <c r="AC1611" s="32"/>
    </row>
    <row r="1612" spans="1:29" s="33" customFormat="1" ht="18" hidden="1" customHeight="1" x14ac:dyDescent="0.2">
      <c r="A1612" s="36" t="s">
        <v>35</v>
      </c>
      <c r="B1612" s="31">
        <f>[1]consoCURRENT!E37064</f>
        <v>0</v>
      </c>
      <c r="C1612" s="31">
        <f>[1]consoCURRENT!F37064</f>
        <v>0</v>
      </c>
      <c r="D1612" s="31">
        <f>[1]consoCURRENT!G37064</f>
        <v>0</v>
      </c>
      <c r="E1612" s="31">
        <f>[1]consoCURRENT!H37064</f>
        <v>0</v>
      </c>
      <c r="F1612" s="31">
        <f>[1]consoCURRENT!I37064</f>
        <v>0</v>
      </c>
      <c r="G1612" s="31">
        <f>[1]consoCURRENT!J37064</f>
        <v>0</v>
      </c>
      <c r="H1612" s="31">
        <f>[1]consoCURRENT!K37064</f>
        <v>0</v>
      </c>
      <c r="I1612" s="31">
        <f>[1]consoCURRENT!L37064</f>
        <v>0</v>
      </c>
      <c r="J1612" s="31">
        <f>[1]consoCURRENT!M37064</f>
        <v>0</v>
      </c>
      <c r="K1612" s="31">
        <f>[1]consoCURRENT!N37064</f>
        <v>0</v>
      </c>
      <c r="L1612" s="31">
        <f>[1]consoCURRENT!O37064</f>
        <v>0</v>
      </c>
      <c r="M1612" s="31">
        <f>[1]consoCURRENT!P37064</f>
        <v>0</v>
      </c>
      <c r="N1612" s="31">
        <f>[1]consoCURRENT!Q37064</f>
        <v>0</v>
      </c>
      <c r="O1612" s="31">
        <f>[1]consoCURRENT!R37064</f>
        <v>0</v>
      </c>
      <c r="P1612" s="31">
        <f>[1]consoCURRENT!S37064</f>
        <v>0</v>
      </c>
      <c r="Q1612" s="31">
        <f>[1]consoCURRENT!T37064</f>
        <v>0</v>
      </c>
      <c r="R1612" s="31">
        <f>[1]consoCURRENT!U37064</f>
        <v>0</v>
      </c>
      <c r="S1612" s="31">
        <f>[1]consoCURRENT!V37064</f>
        <v>0</v>
      </c>
      <c r="T1612" s="31">
        <f>[1]consoCURRENT!W37064</f>
        <v>0</v>
      </c>
      <c r="U1612" s="31">
        <f>[1]consoCURRENT!X37064</f>
        <v>0</v>
      </c>
      <c r="V1612" s="31">
        <f>[1]consoCURRENT!Y37064</f>
        <v>0</v>
      </c>
      <c r="W1612" s="31">
        <f>[1]consoCURRENT!Z37064</f>
        <v>0</v>
      </c>
      <c r="X1612" s="31">
        <f>[1]consoCURRENT!AA37064</f>
        <v>0</v>
      </c>
      <c r="Y1612" s="31">
        <f>[1]consoCURRENT!AB37064</f>
        <v>0</v>
      </c>
      <c r="Z1612" s="31">
        <f t="shared" si="736"/>
        <v>0</v>
      </c>
      <c r="AA1612" s="31">
        <f>D1612-Z1612</f>
        <v>0</v>
      </c>
      <c r="AB1612" s="37"/>
      <c r="AC1612" s="32"/>
    </row>
    <row r="1613" spans="1:29" s="33" customFormat="1" ht="18" hidden="1" customHeight="1" x14ac:dyDescent="0.2">
      <c r="A1613" s="36" t="s">
        <v>36</v>
      </c>
      <c r="B1613" s="31">
        <f>[1]consoCURRENT!E37093</f>
        <v>0</v>
      </c>
      <c r="C1613" s="31">
        <f>[1]consoCURRENT!F37093</f>
        <v>0</v>
      </c>
      <c r="D1613" s="31">
        <f>[1]consoCURRENT!G37093</f>
        <v>0</v>
      </c>
      <c r="E1613" s="31">
        <f>[1]consoCURRENT!H37093</f>
        <v>0</v>
      </c>
      <c r="F1613" s="31">
        <f>[1]consoCURRENT!I37093</f>
        <v>0</v>
      </c>
      <c r="G1613" s="31">
        <f>[1]consoCURRENT!J37093</f>
        <v>0</v>
      </c>
      <c r="H1613" s="31">
        <f>[1]consoCURRENT!K37093</f>
        <v>0</v>
      </c>
      <c r="I1613" s="31">
        <f>[1]consoCURRENT!L37093</f>
        <v>0</v>
      </c>
      <c r="J1613" s="31">
        <f>[1]consoCURRENT!M37093</f>
        <v>0</v>
      </c>
      <c r="K1613" s="31">
        <f>[1]consoCURRENT!N37093</f>
        <v>0</v>
      </c>
      <c r="L1613" s="31">
        <f>[1]consoCURRENT!O37093</f>
        <v>0</v>
      </c>
      <c r="M1613" s="31">
        <f>[1]consoCURRENT!P37093</f>
        <v>0</v>
      </c>
      <c r="N1613" s="31">
        <f>[1]consoCURRENT!Q37093</f>
        <v>0</v>
      </c>
      <c r="O1613" s="31">
        <f>[1]consoCURRENT!R37093</f>
        <v>0</v>
      </c>
      <c r="P1613" s="31">
        <f>[1]consoCURRENT!S37093</f>
        <v>0</v>
      </c>
      <c r="Q1613" s="31">
        <f>[1]consoCURRENT!T37093</f>
        <v>0</v>
      </c>
      <c r="R1613" s="31">
        <f>[1]consoCURRENT!U37093</f>
        <v>0</v>
      </c>
      <c r="S1613" s="31">
        <f>[1]consoCURRENT!V37093</f>
        <v>0</v>
      </c>
      <c r="T1613" s="31">
        <f>[1]consoCURRENT!W37093</f>
        <v>0</v>
      </c>
      <c r="U1613" s="31">
        <f>[1]consoCURRENT!X37093</f>
        <v>0</v>
      </c>
      <c r="V1613" s="31">
        <f>[1]consoCURRENT!Y37093</f>
        <v>0</v>
      </c>
      <c r="W1613" s="31">
        <f>[1]consoCURRENT!Z37093</f>
        <v>0</v>
      </c>
      <c r="X1613" s="31">
        <f>[1]consoCURRENT!AA37093</f>
        <v>0</v>
      </c>
      <c r="Y1613" s="31">
        <f>[1]consoCURRENT!AB37093</f>
        <v>0</v>
      </c>
      <c r="Z1613" s="31">
        <f t="shared" si="736"/>
        <v>0</v>
      </c>
      <c r="AA1613" s="31">
        <f>D1613-Z1613</f>
        <v>0</v>
      </c>
      <c r="AB1613" s="37" t="e">
        <f>Z1613/D1613</f>
        <v>#DIV/0!</v>
      </c>
      <c r="AC1613" s="32"/>
    </row>
    <row r="1614" spans="1:29" s="33" customFormat="1" ht="18" hidden="1" customHeight="1" x14ac:dyDescent="0.25">
      <c r="A1614" s="38" t="s">
        <v>37</v>
      </c>
      <c r="B1614" s="39">
        <f t="shared" ref="B1614:AA1614" si="737">SUM(B1610:B1613)</f>
        <v>0</v>
      </c>
      <c r="C1614" s="39">
        <f t="shared" si="737"/>
        <v>0</v>
      </c>
      <c r="D1614" s="39">
        <f t="shared" si="737"/>
        <v>0</v>
      </c>
      <c r="E1614" s="39">
        <f t="shared" si="737"/>
        <v>0</v>
      </c>
      <c r="F1614" s="39">
        <f t="shared" si="737"/>
        <v>0</v>
      </c>
      <c r="G1614" s="39">
        <f t="shared" si="737"/>
        <v>0</v>
      </c>
      <c r="H1614" s="39">
        <f t="shared" si="737"/>
        <v>0</v>
      </c>
      <c r="I1614" s="39">
        <f t="shared" si="737"/>
        <v>0</v>
      </c>
      <c r="J1614" s="39">
        <f t="shared" si="737"/>
        <v>0</v>
      </c>
      <c r="K1614" s="39">
        <f t="shared" si="737"/>
        <v>0</v>
      </c>
      <c r="L1614" s="39">
        <f t="shared" si="737"/>
        <v>0</v>
      </c>
      <c r="M1614" s="39">
        <f t="shared" si="737"/>
        <v>0</v>
      </c>
      <c r="N1614" s="39">
        <f t="shared" si="737"/>
        <v>0</v>
      </c>
      <c r="O1614" s="39">
        <f t="shared" si="737"/>
        <v>0</v>
      </c>
      <c r="P1614" s="39">
        <f t="shared" si="737"/>
        <v>0</v>
      </c>
      <c r="Q1614" s="39">
        <f t="shared" si="737"/>
        <v>0</v>
      </c>
      <c r="R1614" s="39">
        <f t="shared" si="737"/>
        <v>0</v>
      </c>
      <c r="S1614" s="39">
        <f t="shared" si="737"/>
        <v>0</v>
      </c>
      <c r="T1614" s="39">
        <f t="shared" si="737"/>
        <v>0</v>
      </c>
      <c r="U1614" s="39">
        <f t="shared" si="737"/>
        <v>0</v>
      </c>
      <c r="V1614" s="39">
        <f t="shared" si="737"/>
        <v>0</v>
      </c>
      <c r="W1614" s="39">
        <f t="shared" si="737"/>
        <v>0</v>
      </c>
      <c r="X1614" s="39">
        <f t="shared" si="737"/>
        <v>0</v>
      </c>
      <c r="Y1614" s="39">
        <f t="shared" si="737"/>
        <v>0</v>
      </c>
      <c r="Z1614" s="39">
        <f t="shared" si="737"/>
        <v>0</v>
      </c>
      <c r="AA1614" s="39">
        <f t="shared" si="737"/>
        <v>0</v>
      </c>
      <c r="AB1614" s="40" t="e">
        <f>Z1614/D1614</f>
        <v>#DIV/0!</v>
      </c>
      <c r="AC1614" s="32"/>
    </row>
    <row r="1615" spans="1:29" s="33" customFormat="1" ht="18" hidden="1" customHeight="1" x14ac:dyDescent="0.25">
      <c r="A1615" s="41" t="s">
        <v>38</v>
      </c>
      <c r="B1615" s="31">
        <f>[1]consoCURRENT!E37097</f>
        <v>0</v>
      </c>
      <c r="C1615" s="31">
        <f>[1]consoCURRENT!F37097</f>
        <v>0</v>
      </c>
      <c r="D1615" s="31">
        <f>[1]consoCURRENT!G37097</f>
        <v>0</v>
      </c>
      <c r="E1615" s="31">
        <f>[1]consoCURRENT!H37097</f>
        <v>0</v>
      </c>
      <c r="F1615" s="31">
        <f>[1]consoCURRENT!I37097</f>
        <v>0</v>
      </c>
      <c r="G1615" s="31">
        <f>[1]consoCURRENT!J37097</f>
        <v>0</v>
      </c>
      <c r="H1615" s="31">
        <f>[1]consoCURRENT!K37097</f>
        <v>0</v>
      </c>
      <c r="I1615" s="31">
        <f>[1]consoCURRENT!L37097</f>
        <v>0</v>
      </c>
      <c r="J1615" s="31">
        <f>[1]consoCURRENT!M37097</f>
        <v>0</v>
      </c>
      <c r="K1615" s="31">
        <f>[1]consoCURRENT!N37097</f>
        <v>0</v>
      </c>
      <c r="L1615" s="31">
        <f>[1]consoCURRENT!O37097</f>
        <v>0</v>
      </c>
      <c r="M1615" s="31">
        <f>[1]consoCURRENT!P37097</f>
        <v>0</v>
      </c>
      <c r="N1615" s="31">
        <f>[1]consoCURRENT!Q37097</f>
        <v>0</v>
      </c>
      <c r="O1615" s="31">
        <f>[1]consoCURRENT!R37097</f>
        <v>0</v>
      </c>
      <c r="P1615" s="31">
        <f>[1]consoCURRENT!S37097</f>
        <v>0</v>
      </c>
      <c r="Q1615" s="31">
        <f>[1]consoCURRENT!T37097</f>
        <v>0</v>
      </c>
      <c r="R1615" s="31">
        <f>[1]consoCURRENT!U37097</f>
        <v>0</v>
      </c>
      <c r="S1615" s="31">
        <f>[1]consoCURRENT!V37097</f>
        <v>0</v>
      </c>
      <c r="T1615" s="31">
        <f>[1]consoCURRENT!W37097</f>
        <v>0</v>
      </c>
      <c r="U1615" s="31">
        <f>[1]consoCURRENT!X37097</f>
        <v>0</v>
      </c>
      <c r="V1615" s="31">
        <f>[1]consoCURRENT!Y37097</f>
        <v>0</v>
      </c>
      <c r="W1615" s="31">
        <f>[1]consoCURRENT!Z37097</f>
        <v>0</v>
      </c>
      <c r="X1615" s="31">
        <f>[1]consoCURRENT!AA37097</f>
        <v>0</v>
      </c>
      <c r="Y1615" s="31">
        <f>[1]consoCURRENT!AB37097</f>
        <v>0</v>
      </c>
      <c r="Z1615" s="31">
        <f t="shared" ref="Z1615" si="738">SUM(M1615:Y1615)</f>
        <v>0</v>
      </c>
      <c r="AA1615" s="31">
        <f>D1615-Z1615</f>
        <v>0</v>
      </c>
      <c r="AB1615" s="37"/>
      <c r="AC1615" s="32"/>
    </row>
    <row r="1616" spans="1:29" s="33" customFormat="1" ht="18" hidden="1" customHeight="1" x14ac:dyDescent="0.25">
      <c r="A1616" s="38" t="s">
        <v>39</v>
      </c>
      <c r="B1616" s="39">
        <f t="shared" ref="B1616:AA1616" si="739">B1615+B1614</f>
        <v>0</v>
      </c>
      <c r="C1616" s="39">
        <f t="shared" si="739"/>
        <v>0</v>
      </c>
      <c r="D1616" s="39">
        <f t="shared" si="739"/>
        <v>0</v>
      </c>
      <c r="E1616" s="39">
        <f t="shared" si="739"/>
        <v>0</v>
      </c>
      <c r="F1616" s="39">
        <f t="shared" si="739"/>
        <v>0</v>
      </c>
      <c r="G1616" s="39">
        <f t="shared" si="739"/>
        <v>0</v>
      </c>
      <c r="H1616" s="39">
        <f t="shared" si="739"/>
        <v>0</v>
      </c>
      <c r="I1616" s="39">
        <f t="shared" si="739"/>
        <v>0</v>
      </c>
      <c r="J1616" s="39">
        <f t="shared" si="739"/>
        <v>0</v>
      </c>
      <c r="K1616" s="39">
        <f t="shared" si="739"/>
        <v>0</v>
      </c>
      <c r="L1616" s="39">
        <f t="shared" si="739"/>
        <v>0</v>
      </c>
      <c r="M1616" s="39">
        <f t="shared" si="739"/>
        <v>0</v>
      </c>
      <c r="N1616" s="39">
        <f t="shared" si="739"/>
        <v>0</v>
      </c>
      <c r="O1616" s="39">
        <f t="shared" si="739"/>
        <v>0</v>
      </c>
      <c r="P1616" s="39">
        <f t="shared" si="739"/>
        <v>0</v>
      </c>
      <c r="Q1616" s="39">
        <f t="shared" si="739"/>
        <v>0</v>
      </c>
      <c r="R1616" s="39">
        <f t="shared" si="739"/>
        <v>0</v>
      </c>
      <c r="S1616" s="39">
        <f t="shared" si="739"/>
        <v>0</v>
      </c>
      <c r="T1616" s="39">
        <f t="shared" si="739"/>
        <v>0</v>
      </c>
      <c r="U1616" s="39">
        <f t="shared" si="739"/>
        <v>0</v>
      </c>
      <c r="V1616" s="39">
        <f t="shared" si="739"/>
        <v>0</v>
      </c>
      <c r="W1616" s="39">
        <f t="shared" si="739"/>
        <v>0</v>
      </c>
      <c r="X1616" s="39">
        <f t="shared" si="739"/>
        <v>0</v>
      </c>
      <c r="Y1616" s="39">
        <f t="shared" si="739"/>
        <v>0</v>
      </c>
      <c r="Z1616" s="39">
        <f t="shared" si="739"/>
        <v>0</v>
      </c>
      <c r="AA1616" s="39">
        <f t="shared" si="739"/>
        <v>0</v>
      </c>
      <c r="AB1616" s="40" t="e">
        <f>Z1616/D1616</f>
        <v>#DIV/0!</v>
      </c>
      <c r="AC1616" s="42"/>
    </row>
    <row r="1617" spans="1:29" s="33" customFormat="1" ht="15" hidden="1" customHeight="1" x14ac:dyDescent="0.25">
      <c r="A1617" s="34"/>
      <c r="B1617" s="31"/>
      <c r="C1617" s="31"/>
      <c r="D1617" s="31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  <c r="R1617" s="31"/>
      <c r="S1617" s="31"/>
      <c r="T1617" s="31"/>
      <c r="U1617" s="31"/>
      <c r="V1617" s="31"/>
      <c r="W1617" s="31"/>
      <c r="X1617" s="31"/>
      <c r="Y1617" s="31"/>
      <c r="Z1617" s="31"/>
      <c r="AA1617" s="31"/>
      <c r="AB1617" s="31"/>
      <c r="AC1617" s="32"/>
    </row>
    <row r="1618" spans="1:29" s="33" customFormat="1" ht="15" hidden="1" customHeight="1" x14ac:dyDescent="0.25">
      <c r="A1618" s="34"/>
      <c r="B1618" s="31"/>
      <c r="C1618" s="31"/>
      <c r="D1618" s="31"/>
      <c r="E1618" s="31"/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  <c r="R1618" s="31"/>
      <c r="S1618" s="31"/>
      <c r="T1618" s="31"/>
      <c r="U1618" s="31"/>
      <c r="V1618" s="31"/>
      <c r="W1618" s="31"/>
      <c r="X1618" s="31"/>
      <c r="Y1618" s="31"/>
      <c r="Z1618" s="31"/>
      <c r="AA1618" s="31"/>
      <c r="AB1618" s="31"/>
      <c r="AC1618" s="32"/>
    </row>
    <row r="1619" spans="1:29" s="33" customFormat="1" ht="15" customHeight="1" x14ac:dyDescent="0.25">
      <c r="A1619" s="64" t="s">
        <v>89</v>
      </c>
      <c r="B1619" s="31"/>
      <c r="C1619" s="31"/>
      <c r="D1619" s="31"/>
      <c r="E1619" s="31"/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  <c r="R1619" s="31"/>
      <c r="S1619" s="31"/>
      <c r="T1619" s="31"/>
      <c r="U1619" s="31"/>
      <c r="V1619" s="31"/>
      <c r="W1619" s="31"/>
      <c r="X1619" s="31"/>
      <c r="Y1619" s="31"/>
      <c r="Z1619" s="31"/>
      <c r="AA1619" s="31"/>
      <c r="AB1619" s="31"/>
      <c r="AC1619" s="32"/>
    </row>
    <row r="1620" spans="1:29" s="33" customFormat="1" ht="16.149999999999999" customHeight="1" x14ac:dyDescent="0.2">
      <c r="A1620" s="36" t="s">
        <v>33</v>
      </c>
      <c r="B1620" s="31">
        <f>B1630+B1640</f>
        <v>0</v>
      </c>
      <c r="C1620" s="31">
        <f t="shared" ref="C1620:Y1625" si="740">C1630+C1640</f>
        <v>0</v>
      </c>
      <c r="D1620" s="31">
        <f t="shared" si="740"/>
        <v>0</v>
      </c>
      <c r="E1620" s="31">
        <f t="shared" si="740"/>
        <v>0</v>
      </c>
      <c r="F1620" s="31">
        <f t="shared" si="740"/>
        <v>0</v>
      </c>
      <c r="G1620" s="31">
        <f t="shared" si="740"/>
        <v>0</v>
      </c>
      <c r="H1620" s="31">
        <f t="shared" si="740"/>
        <v>0</v>
      </c>
      <c r="I1620" s="31">
        <f t="shared" si="740"/>
        <v>0</v>
      </c>
      <c r="J1620" s="31">
        <f t="shared" si="740"/>
        <v>0</v>
      </c>
      <c r="K1620" s="31">
        <f t="shared" si="740"/>
        <v>0</v>
      </c>
      <c r="L1620" s="31">
        <f t="shared" si="740"/>
        <v>0</v>
      </c>
      <c r="M1620" s="31">
        <f t="shared" si="740"/>
        <v>0</v>
      </c>
      <c r="N1620" s="31">
        <f t="shared" si="740"/>
        <v>0</v>
      </c>
      <c r="O1620" s="31">
        <f t="shared" si="740"/>
        <v>0</v>
      </c>
      <c r="P1620" s="31">
        <f t="shared" si="740"/>
        <v>0</v>
      </c>
      <c r="Q1620" s="31">
        <f t="shared" si="740"/>
        <v>0</v>
      </c>
      <c r="R1620" s="31">
        <f t="shared" si="740"/>
        <v>0</v>
      </c>
      <c r="S1620" s="31">
        <f t="shared" si="740"/>
        <v>0</v>
      </c>
      <c r="T1620" s="31">
        <f t="shared" si="740"/>
        <v>0</v>
      </c>
      <c r="U1620" s="31">
        <f t="shared" si="740"/>
        <v>0</v>
      </c>
      <c r="V1620" s="31">
        <f t="shared" si="740"/>
        <v>0</v>
      </c>
      <c r="W1620" s="31">
        <f t="shared" si="740"/>
        <v>0</v>
      </c>
      <c r="X1620" s="31">
        <f t="shared" si="740"/>
        <v>0</v>
      </c>
      <c r="Y1620" s="31">
        <f t="shared" si="740"/>
        <v>0</v>
      </c>
      <c r="Z1620" s="31">
        <f>SUM(M1620:Y1620)</f>
        <v>0</v>
      </c>
      <c r="AA1620" s="31">
        <f>D1620-Z1620</f>
        <v>0</v>
      </c>
      <c r="AB1620" s="37"/>
      <c r="AC1620" s="32"/>
    </row>
    <row r="1621" spans="1:29" s="33" customFormat="1" ht="16.149999999999999" customHeight="1" x14ac:dyDescent="0.2">
      <c r="A1621" s="36" t="s">
        <v>34</v>
      </c>
      <c r="B1621" s="31">
        <f t="shared" ref="B1621:Q1625" si="741">B1631+B1641</f>
        <v>960917000</v>
      </c>
      <c r="C1621" s="31">
        <f t="shared" si="741"/>
        <v>-7.4505805969238281E-9</v>
      </c>
      <c r="D1621" s="31">
        <f t="shared" si="741"/>
        <v>960917000.00000012</v>
      </c>
      <c r="E1621" s="31">
        <f t="shared" si="741"/>
        <v>75607811.460000008</v>
      </c>
      <c r="F1621" s="31">
        <f t="shared" si="741"/>
        <v>254055955.65000001</v>
      </c>
      <c r="G1621" s="31">
        <f t="shared" si="741"/>
        <v>268043742.92000002</v>
      </c>
      <c r="H1621" s="31">
        <f t="shared" si="741"/>
        <v>60352.600000000006</v>
      </c>
      <c r="I1621" s="31">
        <f t="shared" si="741"/>
        <v>75607251.460000008</v>
      </c>
      <c r="J1621" s="31">
        <f t="shared" si="741"/>
        <v>254052765.65000001</v>
      </c>
      <c r="K1621" s="31">
        <f t="shared" si="741"/>
        <v>267963968.93000001</v>
      </c>
      <c r="L1621" s="31">
        <f t="shared" si="741"/>
        <v>0</v>
      </c>
      <c r="M1621" s="31">
        <f t="shared" si="741"/>
        <v>622180174.16000009</v>
      </c>
      <c r="N1621" s="31">
        <f t="shared" si="741"/>
        <v>0</v>
      </c>
      <c r="O1621" s="31">
        <f t="shared" si="741"/>
        <v>560</v>
      </c>
      <c r="P1621" s="31">
        <f t="shared" si="741"/>
        <v>0</v>
      </c>
      <c r="Q1621" s="31">
        <f t="shared" si="741"/>
        <v>0</v>
      </c>
      <c r="R1621" s="31">
        <f t="shared" si="740"/>
        <v>0</v>
      </c>
      <c r="S1621" s="31">
        <f t="shared" si="740"/>
        <v>3190</v>
      </c>
      <c r="T1621" s="31">
        <f t="shared" si="740"/>
        <v>0</v>
      </c>
      <c r="U1621" s="31">
        <f t="shared" si="740"/>
        <v>33699.449999999997</v>
      </c>
      <c r="V1621" s="31">
        <f t="shared" si="740"/>
        <v>46074.54</v>
      </c>
      <c r="W1621" s="31">
        <f t="shared" si="740"/>
        <v>60352.600000000006</v>
      </c>
      <c r="X1621" s="31">
        <f t="shared" si="740"/>
        <v>0</v>
      </c>
      <c r="Y1621" s="31">
        <f t="shared" si="740"/>
        <v>0</v>
      </c>
      <c r="Z1621" s="31">
        <f t="shared" ref="Z1621:Z1623" si="742">SUM(M1621:Y1621)</f>
        <v>622324050.75000012</v>
      </c>
      <c r="AA1621" s="31">
        <f>D1621-Z1621</f>
        <v>338592949.25</v>
      </c>
      <c r="AB1621" s="37">
        <f>Z1621/D1621</f>
        <v>0.64763559261621972</v>
      </c>
      <c r="AC1621" s="32"/>
    </row>
    <row r="1622" spans="1:29" s="33" customFormat="1" ht="16.149999999999999" customHeight="1" x14ac:dyDescent="0.2">
      <c r="A1622" s="36" t="s">
        <v>35</v>
      </c>
      <c r="B1622" s="31">
        <f t="shared" si="741"/>
        <v>0</v>
      </c>
      <c r="C1622" s="31">
        <f t="shared" si="740"/>
        <v>0</v>
      </c>
      <c r="D1622" s="31">
        <f t="shared" si="740"/>
        <v>0</v>
      </c>
      <c r="E1622" s="31">
        <f t="shared" si="740"/>
        <v>0</v>
      </c>
      <c r="F1622" s="31">
        <f t="shared" si="740"/>
        <v>0</v>
      </c>
      <c r="G1622" s="31">
        <f t="shared" si="740"/>
        <v>0</v>
      </c>
      <c r="H1622" s="31">
        <f t="shared" si="740"/>
        <v>0</v>
      </c>
      <c r="I1622" s="31">
        <f t="shared" si="740"/>
        <v>0</v>
      </c>
      <c r="J1622" s="31">
        <f t="shared" si="740"/>
        <v>0</v>
      </c>
      <c r="K1622" s="31">
        <f t="shared" si="740"/>
        <v>0</v>
      </c>
      <c r="L1622" s="31">
        <f t="shared" si="740"/>
        <v>0</v>
      </c>
      <c r="M1622" s="31">
        <f t="shared" si="740"/>
        <v>0</v>
      </c>
      <c r="N1622" s="31">
        <f t="shared" si="740"/>
        <v>0</v>
      </c>
      <c r="O1622" s="31">
        <f t="shared" si="740"/>
        <v>0</v>
      </c>
      <c r="P1622" s="31">
        <f t="shared" si="740"/>
        <v>0</v>
      </c>
      <c r="Q1622" s="31">
        <f t="shared" si="740"/>
        <v>0</v>
      </c>
      <c r="R1622" s="31">
        <f t="shared" si="740"/>
        <v>0</v>
      </c>
      <c r="S1622" s="31">
        <f t="shared" si="740"/>
        <v>0</v>
      </c>
      <c r="T1622" s="31">
        <f t="shared" si="740"/>
        <v>0</v>
      </c>
      <c r="U1622" s="31">
        <f t="shared" si="740"/>
        <v>0</v>
      </c>
      <c r="V1622" s="31">
        <f t="shared" si="740"/>
        <v>0</v>
      </c>
      <c r="W1622" s="31">
        <f t="shared" si="740"/>
        <v>0</v>
      </c>
      <c r="X1622" s="31">
        <f t="shared" si="740"/>
        <v>0</v>
      </c>
      <c r="Y1622" s="31">
        <f t="shared" si="740"/>
        <v>0</v>
      </c>
      <c r="Z1622" s="31">
        <f t="shared" si="742"/>
        <v>0</v>
      </c>
      <c r="AA1622" s="31">
        <f>D1622-Z1622</f>
        <v>0</v>
      </c>
      <c r="AB1622" s="56"/>
      <c r="AC1622" s="32"/>
    </row>
    <row r="1623" spans="1:29" s="33" customFormat="1" ht="16.149999999999999" customHeight="1" x14ac:dyDescent="0.2">
      <c r="A1623" s="36" t="s">
        <v>36</v>
      </c>
      <c r="B1623" s="31">
        <f t="shared" si="741"/>
        <v>0</v>
      </c>
      <c r="C1623" s="31">
        <f t="shared" si="740"/>
        <v>0</v>
      </c>
      <c r="D1623" s="31">
        <f t="shared" si="740"/>
        <v>0</v>
      </c>
      <c r="E1623" s="31">
        <f t="shared" si="740"/>
        <v>0</v>
      </c>
      <c r="F1623" s="31">
        <f t="shared" si="740"/>
        <v>0</v>
      </c>
      <c r="G1623" s="31">
        <f t="shared" si="740"/>
        <v>0</v>
      </c>
      <c r="H1623" s="31">
        <f t="shared" si="740"/>
        <v>0</v>
      </c>
      <c r="I1623" s="31">
        <f t="shared" si="740"/>
        <v>0</v>
      </c>
      <c r="J1623" s="31">
        <f t="shared" si="740"/>
        <v>0</v>
      </c>
      <c r="K1623" s="31">
        <f t="shared" si="740"/>
        <v>0</v>
      </c>
      <c r="L1623" s="31">
        <f t="shared" si="740"/>
        <v>0</v>
      </c>
      <c r="M1623" s="31">
        <f t="shared" si="740"/>
        <v>0</v>
      </c>
      <c r="N1623" s="31">
        <f t="shared" si="740"/>
        <v>0</v>
      </c>
      <c r="O1623" s="31">
        <f t="shared" si="740"/>
        <v>0</v>
      </c>
      <c r="P1623" s="31">
        <f t="shared" si="740"/>
        <v>0</v>
      </c>
      <c r="Q1623" s="31">
        <f t="shared" si="740"/>
        <v>0</v>
      </c>
      <c r="R1623" s="31">
        <f t="shared" si="740"/>
        <v>0</v>
      </c>
      <c r="S1623" s="31">
        <f t="shared" si="740"/>
        <v>0</v>
      </c>
      <c r="T1623" s="31">
        <f t="shared" si="740"/>
        <v>0</v>
      </c>
      <c r="U1623" s="31">
        <f t="shared" si="740"/>
        <v>0</v>
      </c>
      <c r="V1623" s="31">
        <f t="shared" si="740"/>
        <v>0</v>
      </c>
      <c r="W1623" s="31">
        <f t="shared" si="740"/>
        <v>0</v>
      </c>
      <c r="X1623" s="31">
        <f t="shared" si="740"/>
        <v>0</v>
      </c>
      <c r="Y1623" s="31">
        <f t="shared" si="740"/>
        <v>0</v>
      </c>
      <c r="Z1623" s="31">
        <f t="shared" si="742"/>
        <v>0</v>
      </c>
      <c r="AA1623" s="31">
        <f>D1623-Z1623</f>
        <v>0</v>
      </c>
      <c r="AB1623" s="56"/>
      <c r="AC1623" s="32"/>
    </row>
    <row r="1624" spans="1:29" s="33" customFormat="1" ht="18" customHeight="1" x14ac:dyDescent="0.25">
      <c r="A1624" s="38" t="s">
        <v>37</v>
      </c>
      <c r="B1624" s="39">
        <f t="shared" ref="B1624:AA1624" si="743">SUM(B1620:B1623)</f>
        <v>960917000</v>
      </c>
      <c r="C1624" s="39">
        <f t="shared" si="743"/>
        <v>-7.4505805969238281E-9</v>
      </c>
      <c r="D1624" s="39">
        <f t="shared" si="743"/>
        <v>960917000.00000012</v>
      </c>
      <c r="E1624" s="39">
        <f t="shared" si="743"/>
        <v>75607811.460000008</v>
      </c>
      <c r="F1624" s="39">
        <f t="shared" si="743"/>
        <v>254055955.65000001</v>
      </c>
      <c r="G1624" s="39">
        <f t="shared" si="743"/>
        <v>268043742.92000002</v>
      </c>
      <c r="H1624" s="39">
        <f t="shared" si="743"/>
        <v>60352.600000000006</v>
      </c>
      <c r="I1624" s="39">
        <f t="shared" si="743"/>
        <v>75607251.460000008</v>
      </c>
      <c r="J1624" s="39">
        <f t="shared" si="743"/>
        <v>254052765.65000001</v>
      </c>
      <c r="K1624" s="39">
        <f t="shared" si="743"/>
        <v>267963968.93000001</v>
      </c>
      <c r="L1624" s="39">
        <f t="shared" si="743"/>
        <v>0</v>
      </c>
      <c r="M1624" s="39">
        <f t="shared" si="743"/>
        <v>622180174.16000009</v>
      </c>
      <c r="N1624" s="39">
        <f t="shared" si="743"/>
        <v>0</v>
      </c>
      <c r="O1624" s="39">
        <f t="shared" si="743"/>
        <v>560</v>
      </c>
      <c r="P1624" s="39">
        <f t="shared" si="743"/>
        <v>0</v>
      </c>
      <c r="Q1624" s="39">
        <f t="shared" si="743"/>
        <v>0</v>
      </c>
      <c r="R1624" s="39">
        <f t="shared" si="743"/>
        <v>0</v>
      </c>
      <c r="S1624" s="39">
        <f t="shared" si="743"/>
        <v>3190</v>
      </c>
      <c r="T1624" s="39">
        <f t="shared" si="743"/>
        <v>0</v>
      </c>
      <c r="U1624" s="39">
        <f t="shared" si="743"/>
        <v>33699.449999999997</v>
      </c>
      <c r="V1624" s="39">
        <f t="shared" si="743"/>
        <v>46074.54</v>
      </c>
      <c r="W1624" s="39">
        <f t="shared" si="743"/>
        <v>60352.600000000006</v>
      </c>
      <c r="X1624" s="39">
        <f t="shared" si="743"/>
        <v>0</v>
      </c>
      <c r="Y1624" s="39">
        <f t="shared" si="743"/>
        <v>0</v>
      </c>
      <c r="Z1624" s="39">
        <f t="shared" si="743"/>
        <v>622324050.75000012</v>
      </c>
      <c r="AA1624" s="39">
        <f t="shared" si="743"/>
        <v>338592949.25</v>
      </c>
      <c r="AB1624" s="40">
        <f>Z1624/D1624</f>
        <v>0.64763559261621972</v>
      </c>
      <c r="AC1624" s="32"/>
    </row>
    <row r="1625" spans="1:29" s="33" customFormat="1" ht="18" customHeight="1" x14ac:dyDescent="0.25">
      <c r="A1625" s="41" t="s">
        <v>38</v>
      </c>
      <c r="B1625" s="31">
        <f t="shared" si="741"/>
        <v>0</v>
      </c>
      <c r="C1625" s="31">
        <f t="shared" si="740"/>
        <v>0</v>
      </c>
      <c r="D1625" s="31">
        <f t="shared" si="740"/>
        <v>0</v>
      </c>
      <c r="E1625" s="31">
        <f t="shared" si="740"/>
        <v>0</v>
      </c>
      <c r="F1625" s="31">
        <f t="shared" si="740"/>
        <v>0</v>
      </c>
      <c r="G1625" s="31">
        <f t="shared" si="740"/>
        <v>0</v>
      </c>
      <c r="H1625" s="31">
        <f t="shared" si="740"/>
        <v>0</v>
      </c>
      <c r="I1625" s="31">
        <f t="shared" si="740"/>
        <v>0</v>
      </c>
      <c r="J1625" s="31">
        <f t="shared" si="740"/>
        <v>0</v>
      </c>
      <c r="K1625" s="31">
        <f t="shared" si="740"/>
        <v>0</v>
      </c>
      <c r="L1625" s="31">
        <f t="shared" si="740"/>
        <v>0</v>
      </c>
      <c r="M1625" s="31">
        <f t="shared" si="740"/>
        <v>0</v>
      </c>
      <c r="N1625" s="31">
        <f t="shared" si="740"/>
        <v>0</v>
      </c>
      <c r="O1625" s="31">
        <f t="shared" si="740"/>
        <v>0</v>
      </c>
      <c r="P1625" s="31">
        <f t="shared" si="740"/>
        <v>0</v>
      </c>
      <c r="Q1625" s="31">
        <f t="shared" si="740"/>
        <v>0</v>
      </c>
      <c r="R1625" s="31">
        <f t="shared" si="740"/>
        <v>0</v>
      </c>
      <c r="S1625" s="31">
        <f t="shared" si="740"/>
        <v>0</v>
      </c>
      <c r="T1625" s="31">
        <f t="shared" si="740"/>
        <v>0</v>
      </c>
      <c r="U1625" s="31">
        <f t="shared" si="740"/>
        <v>0</v>
      </c>
      <c r="V1625" s="31">
        <f t="shared" si="740"/>
        <v>0</v>
      </c>
      <c r="W1625" s="31">
        <f t="shared" si="740"/>
        <v>0</v>
      </c>
      <c r="X1625" s="31">
        <f t="shared" si="740"/>
        <v>0</v>
      </c>
      <c r="Y1625" s="31">
        <f t="shared" si="740"/>
        <v>0</v>
      </c>
      <c r="Z1625" s="31">
        <f t="shared" ref="Z1625" si="744">SUM(M1625:Y1625)</f>
        <v>0</v>
      </c>
      <c r="AA1625" s="31">
        <f>D1625-Z1625</f>
        <v>0</v>
      </c>
      <c r="AB1625" s="56"/>
      <c r="AC1625" s="32"/>
    </row>
    <row r="1626" spans="1:29" s="33" customFormat="1" ht="18" customHeight="1" x14ac:dyDescent="0.25">
      <c r="A1626" s="38" t="s">
        <v>39</v>
      </c>
      <c r="B1626" s="39">
        <f t="shared" ref="B1626:AA1626" si="745">B1625+B1624</f>
        <v>960917000</v>
      </c>
      <c r="C1626" s="39">
        <f t="shared" si="745"/>
        <v>-7.4505805969238281E-9</v>
      </c>
      <c r="D1626" s="39">
        <f t="shared" si="745"/>
        <v>960917000.00000012</v>
      </c>
      <c r="E1626" s="39">
        <f t="shared" si="745"/>
        <v>75607811.460000008</v>
      </c>
      <c r="F1626" s="39">
        <f t="shared" si="745"/>
        <v>254055955.65000001</v>
      </c>
      <c r="G1626" s="39">
        <f t="shared" si="745"/>
        <v>268043742.92000002</v>
      </c>
      <c r="H1626" s="39">
        <f t="shared" si="745"/>
        <v>60352.600000000006</v>
      </c>
      <c r="I1626" s="39">
        <f t="shared" si="745"/>
        <v>75607251.460000008</v>
      </c>
      <c r="J1626" s="39">
        <f t="shared" si="745"/>
        <v>254052765.65000001</v>
      </c>
      <c r="K1626" s="39">
        <f t="shared" si="745"/>
        <v>267963968.93000001</v>
      </c>
      <c r="L1626" s="39">
        <f t="shared" si="745"/>
        <v>0</v>
      </c>
      <c r="M1626" s="39">
        <f t="shared" si="745"/>
        <v>622180174.16000009</v>
      </c>
      <c r="N1626" s="39">
        <f t="shared" si="745"/>
        <v>0</v>
      </c>
      <c r="O1626" s="39">
        <f t="shared" si="745"/>
        <v>560</v>
      </c>
      <c r="P1626" s="39">
        <f t="shared" si="745"/>
        <v>0</v>
      </c>
      <c r="Q1626" s="39">
        <f t="shared" si="745"/>
        <v>0</v>
      </c>
      <c r="R1626" s="39">
        <f t="shared" si="745"/>
        <v>0</v>
      </c>
      <c r="S1626" s="39">
        <f t="shared" si="745"/>
        <v>3190</v>
      </c>
      <c r="T1626" s="39">
        <f t="shared" si="745"/>
        <v>0</v>
      </c>
      <c r="U1626" s="39">
        <f t="shared" si="745"/>
        <v>33699.449999999997</v>
      </c>
      <c r="V1626" s="39">
        <f t="shared" si="745"/>
        <v>46074.54</v>
      </c>
      <c r="W1626" s="39">
        <f t="shared" si="745"/>
        <v>60352.600000000006</v>
      </c>
      <c r="X1626" s="39">
        <f t="shared" si="745"/>
        <v>0</v>
      </c>
      <c r="Y1626" s="39">
        <f t="shared" si="745"/>
        <v>0</v>
      </c>
      <c r="Z1626" s="39">
        <f t="shared" si="745"/>
        <v>622324050.75000012</v>
      </c>
      <c r="AA1626" s="39">
        <f t="shared" si="745"/>
        <v>338592949.25</v>
      </c>
      <c r="AB1626" s="40">
        <f>Z1626/D1626</f>
        <v>0.64763559261621972</v>
      </c>
      <c r="AC1626" s="42"/>
    </row>
    <row r="1627" spans="1:29" s="33" customFormat="1" ht="15" customHeight="1" x14ac:dyDescent="0.25">
      <c r="A1627" s="34"/>
      <c r="B1627" s="31"/>
      <c r="C1627" s="31"/>
      <c r="D1627" s="31"/>
      <c r="E1627" s="31"/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  <c r="R1627" s="31"/>
      <c r="S1627" s="31"/>
      <c r="T1627" s="31"/>
      <c r="U1627" s="31"/>
      <c r="V1627" s="31"/>
      <c r="W1627" s="31"/>
      <c r="X1627" s="31"/>
      <c r="Y1627" s="31"/>
      <c r="Z1627" s="31"/>
      <c r="AA1627" s="31"/>
      <c r="AB1627" s="31"/>
      <c r="AC1627" s="32"/>
    </row>
    <row r="1628" spans="1:29" s="33" customFormat="1" ht="15" customHeight="1" x14ac:dyDescent="0.25">
      <c r="A1628" s="34"/>
      <c r="B1628" s="31"/>
      <c r="C1628" s="31"/>
      <c r="D1628" s="31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  <c r="R1628" s="31"/>
      <c r="S1628" s="31"/>
      <c r="T1628" s="31"/>
      <c r="U1628" s="31"/>
      <c r="V1628" s="31"/>
      <c r="W1628" s="31"/>
      <c r="X1628" s="31"/>
      <c r="Y1628" s="31"/>
      <c r="Z1628" s="31"/>
      <c r="AA1628" s="31"/>
      <c r="AB1628" s="31"/>
      <c r="AC1628" s="32"/>
    </row>
    <row r="1629" spans="1:29" s="33" customFormat="1" ht="15" customHeight="1" x14ac:dyDescent="0.25">
      <c r="A1629" s="35" t="s">
        <v>103</v>
      </c>
      <c r="B1629" s="31"/>
      <c r="C1629" s="31"/>
      <c r="D1629" s="31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  <c r="R1629" s="31"/>
      <c r="S1629" s="31"/>
      <c r="T1629" s="31"/>
      <c r="U1629" s="31"/>
      <c r="V1629" s="31"/>
      <c r="W1629" s="31"/>
      <c r="X1629" s="31"/>
      <c r="Y1629" s="31"/>
      <c r="Z1629" s="31"/>
      <c r="AA1629" s="31"/>
      <c r="AB1629" s="31"/>
      <c r="AC1629" s="32"/>
    </row>
    <row r="1630" spans="1:29" s="33" customFormat="1" ht="13.35" customHeight="1" x14ac:dyDescent="0.2">
      <c r="A1630" s="36" t="s">
        <v>33</v>
      </c>
      <c r="B1630" s="31">
        <f>[1]consoCURRENT!E37158</f>
        <v>0</v>
      </c>
      <c r="C1630" s="31">
        <f>[1]consoCURRENT!F37158</f>
        <v>0</v>
      </c>
      <c r="D1630" s="31">
        <f>[1]consoCURRENT!G37158</f>
        <v>0</v>
      </c>
      <c r="E1630" s="31">
        <f>[1]consoCURRENT!H37158</f>
        <v>0</v>
      </c>
      <c r="F1630" s="31">
        <f>[1]consoCURRENT!I37158</f>
        <v>0</v>
      </c>
      <c r="G1630" s="31">
        <f>[1]consoCURRENT!J37158</f>
        <v>0</v>
      </c>
      <c r="H1630" s="31">
        <f>[1]consoCURRENT!K37158</f>
        <v>0</v>
      </c>
      <c r="I1630" s="31">
        <f>[1]consoCURRENT!L37158</f>
        <v>0</v>
      </c>
      <c r="J1630" s="31">
        <f>[1]consoCURRENT!M37158</f>
        <v>0</v>
      </c>
      <c r="K1630" s="31">
        <f>[1]consoCURRENT!N37158</f>
        <v>0</v>
      </c>
      <c r="L1630" s="31">
        <f>[1]consoCURRENT!O37158</f>
        <v>0</v>
      </c>
      <c r="M1630" s="31">
        <f>[1]consoCURRENT!P37158</f>
        <v>0</v>
      </c>
      <c r="N1630" s="31">
        <f>[1]consoCURRENT!Q37158</f>
        <v>0</v>
      </c>
      <c r="O1630" s="31">
        <f>[1]consoCURRENT!R37158</f>
        <v>0</v>
      </c>
      <c r="P1630" s="31">
        <f>[1]consoCURRENT!S37158</f>
        <v>0</v>
      </c>
      <c r="Q1630" s="31">
        <f>[1]consoCURRENT!T37158</f>
        <v>0</v>
      </c>
      <c r="R1630" s="31">
        <f>[1]consoCURRENT!U37158</f>
        <v>0</v>
      </c>
      <c r="S1630" s="31">
        <f>[1]consoCURRENT!V37158</f>
        <v>0</v>
      </c>
      <c r="T1630" s="31">
        <f>[1]consoCURRENT!W37158</f>
        <v>0</v>
      </c>
      <c r="U1630" s="31">
        <f>[1]consoCURRENT!X37158</f>
        <v>0</v>
      </c>
      <c r="V1630" s="31">
        <f>[1]consoCURRENT!Y37158</f>
        <v>0</v>
      </c>
      <c r="W1630" s="31">
        <f>[1]consoCURRENT!Z37158</f>
        <v>0</v>
      </c>
      <c r="X1630" s="31">
        <f>[1]consoCURRENT!AA37158</f>
        <v>0</v>
      </c>
      <c r="Y1630" s="31">
        <f>[1]consoCURRENT!AB37158</f>
        <v>0</v>
      </c>
      <c r="Z1630" s="31">
        <f>SUM(M1630:Y1630)</f>
        <v>0</v>
      </c>
      <c r="AA1630" s="31">
        <f>D1630-Z1630</f>
        <v>0</v>
      </c>
      <c r="AB1630" s="37"/>
      <c r="AC1630" s="32"/>
    </row>
    <row r="1631" spans="1:29" s="33" customFormat="1" ht="18" customHeight="1" x14ac:dyDescent="0.2">
      <c r="A1631" s="36" t="s">
        <v>34</v>
      </c>
      <c r="B1631" s="31">
        <f>[1]consoCURRENT!E37271</f>
        <v>960917000</v>
      </c>
      <c r="C1631" s="31">
        <f>[1]consoCURRENT!F37271</f>
        <v>-7.4505805969238281E-9</v>
      </c>
      <c r="D1631" s="31">
        <f>[1]consoCURRENT!G37271</f>
        <v>960917000.00000012</v>
      </c>
      <c r="E1631" s="31">
        <f>[1]consoCURRENT!H37271</f>
        <v>75607811.460000008</v>
      </c>
      <c r="F1631" s="31">
        <f>[1]consoCURRENT!I37271</f>
        <v>254055955.65000001</v>
      </c>
      <c r="G1631" s="31">
        <f>[1]consoCURRENT!J37271</f>
        <v>268043742.92000002</v>
      </c>
      <c r="H1631" s="31">
        <f>[1]consoCURRENT!K37271</f>
        <v>60352.600000000006</v>
      </c>
      <c r="I1631" s="31">
        <f>[1]consoCURRENT!L37271</f>
        <v>75607251.460000008</v>
      </c>
      <c r="J1631" s="31">
        <f>[1]consoCURRENT!M37271</f>
        <v>254052765.65000001</v>
      </c>
      <c r="K1631" s="31">
        <f>[1]consoCURRENT!N37271</f>
        <v>267963968.93000001</v>
      </c>
      <c r="L1631" s="31">
        <f>[1]consoCURRENT!O37271</f>
        <v>0</v>
      </c>
      <c r="M1631" s="31">
        <f>[1]consoCURRENT!P37271</f>
        <v>622180174.16000009</v>
      </c>
      <c r="N1631" s="31">
        <f>[1]consoCURRENT!Q37271</f>
        <v>0</v>
      </c>
      <c r="O1631" s="31">
        <f>[1]consoCURRENT!R37271</f>
        <v>560</v>
      </c>
      <c r="P1631" s="31">
        <f>[1]consoCURRENT!S37271</f>
        <v>0</v>
      </c>
      <c r="Q1631" s="31">
        <f>[1]consoCURRENT!T37271</f>
        <v>0</v>
      </c>
      <c r="R1631" s="31">
        <f>[1]consoCURRENT!U37271</f>
        <v>0</v>
      </c>
      <c r="S1631" s="31">
        <f>[1]consoCURRENT!V37271</f>
        <v>3190</v>
      </c>
      <c r="T1631" s="31">
        <f>[1]consoCURRENT!W37271</f>
        <v>0</v>
      </c>
      <c r="U1631" s="31">
        <f>[1]consoCURRENT!X37271</f>
        <v>33699.449999999997</v>
      </c>
      <c r="V1631" s="31">
        <f>[1]consoCURRENT!Y37271</f>
        <v>46074.54</v>
      </c>
      <c r="W1631" s="31">
        <f>[1]consoCURRENT!Z37271</f>
        <v>60352.600000000006</v>
      </c>
      <c r="X1631" s="31">
        <f>[1]consoCURRENT!AA37271</f>
        <v>0</v>
      </c>
      <c r="Y1631" s="31">
        <f>[1]consoCURRENT!AB37271</f>
        <v>0</v>
      </c>
      <c r="Z1631" s="31">
        <f t="shared" ref="Z1631:Z1633" si="746">SUM(M1631:Y1631)</f>
        <v>622324050.75000012</v>
      </c>
      <c r="AA1631" s="31">
        <f>D1631-Z1631</f>
        <v>338592949.25</v>
      </c>
      <c r="AB1631" s="37">
        <f>Z1631/D1631</f>
        <v>0.64763559261621972</v>
      </c>
      <c r="AC1631" s="32"/>
    </row>
    <row r="1632" spans="1:29" s="33" customFormat="1" ht="15.6" customHeight="1" x14ac:dyDescent="0.2">
      <c r="A1632" s="36" t="s">
        <v>35</v>
      </c>
      <c r="B1632" s="31">
        <f>[1]consoCURRENT!E37277</f>
        <v>0</v>
      </c>
      <c r="C1632" s="31">
        <f>[1]consoCURRENT!F37277</f>
        <v>0</v>
      </c>
      <c r="D1632" s="31">
        <f>[1]consoCURRENT!G37277</f>
        <v>0</v>
      </c>
      <c r="E1632" s="31">
        <f>[1]consoCURRENT!H37277</f>
        <v>0</v>
      </c>
      <c r="F1632" s="31">
        <f>[1]consoCURRENT!I37277</f>
        <v>0</v>
      </c>
      <c r="G1632" s="31">
        <f>[1]consoCURRENT!J37277</f>
        <v>0</v>
      </c>
      <c r="H1632" s="31">
        <f>[1]consoCURRENT!K37277</f>
        <v>0</v>
      </c>
      <c r="I1632" s="31">
        <f>[1]consoCURRENT!L37277</f>
        <v>0</v>
      </c>
      <c r="J1632" s="31">
        <f>[1]consoCURRENT!M37277</f>
        <v>0</v>
      </c>
      <c r="K1632" s="31">
        <f>[1]consoCURRENT!N37277</f>
        <v>0</v>
      </c>
      <c r="L1632" s="31">
        <f>[1]consoCURRENT!O37277</f>
        <v>0</v>
      </c>
      <c r="M1632" s="31">
        <f>[1]consoCURRENT!P37277</f>
        <v>0</v>
      </c>
      <c r="N1632" s="31">
        <f>[1]consoCURRENT!Q37277</f>
        <v>0</v>
      </c>
      <c r="O1632" s="31">
        <f>[1]consoCURRENT!R37277</f>
        <v>0</v>
      </c>
      <c r="P1632" s="31">
        <f>[1]consoCURRENT!S37277</f>
        <v>0</v>
      </c>
      <c r="Q1632" s="31">
        <f>[1]consoCURRENT!T37277</f>
        <v>0</v>
      </c>
      <c r="R1632" s="31">
        <f>[1]consoCURRENT!U37277</f>
        <v>0</v>
      </c>
      <c r="S1632" s="31">
        <f>[1]consoCURRENT!V37277</f>
        <v>0</v>
      </c>
      <c r="T1632" s="31">
        <f>[1]consoCURRENT!W37277</f>
        <v>0</v>
      </c>
      <c r="U1632" s="31">
        <f>[1]consoCURRENT!X37277</f>
        <v>0</v>
      </c>
      <c r="V1632" s="31">
        <f>[1]consoCURRENT!Y37277</f>
        <v>0</v>
      </c>
      <c r="W1632" s="31">
        <f>[1]consoCURRENT!Z37277</f>
        <v>0</v>
      </c>
      <c r="X1632" s="31">
        <f>[1]consoCURRENT!AA37277</f>
        <v>0</v>
      </c>
      <c r="Y1632" s="31">
        <f>[1]consoCURRENT!AB37277</f>
        <v>0</v>
      </c>
      <c r="Z1632" s="31">
        <f t="shared" si="746"/>
        <v>0</v>
      </c>
      <c r="AA1632" s="31">
        <f>D1632-Z1632</f>
        <v>0</v>
      </c>
      <c r="AB1632" s="56"/>
      <c r="AC1632" s="32"/>
    </row>
    <row r="1633" spans="1:29" s="33" customFormat="1" ht="15.6" customHeight="1" x14ac:dyDescent="0.2">
      <c r="A1633" s="36" t="s">
        <v>36</v>
      </c>
      <c r="B1633" s="31">
        <f>[1]consoCURRENT!E37306</f>
        <v>0</v>
      </c>
      <c r="C1633" s="31">
        <f>[1]consoCURRENT!F37306</f>
        <v>0</v>
      </c>
      <c r="D1633" s="31">
        <f>[1]consoCURRENT!G37306</f>
        <v>0</v>
      </c>
      <c r="E1633" s="31">
        <f>[1]consoCURRENT!H37306</f>
        <v>0</v>
      </c>
      <c r="F1633" s="31">
        <f>[1]consoCURRENT!I37306</f>
        <v>0</v>
      </c>
      <c r="G1633" s="31">
        <f>[1]consoCURRENT!J37306</f>
        <v>0</v>
      </c>
      <c r="H1633" s="31">
        <f>[1]consoCURRENT!K37306</f>
        <v>0</v>
      </c>
      <c r="I1633" s="31">
        <f>[1]consoCURRENT!L37306</f>
        <v>0</v>
      </c>
      <c r="J1633" s="31">
        <f>[1]consoCURRENT!M37306</f>
        <v>0</v>
      </c>
      <c r="K1633" s="31">
        <f>[1]consoCURRENT!N37306</f>
        <v>0</v>
      </c>
      <c r="L1633" s="31">
        <f>[1]consoCURRENT!O37306</f>
        <v>0</v>
      </c>
      <c r="M1633" s="31">
        <f>[1]consoCURRENT!P37306</f>
        <v>0</v>
      </c>
      <c r="N1633" s="31">
        <f>[1]consoCURRENT!Q37306</f>
        <v>0</v>
      </c>
      <c r="O1633" s="31">
        <f>[1]consoCURRENT!R37306</f>
        <v>0</v>
      </c>
      <c r="P1633" s="31">
        <f>[1]consoCURRENT!S37306</f>
        <v>0</v>
      </c>
      <c r="Q1633" s="31">
        <f>[1]consoCURRENT!T37306</f>
        <v>0</v>
      </c>
      <c r="R1633" s="31">
        <f>[1]consoCURRENT!U37306</f>
        <v>0</v>
      </c>
      <c r="S1633" s="31">
        <f>[1]consoCURRENT!V37306</f>
        <v>0</v>
      </c>
      <c r="T1633" s="31">
        <f>[1]consoCURRENT!W37306</f>
        <v>0</v>
      </c>
      <c r="U1633" s="31">
        <f>[1]consoCURRENT!X37306</f>
        <v>0</v>
      </c>
      <c r="V1633" s="31">
        <f>[1]consoCURRENT!Y37306</f>
        <v>0</v>
      </c>
      <c r="W1633" s="31">
        <f>[1]consoCURRENT!Z37306</f>
        <v>0</v>
      </c>
      <c r="X1633" s="31">
        <f>[1]consoCURRENT!AA37306</f>
        <v>0</v>
      </c>
      <c r="Y1633" s="31">
        <f>[1]consoCURRENT!AB37306</f>
        <v>0</v>
      </c>
      <c r="Z1633" s="31">
        <f t="shared" si="746"/>
        <v>0</v>
      </c>
      <c r="AA1633" s="31">
        <f>D1633-Z1633</f>
        <v>0</v>
      </c>
      <c r="AB1633" s="56"/>
      <c r="AC1633" s="32"/>
    </row>
    <row r="1634" spans="1:29" s="33" customFormat="1" ht="18" customHeight="1" x14ac:dyDescent="0.25">
      <c r="A1634" s="38" t="s">
        <v>37</v>
      </c>
      <c r="B1634" s="39">
        <f t="shared" ref="B1634:AA1634" si="747">SUM(B1630:B1633)</f>
        <v>960917000</v>
      </c>
      <c r="C1634" s="39">
        <f t="shared" si="747"/>
        <v>-7.4505805969238281E-9</v>
      </c>
      <c r="D1634" s="39">
        <f t="shared" si="747"/>
        <v>960917000.00000012</v>
      </c>
      <c r="E1634" s="39">
        <f t="shared" si="747"/>
        <v>75607811.460000008</v>
      </c>
      <c r="F1634" s="39">
        <f t="shared" si="747"/>
        <v>254055955.65000001</v>
      </c>
      <c r="G1634" s="39">
        <f t="shared" si="747"/>
        <v>268043742.92000002</v>
      </c>
      <c r="H1634" s="39">
        <f t="shared" si="747"/>
        <v>60352.600000000006</v>
      </c>
      <c r="I1634" s="39">
        <f t="shared" si="747"/>
        <v>75607251.460000008</v>
      </c>
      <c r="J1634" s="39">
        <f t="shared" si="747"/>
        <v>254052765.65000001</v>
      </c>
      <c r="K1634" s="39">
        <f t="shared" si="747"/>
        <v>267963968.93000001</v>
      </c>
      <c r="L1634" s="39">
        <f t="shared" si="747"/>
        <v>0</v>
      </c>
      <c r="M1634" s="39">
        <f t="shared" si="747"/>
        <v>622180174.16000009</v>
      </c>
      <c r="N1634" s="39">
        <f t="shared" si="747"/>
        <v>0</v>
      </c>
      <c r="O1634" s="39">
        <f t="shared" si="747"/>
        <v>560</v>
      </c>
      <c r="P1634" s="39">
        <f t="shared" si="747"/>
        <v>0</v>
      </c>
      <c r="Q1634" s="39">
        <f t="shared" si="747"/>
        <v>0</v>
      </c>
      <c r="R1634" s="39">
        <f t="shared" si="747"/>
        <v>0</v>
      </c>
      <c r="S1634" s="39">
        <f t="shared" si="747"/>
        <v>3190</v>
      </c>
      <c r="T1634" s="39">
        <f t="shared" si="747"/>
        <v>0</v>
      </c>
      <c r="U1634" s="39">
        <f t="shared" si="747"/>
        <v>33699.449999999997</v>
      </c>
      <c r="V1634" s="39">
        <f t="shared" si="747"/>
        <v>46074.54</v>
      </c>
      <c r="W1634" s="39">
        <f t="shared" si="747"/>
        <v>60352.600000000006</v>
      </c>
      <c r="X1634" s="39">
        <f t="shared" si="747"/>
        <v>0</v>
      </c>
      <c r="Y1634" s="39">
        <f t="shared" si="747"/>
        <v>0</v>
      </c>
      <c r="Z1634" s="39">
        <f t="shared" si="747"/>
        <v>622324050.75000012</v>
      </c>
      <c r="AA1634" s="39">
        <f t="shared" si="747"/>
        <v>338592949.25</v>
      </c>
      <c r="AB1634" s="40">
        <f>Z1634/D1634</f>
        <v>0.64763559261621972</v>
      </c>
      <c r="AC1634" s="32"/>
    </row>
    <row r="1635" spans="1:29" s="33" customFormat="1" ht="18" customHeight="1" x14ac:dyDescent="0.25">
      <c r="A1635" s="41" t="s">
        <v>38</v>
      </c>
      <c r="B1635" s="31">
        <f>[1]consoCURRENT!E37310</f>
        <v>0</v>
      </c>
      <c r="C1635" s="31">
        <f>[1]consoCURRENT!F37310</f>
        <v>0</v>
      </c>
      <c r="D1635" s="31">
        <f>[1]consoCURRENT!G37310</f>
        <v>0</v>
      </c>
      <c r="E1635" s="31">
        <f>[1]consoCURRENT!H37310</f>
        <v>0</v>
      </c>
      <c r="F1635" s="31">
        <f>[1]consoCURRENT!I37310</f>
        <v>0</v>
      </c>
      <c r="G1635" s="31">
        <f>[1]consoCURRENT!J37310</f>
        <v>0</v>
      </c>
      <c r="H1635" s="31">
        <f>[1]consoCURRENT!K37310</f>
        <v>0</v>
      </c>
      <c r="I1635" s="31">
        <f>[1]consoCURRENT!L37310</f>
        <v>0</v>
      </c>
      <c r="J1635" s="31">
        <f>[1]consoCURRENT!M37310</f>
        <v>0</v>
      </c>
      <c r="K1635" s="31">
        <f>[1]consoCURRENT!N37310</f>
        <v>0</v>
      </c>
      <c r="L1635" s="31">
        <f>[1]consoCURRENT!O37310</f>
        <v>0</v>
      </c>
      <c r="M1635" s="31">
        <f>[1]consoCURRENT!P37310</f>
        <v>0</v>
      </c>
      <c r="N1635" s="31">
        <f>[1]consoCURRENT!Q37310</f>
        <v>0</v>
      </c>
      <c r="O1635" s="31">
        <f>[1]consoCURRENT!R37310</f>
        <v>0</v>
      </c>
      <c r="P1635" s="31">
        <f>[1]consoCURRENT!S37310</f>
        <v>0</v>
      </c>
      <c r="Q1635" s="31">
        <f>[1]consoCURRENT!T37310</f>
        <v>0</v>
      </c>
      <c r="R1635" s="31">
        <f>[1]consoCURRENT!U37310</f>
        <v>0</v>
      </c>
      <c r="S1635" s="31">
        <f>[1]consoCURRENT!V37310</f>
        <v>0</v>
      </c>
      <c r="T1635" s="31">
        <f>[1]consoCURRENT!W37310</f>
        <v>0</v>
      </c>
      <c r="U1635" s="31">
        <f>[1]consoCURRENT!X37310</f>
        <v>0</v>
      </c>
      <c r="V1635" s="31">
        <f>[1]consoCURRENT!Y37310</f>
        <v>0</v>
      </c>
      <c r="W1635" s="31">
        <f>[1]consoCURRENT!Z37310</f>
        <v>0</v>
      </c>
      <c r="X1635" s="31">
        <f>[1]consoCURRENT!AA37310</f>
        <v>0</v>
      </c>
      <c r="Y1635" s="31">
        <f>[1]consoCURRENT!AB37310</f>
        <v>0</v>
      </c>
      <c r="Z1635" s="31">
        <f t="shared" ref="Z1635" si="748">SUM(M1635:Y1635)</f>
        <v>0</v>
      </c>
      <c r="AA1635" s="31">
        <f>D1635-Z1635</f>
        <v>0</v>
      </c>
      <c r="AB1635" s="56"/>
      <c r="AC1635" s="32"/>
    </row>
    <row r="1636" spans="1:29" s="33" customFormat="1" ht="18" customHeight="1" x14ac:dyDescent="0.25">
      <c r="A1636" s="38" t="s">
        <v>39</v>
      </c>
      <c r="B1636" s="39">
        <f t="shared" ref="B1636:AA1636" si="749">B1635+B1634</f>
        <v>960917000</v>
      </c>
      <c r="C1636" s="39">
        <f t="shared" si="749"/>
        <v>-7.4505805969238281E-9</v>
      </c>
      <c r="D1636" s="39">
        <f t="shared" si="749"/>
        <v>960917000.00000012</v>
      </c>
      <c r="E1636" s="39">
        <f t="shared" si="749"/>
        <v>75607811.460000008</v>
      </c>
      <c r="F1636" s="39">
        <f t="shared" si="749"/>
        <v>254055955.65000001</v>
      </c>
      <c r="G1636" s="39">
        <f t="shared" si="749"/>
        <v>268043742.92000002</v>
      </c>
      <c r="H1636" s="39">
        <f t="shared" si="749"/>
        <v>60352.600000000006</v>
      </c>
      <c r="I1636" s="39">
        <f t="shared" si="749"/>
        <v>75607251.460000008</v>
      </c>
      <c r="J1636" s="39">
        <f t="shared" si="749"/>
        <v>254052765.65000001</v>
      </c>
      <c r="K1636" s="39">
        <f t="shared" si="749"/>
        <v>267963968.93000001</v>
      </c>
      <c r="L1636" s="39">
        <f t="shared" si="749"/>
        <v>0</v>
      </c>
      <c r="M1636" s="39">
        <f t="shared" si="749"/>
        <v>622180174.16000009</v>
      </c>
      <c r="N1636" s="39">
        <f t="shared" si="749"/>
        <v>0</v>
      </c>
      <c r="O1636" s="39">
        <f t="shared" si="749"/>
        <v>560</v>
      </c>
      <c r="P1636" s="39">
        <f t="shared" si="749"/>
        <v>0</v>
      </c>
      <c r="Q1636" s="39">
        <f t="shared" si="749"/>
        <v>0</v>
      </c>
      <c r="R1636" s="39">
        <f t="shared" si="749"/>
        <v>0</v>
      </c>
      <c r="S1636" s="39">
        <f t="shared" si="749"/>
        <v>3190</v>
      </c>
      <c r="T1636" s="39">
        <f t="shared" si="749"/>
        <v>0</v>
      </c>
      <c r="U1636" s="39">
        <f t="shared" si="749"/>
        <v>33699.449999999997</v>
      </c>
      <c r="V1636" s="39">
        <f t="shared" si="749"/>
        <v>46074.54</v>
      </c>
      <c r="W1636" s="39">
        <f t="shared" si="749"/>
        <v>60352.600000000006</v>
      </c>
      <c r="X1636" s="39">
        <f t="shared" si="749"/>
        <v>0</v>
      </c>
      <c r="Y1636" s="39">
        <f t="shared" si="749"/>
        <v>0</v>
      </c>
      <c r="Z1636" s="39">
        <f t="shared" si="749"/>
        <v>622324050.75000012</v>
      </c>
      <c r="AA1636" s="39">
        <f t="shared" si="749"/>
        <v>338592949.25</v>
      </c>
      <c r="AB1636" s="40">
        <f>Z1636/D1636</f>
        <v>0.64763559261621972</v>
      </c>
      <c r="AC1636" s="42"/>
    </row>
    <row r="1637" spans="1:29" s="33" customFormat="1" ht="15" customHeight="1" x14ac:dyDescent="0.25">
      <c r="A1637" s="34"/>
      <c r="B1637" s="31"/>
      <c r="C1637" s="31"/>
      <c r="D1637" s="31"/>
      <c r="E1637" s="31"/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  <c r="R1637" s="31"/>
      <c r="S1637" s="31"/>
      <c r="T1637" s="31"/>
      <c r="U1637" s="31"/>
      <c r="V1637" s="31"/>
      <c r="W1637" s="31"/>
      <c r="X1637" s="31"/>
      <c r="Y1637" s="31"/>
      <c r="Z1637" s="31"/>
      <c r="AA1637" s="31"/>
      <c r="AB1637" s="31"/>
      <c r="AC1637" s="32"/>
    </row>
    <row r="1638" spans="1:29" s="33" customFormat="1" ht="15" customHeight="1" x14ac:dyDescent="0.25">
      <c r="A1638" s="34"/>
      <c r="B1638" s="31"/>
      <c r="C1638" s="31"/>
      <c r="D1638" s="31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1"/>
      <c r="S1638" s="31"/>
      <c r="T1638" s="31"/>
      <c r="U1638" s="31"/>
      <c r="V1638" s="31"/>
      <c r="W1638" s="31"/>
      <c r="X1638" s="31"/>
      <c r="Y1638" s="31"/>
      <c r="Z1638" s="31"/>
      <c r="AA1638" s="31"/>
      <c r="AB1638" s="31"/>
      <c r="AC1638" s="32"/>
    </row>
    <row r="1639" spans="1:29" s="33" customFormat="1" ht="15" hidden="1" customHeight="1" x14ac:dyDescent="0.25">
      <c r="A1639" s="35" t="s">
        <v>104</v>
      </c>
      <c r="B1639" s="31"/>
      <c r="C1639" s="31"/>
      <c r="D1639" s="31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1"/>
      <c r="S1639" s="31"/>
      <c r="T1639" s="31"/>
      <c r="U1639" s="31"/>
      <c r="V1639" s="31"/>
      <c r="W1639" s="31"/>
      <c r="X1639" s="31"/>
      <c r="Y1639" s="31"/>
      <c r="Z1639" s="31"/>
      <c r="AA1639" s="31"/>
      <c r="AB1639" s="31"/>
      <c r="AC1639" s="32"/>
    </row>
    <row r="1640" spans="1:29" s="33" customFormat="1" ht="18" hidden="1" customHeight="1" x14ac:dyDescent="0.2">
      <c r="A1640" s="36" t="s">
        <v>33</v>
      </c>
      <c r="B1640" s="31">
        <f>[1]consoCURRENT!E37371</f>
        <v>0</v>
      </c>
      <c r="C1640" s="31">
        <f>[1]consoCURRENT!F37371</f>
        <v>0</v>
      </c>
      <c r="D1640" s="31">
        <f>[1]consoCURRENT!G37371</f>
        <v>0</v>
      </c>
      <c r="E1640" s="31">
        <f>[1]consoCURRENT!H37371</f>
        <v>0</v>
      </c>
      <c r="F1640" s="31">
        <f>[1]consoCURRENT!I37371</f>
        <v>0</v>
      </c>
      <c r="G1640" s="31">
        <f>[1]consoCURRENT!J37371</f>
        <v>0</v>
      </c>
      <c r="H1640" s="31">
        <f>[1]consoCURRENT!K37371</f>
        <v>0</v>
      </c>
      <c r="I1640" s="31">
        <f>[1]consoCURRENT!L37371</f>
        <v>0</v>
      </c>
      <c r="J1640" s="31">
        <f>[1]consoCURRENT!M37371</f>
        <v>0</v>
      </c>
      <c r="K1640" s="31">
        <f>[1]consoCURRENT!N37371</f>
        <v>0</v>
      </c>
      <c r="L1640" s="31">
        <f>[1]consoCURRENT!O37371</f>
        <v>0</v>
      </c>
      <c r="M1640" s="31">
        <f>[1]consoCURRENT!P37371</f>
        <v>0</v>
      </c>
      <c r="N1640" s="31">
        <f>[1]consoCURRENT!Q37371</f>
        <v>0</v>
      </c>
      <c r="O1640" s="31">
        <f>[1]consoCURRENT!R37371</f>
        <v>0</v>
      </c>
      <c r="P1640" s="31">
        <f>[1]consoCURRENT!S37371</f>
        <v>0</v>
      </c>
      <c r="Q1640" s="31">
        <f>[1]consoCURRENT!T37371</f>
        <v>0</v>
      </c>
      <c r="R1640" s="31">
        <f>[1]consoCURRENT!U37371</f>
        <v>0</v>
      </c>
      <c r="S1640" s="31">
        <f>[1]consoCURRENT!V37371</f>
        <v>0</v>
      </c>
      <c r="T1640" s="31">
        <f>[1]consoCURRENT!W37371</f>
        <v>0</v>
      </c>
      <c r="U1640" s="31">
        <f>[1]consoCURRENT!X37371</f>
        <v>0</v>
      </c>
      <c r="V1640" s="31">
        <f>[1]consoCURRENT!Y37371</f>
        <v>0</v>
      </c>
      <c r="W1640" s="31">
        <f>[1]consoCURRENT!Z37371</f>
        <v>0</v>
      </c>
      <c r="X1640" s="31">
        <f>[1]consoCURRENT!AA37371</f>
        <v>0</v>
      </c>
      <c r="Y1640" s="31">
        <f>[1]consoCURRENT!AB37371</f>
        <v>0</v>
      </c>
      <c r="Z1640" s="31">
        <f>SUM(M1640:Y1640)</f>
        <v>0</v>
      </c>
      <c r="AA1640" s="31">
        <f>D1640-Z1640</f>
        <v>0</v>
      </c>
      <c r="AB1640" s="37"/>
      <c r="AC1640" s="32"/>
    </row>
    <row r="1641" spans="1:29" s="33" customFormat="1" ht="18" hidden="1" customHeight="1" x14ac:dyDescent="0.2">
      <c r="A1641" s="36" t="s">
        <v>34</v>
      </c>
      <c r="B1641" s="31">
        <f>[1]consoCURRENT!E37484</f>
        <v>0</v>
      </c>
      <c r="C1641" s="31">
        <f>[1]consoCURRENT!F37484</f>
        <v>0</v>
      </c>
      <c r="D1641" s="31">
        <f>[1]consoCURRENT!G37484</f>
        <v>0</v>
      </c>
      <c r="E1641" s="31">
        <f>[1]consoCURRENT!H37484</f>
        <v>0</v>
      </c>
      <c r="F1641" s="31">
        <f>[1]consoCURRENT!I37484</f>
        <v>0</v>
      </c>
      <c r="G1641" s="31">
        <f>[1]consoCURRENT!J37484</f>
        <v>0</v>
      </c>
      <c r="H1641" s="31">
        <f>[1]consoCURRENT!K37484</f>
        <v>0</v>
      </c>
      <c r="I1641" s="31">
        <f>[1]consoCURRENT!L37484</f>
        <v>0</v>
      </c>
      <c r="J1641" s="31">
        <f>[1]consoCURRENT!M37484</f>
        <v>0</v>
      </c>
      <c r="K1641" s="31">
        <f>[1]consoCURRENT!N37484</f>
        <v>0</v>
      </c>
      <c r="L1641" s="31">
        <f>[1]consoCURRENT!O37484</f>
        <v>0</v>
      </c>
      <c r="M1641" s="31">
        <f>[1]consoCURRENT!P37484</f>
        <v>0</v>
      </c>
      <c r="N1641" s="31">
        <f>[1]consoCURRENT!Q37484</f>
        <v>0</v>
      </c>
      <c r="O1641" s="31">
        <f>[1]consoCURRENT!R37484</f>
        <v>0</v>
      </c>
      <c r="P1641" s="31">
        <f>[1]consoCURRENT!S37484</f>
        <v>0</v>
      </c>
      <c r="Q1641" s="31">
        <f>[1]consoCURRENT!T37484</f>
        <v>0</v>
      </c>
      <c r="R1641" s="31">
        <f>[1]consoCURRENT!U37484</f>
        <v>0</v>
      </c>
      <c r="S1641" s="31">
        <f>[1]consoCURRENT!V37484</f>
        <v>0</v>
      </c>
      <c r="T1641" s="31">
        <f>[1]consoCURRENT!W37484</f>
        <v>0</v>
      </c>
      <c r="U1641" s="31">
        <f>[1]consoCURRENT!X37484</f>
        <v>0</v>
      </c>
      <c r="V1641" s="31">
        <f>[1]consoCURRENT!Y37484</f>
        <v>0</v>
      </c>
      <c r="W1641" s="31">
        <f>[1]consoCURRENT!Z37484</f>
        <v>0</v>
      </c>
      <c r="X1641" s="31">
        <f>[1]consoCURRENT!AA37484</f>
        <v>0</v>
      </c>
      <c r="Y1641" s="31">
        <f>[1]consoCURRENT!AB37484</f>
        <v>0</v>
      </c>
      <c r="Z1641" s="31">
        <f t="shared" ref="Z1641:Z1643" si="750">SUM(M1641:Y1641)</f>
        <v>0</v>
      </c>
      <c r="AA1641" s="31">
        <f>D1641-Z1641</f>
        <v>0</v>
      </c>
      <c r="AB1641" s="37" t="e">
        <f>Z1641/D1641</f>
        <v>#DIV/0!</v>
      </c>
      <c r="AC1641" s="32"/>
    </row>
    <row r="1642" spans="1:29" s="33" customFormat="1" ht="18" hidden="1" customHeight="1" x14ac:dyDescent="0.2">
      <c r="A1642" s="36" t="s">
        <v>35</v>
      </c>
      <c r="B1642" s="31">
        <f>[1]consoCURRENT!E37490</f>
        <v>0</v>
      </c>
      <c r="C1642" s="31">
        <f>[1]consoCURRENT!F37490</f>
        <v>0</v>
      </c>
      <c r="D1642" s="31">
        <f>[1]consoCURRENT!G37490</f>
        <v>0</v>
      </c>
      <c r="E1642" s="31">
        <f>[1]consoCURRENT!H37490</f>
        <v>0</v>
      </c>
      <c r="F1642" s="31">
        <f>[1]consoCURRENT!I37490</f>
        <v>0</v>
      </c>
      <c r="G1642" s="31">
        <f>[1]consoCURRENT!J37490</f>
        <v>0</v>
      </c>
      <c r="H1642" s="31">
        <f>[1]consoCURRENT!K37490</f>
        <v>0</v>
      </c>
      <c r="I1642" s="31">
        <f>[1]consoCURRENT!L37490</f>
        <v>0</v>
      </c>
      <c r="J1642" s="31">
        <f>[1]consoCURRENT!M37490</f>
        <v>0</v>
      </c>
      <c r="K1642" s="31">
        <f>[1]consoCURRENT!N37490</f>
        <v>0</v>
      </c>
      <c r="L1642" s="31">
        <f>[1]consoCURRENT!O37490</f>
        <v>0</v>
      </c>
      <c r="M1642" s="31">
        <f>[1]consoCURRENT!P37490</f>
        <v>0</v>
      </c>
      <c r="N1642" s="31">
        <f>[1]consoCURRENT!Q37490</f>
        <v>0</v>
      </c>
      <c r="O1642" s="31">
        <f>[1]consoCURRENT!R37490</f>
        <v>0</v>
      </c>
      <c r="P1642" s="31">
        <f>[1]consoCURRENT!S37490</f>
        <v>0</v>
      </c>
      <c r="Q1642" s="31">
        <f>[1]consoCURRENT!T37490</f>
        <v>0</v>
      </c>
      <c r="R1642" s="31">
        <f>[1]consoCURRENT!U37490</f>
        <v>0</v>
      </c>
      <c r="S1642" s="31">
        <f>[1]consoCURRENT!V37490</f>
        <v>0</v>
      </c>
      <c r="T1642" s="31">
        <f>[1]consoCURRENT!W37490</f>
        <v>0</v>
      </c>
      <c r="U1642" s="31">
        <f>[1]consoCURRENT!X37490</f>
        <v>0</v>
      </c>
      <c r="V1642" s="31">
        <f>[1]consoCURRENT!Y37490</f>
        <v>0</v>
      </c>
      <c r="W1642" s="31">
        <f>[1]consoCURRENT!Z37490</f>
        <v>0</v>
      </c>
      <c r="X1642" s="31">
        <f>[1]consoCURRENT!AA37490</f>
        <v>0</v>
      </c>
      <c r="Y1642" s="31">
        <f>[1]consoCURRENT!AB37490</f>
        <v>0</v>
      </c>
      <c r="Z1642" s="31">
        <f t="shared" si="750"/>
        <v>0</v>
      </c>
      <c r="AA1642" s="31">
        <f>D1642-Z1642</f>
        <v>0</v>
      </c>
      <c r="AB1642" s="37"/>
      <c r="AC1642" s="32"/>
    </row>
    <row r="1643" spans="1:29" s="33" customFormat="1" ht="18" hidden="1" customHeight="1" x14ac:dyDescent="0.2">
      <c r="A1643" s="36" t="s">
        <v>36</v>
      </c>
      <c r="B1643" s="31">
        <f>[1]consoCURRENT!E37519</f>
        <v>0</v>
      </c>
      <c r="C1643" s="31">
        <f>[1]consoCURRENT!F37519</f>
        <v>0</v>
      </c>
      <c r="D1643" s="31">
        <f>[1]consoCURRENT!G37519</f>
        <v>0</v>
      </c>
      <c r="E1643" s="31">
        <f>[1]consoCURRENT!H37519</f>
        <v>0</v>
      </c>
      <c r="F1643" s="31">
        <f>[1]consoCURRENT!I37519</f>
        <v>0</v>
      </c>
      <c r="G1643" s="31">
        <f>[1]consoCURRENT!J37519</f>
        <v>0</v>
      </c>
      <c r="H1643" s="31">
        <f>[1]consoCURRENT!K37519</f>
        <v>0</v>
      </c>
      <c r="I1643" s="31">
        <f>[1]consoCURRENT!L37519</f>
        <v>0</v>
      </c>
      <c r="J1643" s="31">
        <f>[1]consoCURRENT!M37519</f>
        <v>0</v>
      </c>
      <c r="K1643" s="31">
        <f>[1]consoCURRENT!N37519</f>
        <v>0</v>
      </c>
      <c r="L1643" s="31">
        <f>[1]consoCURRENT!O37519</f>
        <v>0</v>
      </c>
      <c r="M1643" s="31">
        <f>[1]consoCURRENT!P37519</f>
        <v>0</v>
      </c>
      <c r="N1643" s="31">
        <f>[1]consoCURRENT!Q37519</f>
        <v>0</v>
      </c>
      <c r="O1643" s="31">
        <f>[1]consoCURRENT!R37519</f>
        <v>0</v>
      </c>
      <c r="P1643" s="31">
        <f>[1]consoCURRENT!S37519</f>
        <v>0</v>
      </c>
      <c r="Q1643" s="31">
        <f>[1]consoCURRENT!T37519</f>
        <v>0</v>
      </c>
      <c r="R1643" s="31">
        <f>[1]consoCURRENT!U37519</f>
        <v>0</v>
      </c>
      <c r="S1643" s="31">
        <f>[1]consoCURRENT!V37519</f>
        <v>0</v>
      </c>
      <c r="T1643" s="31">
        <f>[1]consoCURRENT!W37519</f>
        <v>0</v>
      </c>
      <c r="U1643" s="31">
        <f>[1]consoCURRENT!X37519</f>
        <v>0</v>
      </c>
      <c r="V1643" s="31">
        <f>[1]consoCURRENT!Y37519</f>
        <v>0</v>
      </c>
      <c r="W1643" s="31">
        <f>[1]consoCURRENT!Z37519</f>
        <v>0</v>
      </c>
      <c r="X1643" s="31">
        <f>[1]consoCURRENT!AA37519</f>
        <v>0</v>
      </c>
      <c r="Y1643" s="31">
        <f>[1]consoCURRENT!AB37519</f>
        <v>0</v>
      </c>
      <c r="Z1643" s="31">
        <f t="shared" si="750"/>
        <v>0</v>
      </c>
      <c r="AA1643" s="31">
        <f>D1643-Z1643</f>
        <v>0</v>
      </c>
      <c r="AB1643" s="37"/>
      <c r="AC1643" s="32"/>
    </row>
    <row r="1644" spans="1:29" s="33" customFormat="1" ht="18" hidden="1" customHeight="1" x14ac:dyDescent="0.25">
      <c r="A1644" s="38" t="s">
        <v>37</v>
      </c>
      <c r="B1644" s="39">
        <f t="shared" ref="B1644:AA1644" si="751">SUM(B1640:B1643)</f>
        <v>0</v>
      </c>
      <c r="C1644" s="39">
        <f t="shared" si="751"/>
        <v>0</v>
      </c>
      <c r="D1644" s="39">
        <f t="shared" si="751"/>
        <v>0</v>
      </c>
      <c r="E1644" s="39">
        <f t="shared" si="751"/>
        <v>0</v>
      </c>
      <c r="F1644" s="39">
        <f t="shared" si="751"/>
        <v>0</v>
      </c>
      <c r="G1644" s="39">
        <f t="shared" si="751"/>
        <v>0</v>
      </c>
      <c r="H1644" s="39">
        <f t="shared" si="751"/>
        <v>0</v>
      </c>
      <c r="I1644" s="39">
        <f t="shared" si="751"/>
        <v>0</v>
      </c>
      <c r="J1644" s="39">
        <f t="shared" si="751"/>
        <v>0</v>
      </c>
      <c r="K1644" s="39">
        <f t="shared" si="751"/>
        <v>0</v>
      </c>
      <c r="L1644" s="39">
        <f t="shared" si="751"/>
        <v>0</v>
      </c>
      <c r="M1644" s="39">
        <f t="shared" si="751"/>
        <v>0</v>
      </c>
      <c r="N1644" s="39">
        <f t="shared" si="751"/>
        <v>0</v>
      </c>
      <c r="O1644" s="39">
        <f t="shared" si="751"/>
        <v>0</v>
      </c>
      <c r="P1644" s="39">
        <f t="shared" si="751"/>
        <v>0</v>
      </c>
      <c r="Q1644" s="39">
        <f t="shared" si="751"/>
        <v>0</v>
      </c>
      <c r="R1644" s="39">
        <f t="shared" si="751"/>
        <v>0</v>
      </c>
      <c r="S1644" s="39">
        <f t="shared" si="751"/>
        <v>0</v>
      </c>
      <c r="T1644" s="39">
        <f t="shared" si="751"/>
        <v>0</v>
      </c>
      <c r="U1644" s="39">
        <f t="shared" si="751"/>
        <v>0</v>
      </c>
      <c r="V1644" s="39">
        <f t="shared" si="751"/>
        <v>0</v>
      </c>
      <c r="W1644" s="39">
        <f t="shared" si="751"/>
        <v>0</v>
      </c>
      <c r="X1644" s="39">
        <f t="shared" si="751"/>
        <v>0</v>
      </c>
      <c r="Y1644" s="39">
        <f t="shared" si="751"/>
        <v>0</v>
      </c>
      <c r="Z1644" s="39">
        <f t="shared" si="751"/>
        <v>0</v>
      </c>
      <c r="AA1644" s="39">
        <f t="shared" si="751"/>
        <v>0</v>
      </c>
      <c r="AB1644" s="40" t="e">
        <f>Z1644/D1644</f>
        <v>#DIV/0!</v>
      </c>
      <c r="AC1644" s="32"/>
    </row>
    <row r="1645" spans="1:29" s="33" customFormat="1" ht="18" hidden="1" customHeight="1" x14ac:dyDescent="0.25">
      <c r="A1645" s="41" t="s">
        <v>38</v>
      </c>
      <c r="B1645" s="31">
        <f>[1]consoCURRENT!E37523</f>
        <v>0</v>
      </c>
      <c r="C1645" s="31">
        <f>[1]consoCURRENT!F37523</f>
        <v>0</v>
      </c>
      <c r="D1645" s="31">
        <f>[1]consoCURRENT!G37523</f>
        <v>0</v>
      </c>
      <c r="E1645" s="31">
        <f>[1]consoCURRENT!H37523</f>
        <v>0</v>
      </c>
      <c r="F1645" s="31">
        <f>[1]consoCURRENT!I37523</f>
        <v>0</v>
      </c>
      <c r="G1645" s="31">
        <f>[1]consoCURRENT!J37523</f>
        <v>0</v>
      </c>
      <c r="H1645" s="31">
        <f>[1]consoCURRENT!K37523</f>
        <v>0</v>
      </c>
      <c r="I1645" s="31">
        <f>[1]consoCURRENT!L37523</f>
        <v>0</v>
      </c>
      <c r="J1645" s="31">
        <f>[1]consoCURRENT!M37523</f>
        <v>0</v>
      </c>
      <c r="K1645" s="31">
        <f>[1]consoCURRENT!N37523</f>
        <v>0</v>
      </c>
      <c r="L1645" s="31">
        <f>[1]consoCURRENT!O37523</f>
        <v>0</v>
      </c>
      <c r="M1645" s="31">
        <f>[1]consoCURRENT!P37523</f>
        <v>0</v>
      </c>
      <c r="N1645" s="31">
        <f>[1]consoCURRENT!Q37523</f>
        <v>0</v>
      </c>
      <c r="O1645" s="31">
        <f>[1]consoCURRENT!R37523</f>
        <v>0</v>
      </c>
      <c r="P1645" s="31">
        <f>[1]consoCURRENT!S37523</f>
        <v>0</v>
      </c>
      <c r="Q1645" s="31">
        <f>[1]consoCURRENT!T37523</f>
        <v>0</v>
      </c>
      <c r="R1645" s="31">
        <f>[1]consoCURRENT!U37523</f>
        <v>0</v>
      </c>
      <c r="S1645" s="31">
        <f>[1]consoCURRENT!V37523</f>
        <v>0</v>
      </c>
      <c r="T1645" s="31">
        <f>[1]consoCURRENT!W37523</f>
        <v>0</v>
      </c>
      <c r="U1645" s="31">
        <f>[1]consoCURRENT!X37523</f>
        <v>0</v>
      </c>
      <c r="V1645" s="31">
        <f>[1]consoCURRENT!Y37523</f>
        <v>0</v>
      </c>
      <c r="W1645" s="31">
        <f>[1]consoCURRENT!Z37523</f>
        <v>0</v>
      </c>
      <c r="X1645" s="31">
        <f>[1]consoCURRENT!AA37523</f>
        <v>0</v>
      </c>
      <c r="Y1645" s="31">
        <f>[1]consoCURRENT!AB37523</f>
        <v>0</v>
      </c>
      <c r="Z1645" s="31">
        <f t="shared" ref="Z1645" si="752">SUM(M1645:Y1645)</f>
        <v>0</v>
      </c>
      <c r="AA1645" s="31">
        <f>D1645-Z1645</f>
        <v>0</v>
      </c>
      <c r="AB1645" s="37"/>
      <c r="AC1645" s="32"/>
    </row>
    <row r="1646" spans="1:29" s="33" customFormat="1" ht="18" hidden="1" customHeight="1" x14ac:dyDescent="0.25">
      <c r="A1646" s="38" t="s">
        <v>39</v>
      </c>
      <c r="B1646" s="39">
        <f t="shared" ref="B1646:AA1646" si="753">B1645+B1644</f>
        <v>0</v>
      </c>
      <c r="C1646" s="39">
        <f t="shared" si="753"/>
        <v>0</v>
      </c>
      <c r="D1646" s="39">
        <f t="shared" si="753"/>
        <v>0</v>
      </c>
      <c r="E1646" s="39">
        <f t="shared" si="753"/>
        <v>0</v>
      </c>
      <c r="F1646" s="39">
        <f t="shared" si="753"/>
        <v>0</v>
      </c>
      <c r="G1646" s="39">
        <f t="shared" si="753"/>
        <v>0</v>
      </c>
      <c r="H1646" s="39">
        <f t="shared" si="753"/>
        <v>0</v>
      </c>
      <c r="I1646" s="39">
        <f t="shared" si="753"/>
        <v>0</v>
      </c>
      <c r="J1646" s="39">
        <f t="shared" si="753"/>
        <v>0</v>
      </c>
      <c r="K1646" s="39">
        <f t="shared" si="753"/>
        <v>0</v>
      </c>
      <c r="L1646" s="39">
        <f t="shared" si="753"/>
        <v>0</v>
      </c>
      <c r="M1646" s="39">
        <f t="shared" si="753"/>
        <v>0</v>
      </c>
      <c r="N1646" s="39">
        <f t="shared" si="753"/>
        <v>0</v>
      </c>
      <c r="O1646" s="39">
        <f t="shared" si="753"/>
        <v>0</v>
      </c>
      <c r="P1646" s="39">
        <f t="shared" si="753"/>
        <v>0</v>
      </c>
      <c r="Q1646" s="39">
        <f t="shared" si="753"/>
        <v>0</v>
      </c>
      <c r="R1646" s="39">
        <f t="shared" si="753"/>
        <v>0</v>
      </c>
      <c r="S1646" s="39">
        <f t="shared" si="753"/>
        <v>0</v>
      </c>
      <c r="T1646" s="39">
        <f t="shared" si="753"/>
        <v>0</v>
      </c>
      <c r="U1646" s="39">
        <f t="shared" si="753"/>
        <v>0</v>
      </c>
      <c r="V1646" s="39">
        <f t="shared" si="753"/>
        <v>0</v>
      </c>
      <c r="W1646" s="39">
        <f t="shared" si="753"/>
        <v>0</v>
      </c>
      <c r="X1646" s="39">
        <f t="shared" si="753"/>
        <v>0</v>
      </c>
      <c r="Y1646" s="39">
        <f t="shared" si="753"/>
        <v>0</v>
      </c>
      <c r="Z1646" s="39">
        <f t="shared" si="753"/>
        <v>0</v>
      </c>
      <c r="AA1646" s="39">
        <f t="shared" si="753"/>
        <v>0</v>
      </c>
      <c r="AB1646" s="40" t="e">
        <f>Z1646/D1646</f>
        <v>#DIV/0!</v>
      </c>
      <c r="AC1646" s="42"/>
    </row>
    <row r="1647" spans="1:29" s="33" customFormat="1" ht="15" hidden="1" customHeight="1" x14ac:dyDescent="0.25">
      <c r="A1647" s="34"/>
      <c r="B1647" s="31"/>
      <c r="C1647" s="31"/>
      <c r="D1647" s="31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1"/>
      <c r="S1647" s="31"/>
      <c r="T1647" s="31"/>
      <c r="U1647" s="31"/>
      <c r="V1647" s="31"/>
      <c r="W1647" s="31"/>
      <c r="X1647" s="31"/>
      <c r="Y1647" s="31"/>
      <c r="Z1647" s="31"/>
      <c r="AA1647" s="31"/>
      <c r="AB1647" s="31"/>
      <c r="AC1647" s="32"/>
    </row>
    <row r="1648" spans="1:29" s="33" customFormat="1" ht="15" hidden="1" customHeight="1" x14ac:dyDescent="0.25">
      <c r="A1648" s="34"/>
      <c r="B1648" s="31"/>
      <c r="C1648" s="31"/>
      <c r="D1648" s="31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1"/>
      <c r="S1648" s="31"/>
      <c r="T1648" s="31"/>
      <c r="U1648" s="31"/>
      <c r="V1648" s="31"/>
      <c r="W1648" s="31"/>
      <c r="X1648" s="31"/>
      <c r="Y1648" s="31"/>
      <c r="Z1648" s="31"/>
      <c r="AA1648" s="31"/>
      <c r="AB1648" s="31"/>
      <c r="AC1648" s="32"/>
    </row>
    <row r="1649" spans="1:29" s="33" customFormat="1" ht="15" customHeight="1" x14ac:dyDescent="0.25">
      <c r="A1649" s="30" t="s">
        <v>105</v>
      </c>
      <c r="B1649" s="31"/>
      <c r="C1649" s="31"/>
      <c r="D1649" s="31"/>
      <c r="E1649" s="31"/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  <c r="R1649" s="31"/>
      <c r="S1649" s="31"/>
      <c r="T1649" s="31"/>
      <c r="U1649" s="31"/>
      <c r="V1649" s="31"/>
      <c r="W1649" s="31"/>
      <c r="X1649" s="31"/>
      <c r="Y1649" s="31"/>
      <c r="Z1649" s="31"/>
      <c r="AA1649" s="31"/>
      <c r="AB1649" s="31"/>
      <c r="AC1649" s="32"/>
    </row>
    <row r="1650" spans="1:29" s="33" customFormat="1" ht="18" customHeight="1" x14ac:dyDescent="0.2">
      <c r="A1650" s="36" t="s">
        <v>33</v>
      </c>
      <c r="B1650" s="31">
        <f>B1660</f>
        <v>22328000</v>
      </c>
      <c r="C1650" s="31">
        <f t="shared" ref="C1650:Y1655" si="754">C1660</f>
        <v>-1.8189894035458565E-11</v>
      </c>
      <c r="D1650" s="31">
        <f t="shared" si="754"/>
        <v>22328000</v>
      </c>
      <c r="E1650" s="31">
        <f t="shared" si="754"/>
        <v>6109674.0999999996</v>
      </c>
      <c r="F1650" s="31">
        <f t="shared" si="754"/>
        <v>5911376.5100000007</v>
      </c>
      <c r="G1650" s="31">
        <f t="shared" si="754"/>
        <v>4649241.6599999992</v>
      </c>
      <c r="H1650" s="31">
        <f t="shared" si="754"/>
        <v>1622835.9299999997</v>
      </c>
      <c r="I1650" s="31">
        <f t="shared" si="754"/>
        <v>0</v>
      </c>
      <c r="J1650" s="31">
        <f t="shared" si="754"/>
        <v>0</v>
      </c>
      <c r="K1650" s="31">
        <f t="shared" si="754"/>
        <v>0</v>
      </c>
      <c r="L1650" s="31">
        <f t="shared" si="754"/>
        <v>0</v>
      </c>
      <c r="M1650" s="31">
        <f t="shared" si="754"/>
        <v>0</v>
      </c>
      <c r="N1650" s="31">
        <f t="shared" si="754"/>
        <v>2912872.32</v>
      </c>
      <c r="O1650" s="31">
        <f t="shared" si="754"/>
        <v>136635.81</v>
      </c>
      <c r="P1650" s="31">
        <f t="shared" si="754"/>
        <v>3060165.97</v>
      </c>
      <c r="Q1650" s="31">
        <f t="shared" si="754"/>
        <v>1487549.63</v>
      </c>
      <c r="R1650" s="31">
        <f t="shared" si="754"/>
        <v>2807840.25</v>
      </c>
      <c r="S1650" s="31">
        <f t="shared" si="754"/>
        <v>1615986.63</v>
      </c>
      <c r="T1650" s="31">
        <f t="shared" si="754"/>
        <v>1423527.13</v>
      </c>
      <c r="U1650" s="31">
        <f t="shared" si="754"/>
        <v>1601672.25</v>
      </c>
      <c r="V1650" s="31">
        <f t="shared" si="754"/>
        <v>1624042.2799999998</v>
      </c>
      <c r="W1650" s="31">
        <f t="shared" si="754"/>
        <v>1622835.9299999997</v>
      </c>
      <c r="X1650" s="31">
        <f t="shared" si="754"/>
        <v>0</v>
      </c>
      <c r="Y1650" s="31">
        <f t="shared" si="754"/>
        <v>0</v>
      </c>
      <c r="Z1650" s="31">
        <f>SUM(M1650:Y1650)</f>
        <v>18293128.199999996</v>
      </c>
      <c r="AA1650" s="31">
        <f>D1650-Z1650</f>
        <v>4034871.8000000045</v>
      </c>
      <c r="AB1650" s="37">
        <f>Z1650/D1650</f>
        <v>0.81929094410605496</v>
      </c>
      <c r="AC1650" s="32"/>
    </row>
    <row r="1651" spans="1:29" s="33" customFormat="1" ht="18" customHeight="1" x14ac:dyDescent="0.2">
      <c r="A1651" s="36" t="s">
        <v>34</v>
      </c>
      <c r="B1651" s="31">
        <f t="shared" ref="B1651:Q1655" si="755">B1661</f>
        <v>41115000</v>
      </c>
      <c r="C1651" s="31">
        <f t="shared" si="755"/>
        <v>0</v>
      </c>
      <c r="D1651" s="31">
        <f t="shared" si="755"/>
        <v>41115000</v>
      </c>
      <c r="E1651" s="31">
        <f t="shared" si="755"/>
        <v>19533846.209999997</v>
      </c>
      <c r="F1651" s="31">
        <f t="shared" si="755"/>
        <v>2842631.04</v>
      </c>
      <c r="G1651" s="31">
        <f t="shared" si="755"/>
        <v>3181354.6</v>
      </c>
      <c r="H1651" s="31">
        <f t="shared" si="755"/>
        <v>593381.25</v>
      </c>
      <c r="I1651" s="31">
        <f t="shared" si="755"/>
        <v>1875592.83</v>
      </c>
      <c r="J1651" s="31">
        <f t="shared" si="755"/>
        <v>2513660.38</v>
      </c>
      <c r="K1651" s="31">
        <f t="shared" si="755"/>
        <v>3047401.0500000003</v>
      </c>
      <c r="L1651" s="31">
        <f t="shared" si="755"/>
        <v>0</v>
      </c>
      <c r="M1651" s="31">
        <f t="shared" si="755"/>
        <v>8532202.1500000004</v>
      </c>
      <c r="N1651" s="31">
        <f t="shared" si="755"/>
        <v>17574752</v>
      </c>
      <c r="O1651" s="31">
        <f t="shared" si="755"/>
        <v>10590.15</v>
      </c>
      <c r="P1651" s="31">
        <f t="shared" si="755"/>
        <v>72911.23000000001</v>
      </c>
      <c r="Q1651" s="31">
        <f t="shared" si="755"/>
        <v>127441.12</v>
      </c>
      <c r="R1651" s="31">
        <f t="shared" si="754"/>
        <v>51104.39</v>
      </c>
      <c r="S1651" s="31">
        <f t="shared" si="754"/>
        <v>150425.15</v>
      </c>
      <c r="T1651" s="31">
        <f t="shared" si="754"/>
        <v>18863.400000000001</v>
      </c>
      <c r="U1651" s="31">
        <f t="shared" si="754"/>
        <v>10590.15</v>
      </c>
      <c r="V1651" s="31">
        <f t="shared" si="754"/>
        <v>104500</v>
      </c>
      <c r="W1651" s="31">
        <f t="shared" si="754"/>
        <v>593381.25</v>
      </c>
      <c r="X1651" s="31">
        <f t="shared" si="754"/>
        <v>0</v>
      </c>
      <c r="Y1651" s="31">
        <f t="shared" si="754"/>
        <v>0</v>
      </c>
      <c r="Z1651" s="31">
        <f t="shared" ref="Z1651:Z1653" si="756">SUM(M1651:Y1651)</f>
        <v>27246760.989999995</v>
      </c>
      <c r="AA1651" s="31">
        <f>D1651-Z1651</f>
        <v>13868239.010000005</v>
      </c>
      <c r="AB1651" s="37">
        <f>Z1651/D1651</f>
        <v>0.66269636361425255</v>
      </c>
      <c r="AC1651" s="32"/>
    </row>
    <row r="1652" spans="1:29" s="33" customFormat="1" ht="18" customHeight="1" x14ac:dyDescent="0.2">
      <c r="A1652" s="36" t="s">
        <v>35</v>
      </c>
      <c r="B1652" s="31">
        <f t="shared" si="755"/>
        <v>0</v>
      </c>
      <c r="C1652" s="31">
        <f t="shared" si="754"/>
        <v>0</v>
      </c>
      <c r="D1652" s="31">
        <f t="shared" si="754"/>
        <v>0</v>
      </c>
      <c r="E1652" s="31">
        <f t="shared" si="754"/>
        <v>0</v>
      </c>
      <c r="F1652" s="31">
        <f t="shared" si="754"/>
        <v>0</v>
      </c>
      <c r="G1652" s="31">
        <f t="shared" si="754"/>
        <v>0</v>
      </c>
      <c r="H1652" s="31">
        <f t="shared" si="754"/>
        <v>0</v>
      </c>
      <c r="I1652" s="31">
        <f t="shared" si="754"/>
        <v>0</v>
      </c>
      <c r="J1652" s="31">
        <f t="shared" si="754"/>
        <v>0</v>
      </c>
      <c r="K1652" s="31">
        <f t="shared" si="754"/>
        <v>0</v>
      </c>
      <c r="L1652" s="31">
        <f t="shared" si="754"/>
        <v>0</v>
      </c>
      <c r="M1652" s="31">
        <f t="shared" si="754"/>
        <v>0</v>
      </c>
      <c r="N1652" s="31">
        <f t="shared" si="754"/>
        <v>0</v>
      </c>
      <c r="O1652" s="31">
        <f t="shared" si="754"/>
        <v>0</v>
      </c>
      <c r="P1652" s="31">
        <f t="shared" si="754"/>
        <v>0</v>
      </c>
      <c r="Q1652" s="31">
        <f t="shared" si="754"/>
        <v>0</v>
      </c>
      <c r="R1652" s="31">
        <f t="shared" si="754"/>
        <v>0</v>
      </c>
      <c r="S1652" s="31">
        <f t="shared" si="754"/>
        <v>0</v>
      </c>
      <c r="T1652" s="31">
        <f t="shared" si="754"/>
        <v>0</v>
      </c>
      <c r="U1652" s="31">
        <f t="shared" si="754"/>
        <v>0</v>
      </c>
      <c r="V1652" s="31">
        <f t="shared" si="754"/>
        <v>0</v>
      </c>
      <c r="W1652" s="31">
        <f t="shared" si="754"/>
        <v>0</v>
      </c>
      <c r="X1652" s="31">
        <f t="shared" si="754"/>
        <v>0</v>
      </c>
      <c r="Y1652" s="31">
        <f t="shared" si="754"/>
        <v>0</v>
      </c>
      <c r="Z1652" s="31">
        <f t="shared" si="756"/>
        <v>0</v>
      </c>
      <c r="AA1652" s="31">
        <f>D1652-Z1652</f>
        <v>0</v>
      </c>
      <c r="AB1652" s="37"/>
      <c r="AC1652" s="32"/>
    </row>
    <row r="1653" spans="1:29" s="33" customFormat="1" ht="18" customHeight="1" x14ac:dyDescent="0.2">
      <c r="A1653" s="36" t="s">
        <v>36</v>
      </c>
      <c r="B1653" s="31">
        <f t="shared" si="755"/>
        <v>0</v>
      </c>
      <c r="C1653" s="31">
        <f t="shared" si="754"/>
        <v>0</v>
      </c>
      <c r="D1653" s="31">
        <f t="shared" si="754"/>
        <v>0</v>
      </c>
      <c r="E1653" s="31">
        <f t="shared" si="754"/>
        <v>0</v>
      </c>
      <c r="F1653" s="31">
        <f t="shared" si="754"/>
        <v>0</v>
      </c>
      <c r="G1653" s="31">
        <f t="shared" si="754"/>
        <v>0</v>
      </c>
      <c r="H1653" s="31">
        <f t="shared" si="754"/>
        <v>0</v>
      </c>
      <c r="I1653" s="31">
        <f t="shared" si="754"/>
        <v>0</v>
      </c>
      <c r="J1653" s="31">
        <f t="shared" si="754"/>
        <v>0</v>
      </c>
      <c r="K1653" s="31">
        <f t="shared" si="754"/>
        <v>0</v>
      </c>
      <c r="L1653" s="31">
        <f t="shared" si="754"/>
        <v>0</v>
      </c>
      <c r="M1653" s="31">
        <f t="shared" si="754"/>
        <v>0</v>
      </c>
      <c r="N1653" s="31">
        <f t="shared" si="754"/>
        <v>0</v>
      </c>
      <c r="O1653" s="31">
        <f t="shared" si="754"/>
        <v>0</v>
      </c>
      <c r="P1653" s="31">
        <f t="shared" si="754"/>
        <v>0</v>
      </c>
      <c r="Q1653" s="31">
        <f t="shared" si="754"/>
        <v>0</v>
      </c>
      <c r="R1653" s="31">
        <f t="shared" si="754"/>
        <v>0</v>
      </c>
      <c r="S1653" s="31">
        <f t="shared" si="754"/>
        <v>0</v>
      </c>
      <c r="T1653" s="31">
        <f t="shared" si="754"/>
        <v>0</v>
      </c>
      <c r="U1653" s="31">
        <f t="shared" si="754"/>
        <v>0</v>
      </c>
      <c r="V1653" s="31">
        <f t="shared" si="754"/>
        <v>0</v>
      </c>
      <c r="W1653" s="31">
        <f t="shared" si="754"/>
        <v>0</v>
      </c>
      <c r="X1653" s="31">
        <f t="shared" si="754"/>
        <v>0</v>
      </c>
      <c r="Y1653" s="31">
        <f t="shared" si="754"/>
        <v>0</v>
      </c>
      <c r="Z1653" s="31">
        <f t="shared" si="756"/>
        <v>0</v>
      </c>
      <c r="AA1653" s="31">
        <f>D1653-Z1653</f>
        <v>0</v>
      </c>
      <c r="AB1653" s="37"/>
      <c r="AC1653" s="32"/>
    </row>
    <row r="1654" spans="1:29" s="33" customFormat="1" ht="18" customHeight="1" x14ac:dyDescent="0.25">
      <c r="A1654" s="38" t="s">
        <v>37</v>
      </c>
      <c r="B1654" s="39">
        <f t="shared" ref="B1654:AA1654" si="757">SUM(B1650:B1653)</f>
        <v>63443000</v>
      </c>
      <c r="C1654" s="39">
        <f t="shared" si="757"/>
        <v>-1.8189894035458565E-11</v>
      </c>
      <c r="D1654" s="39">
        <f t="shared" si="757"/>
        <v>63443000</v>
      </c>
      <c r="E1654" s="39">
        <f t="shared" si="757"/>
        <v>25643520.309999995</v>
      </c>
      <c r="F1654" s="39">
        <f t="shared" si="757"/>
        <v>8754007.5500000007</v>
      </c>
      <c r="G1654" s="39">
        <f t="shared" si="757"/>
        <v>7830596.2599999998</v>
      </c>
      <c r="H1654" s="39">
        <f t="shared" si="757"/>
        <v>2216217.1799999997</v>
      </c>
      <c r="I1654" s="39">
        <f t="shared" si="757"/>
        <v>1875592.83</v>
      </c>
      <c r="J1654" s="39">
        <f t="shared" si="757"/>
        <v>2513660.38</v>
      </c>
      <c r="K1654" s="39">
        <f t="shared" si="757"/>
        <v>3047401.0500000003</v>
      </c>
      <c r="L1654" s="39">
        <f t="shared" si="757"/>
        <v>0</v>
      </c>
      <c r="M1654" s="39">
        <f t="shared" si="757"/>
        <v>8532202.1500000004</v>
      </c>
      <c r="N1654" s="39">
        <f t="shared" si="757"/>
        <v>20487624.32</v>
      </c>
      <c r="O1654" s="39">
        <f t="shared" si="757"/>
        <v>147225.96</v>
      </c>
      <c r="P1654" s="39">
        <f t="shared" si="757"/>
        <v>3133077.2</v>
      </c>
      <c r="Q1654" s="39">
        <f t="shared" si="757"/>
        <v>1614990.75</v>
      </c>
      <c r="R1654" s="39">
        <f t="shared" si="757"/>
        <v>2858944.64</v>
      </c>
      <c r="S1654" s="39">
        <f t="shared" si="757"/>
        <v>1766411.7799999998</v>
      </c>
      <c r="T1654" s="39">
        <f t="shared" si="757"/>
        <v>1442390.5299999998</v>
      </c>
      <c r="U1654" s="39">
        <f t="shared" si="757"/>
        <v>1612262.3999999999</v>
      </c>
      <c r="V1654" s="39">
        <f t="shared" si="757"/>
        <v>1728542.2799999998</v>
      </c>
      <c r="W1654" s="39">
        <f t="shared" si="757"/>
        <v>2216217.1799999997</v>
      </c>
      <c r="X1654" s="39">
        <f t="shared" si="757"/>
        <v>0</v>
      </c>
      <c r="Y1654" s="39">
        <f t="shared" si="757"/>
        <v>0</v>
      </c>
      <c r="Z1654" s="39">
        <f t="shared" si="757"/>
        <v>45539889.18999999</v>
      </c>
      <c r="AA1654" s="39">
        <f t="shared" si="757"/>
        <v>17903110.81000001</v>
      </c>
      <c r="AB1654" s="40">
        <f>Z1654/D1654</f>
        <v>0.7178079408287753</v>
      </c>
      <c r="AC1654" s="32"/>
    </row>
    <row r="1655" spans="1:29" s="33" customFormat="1" ht="18" customHeight="1" x14ac:dyDescent="0.25">
      <c r="A1655" s="41" t="s">
        <v>38</v>
      </c>
      <c r="B1655" s="31">
        <f t="shared" si="755"/>
        <v>1802000</v>
      </c>
      <c r="C1655" s="31">
        <f t="shared" si="754"/>
        <v>0</v>
      </c>
      <c r="D1655" s="31">
        <f t="shared" si="754"/>
        <v>1802000</v>
      </c>
      <c r="E1655" s="31">
        <f t="shared" si="754"/>
        <v>483127.19999999995</v>
      </c>
      <c r="F1655" s="31">
        <f t="shared" si="754"/>
        <v>314493.96000000002</v>
      </c>
      <c r="G1655" s="31">
        <f t="shared" si="754"/>
        <v>460321.27</v>
      </c>
      <c r="H1655" s="31">
        <f t="shared" si="754"/>
        <v>177517.22</v>
      </c>
      <c r="I1655" s="31">
        <f t="shared" si="754"/>
        <v>0</v>
      </c>
      <c r="J1655" s="31">
        <f t="shared" si="754"/>
        <v>0</v>
      </c>
      <c r="K1655" s="31">
        <f t="shared" si="754"/>
        <v>0</v>
      </c>
      <c r="L1655" s="31">
        <f t="shared" si="754"/>
        <v>0</v>
      </c>
      <c r="M1655" s="31">
        <f t="shared" si="754"/>
        <v>0</v>
      </c>
      <c r="N1655" s="31">
        <f t="shared" si="754"/>
        <v>0</v>
      </c>
      <c r="O1655" s="31">
        <f t="shared" si="754"/>
        <v>156135.12</v>
      </c>
      <c r="P1655" s="31">
        <f t="shared" si="754"/>
        <v>326992.07999999996</v>
      </c>
      <c r="Q1655" s="31">
        <f t="shared" si="754"/>
        <v>0</v>
      </c>
      <c r="R1655" s="31">
        <f t="shared" si="754"/>
        <v>155232.48000000001</v>
      </c>
      <c r="S1655" s="31">
        <f t="shared" si="754"/>
        <v>159261.48000000001</v>
      </c>
      <c r="T1655" s="31">
        <f t="shared" si="754"/>
        <v>155232.48000000001</v>
      </c>
      <c r="U1655" s="31">
        <f t="shared" si="754"/>
        <v>305088.78999999998</v>
      </c>
      <c r="V1655" s="31">
        <f t="shared" si="754"/>
        <v>0</v>
      </c>
      <c r="W1655" s="31">
        <f t="shared" si="754"/>
        <v>177517.22</v>
      </c>
      <c r="X1655" s="31">
        <f t="shared" si="754"/>
        <v>0</v>
      </c>
      <c r="Y1655" s="31">
        <f t="shared" si="754"/>
        <v>0</v>
      </c>
      <c r="Z1655" s="31">
        <f t="shared" ref="Z1655" si="758">SUM(M1655:Y1655)</f>
        <v>1435459.65</v>
      </c>
      <c r="AA1655" s="31">
        <f>D1655-Z1655</f>
        <v>366540.35000000009</v>
      </c>
      <c r="AB1655" s="37">
        <f>Z1655/D1655</f>
        <v>0.7965924805771365</v>
      </c>
      <c r="AC1655" s="32"/>
    </row>
    <row r="1656" spans="1:29" s="33" customFormat="1" ht="18" customHeight="1" x14ac:dyDescent="0.25">
      <c r="A1656" s="38" t="s">
        <v>39</v>
      </c>
      <c r="B1656" s="39">
        <f t="shared" ref="B1656:AA1656" si="759">B1655+B1654</f>
        <v>65245000</v>
      </c>
      <c r="C1656" s="39">
        <f t="shared" si="759"/>
        <v>-1.8189894035458565E-11</v>
      </c>
      <c r="D1656" s="39">
        <f t="shared" si="759"/>
        <v>65245000</v>
      </c>
      <c r="E1656" s="39">
        <f t="shared" si="759"/>
        <v>26126647.509999994</v>
      </c>
      <c r="F1656" s="39">
        <f t="shared" si="759"/>
        <v>9068501.5100000016</v>
      </c>
      <c r="G1656" s="39">
        <f t="shared" si="759"/>
        <v>8290917.5299999993</v>
      </c>
      <c r="H1656" s="39">
        <f t="shared" si="759"/>
        <v>2393734.4</v>
      </c>
      <c r="I1656" s="39">
        <f t="shared" si="759"/>
        <v>1875592.83</v>
      </c>
      <c r="J1656" s="39">
        <f t="shared" si="759"/>
        <v>2513660.38</v>
      </c>
      <c r="K1656" s="39">
        <f t="shared" si="759"/>
        <v>3047401.0500000003</v>
      </c>
      <c r="L1656" s="39">
        <f t="shared" si="759"/>
        <v>0</v>
      </c>
      <c r="M1656" s="39">
        <f t="shared" si="759"/>
        <v>8532202.1500000004</v>
      </c>
      <c r="N1656" s="39">
        <f t="shared" si="759"/>
        <v>20487624.32</v>
      </c>
      <c r="O1656" s="39">
        <f t="shared" si="759"/>
        <v>303361.07999999996</v>
      </c>
      <c r="P1656" s="39">
        <f t="shared" si="759"/>
        <v>3460069.2800000003</v>
      </c>
      <c r="Q1656" s="39">
        <f t="shared" si="759"/>
        <v>1614990.75</v>
      </c>
      <c r="R1656" s="39">
        <f t="shared" si="759"/>
        <v>3014177.12</v>
      </c>
      <c r="S1656" s="39">
        <f t="shared" si="759"/>
        <v>1925673.2599999998</v>
      </c>
      <c r="T1656" s="39">
        <f t="shared" si="759"/>
        <v>1597623.0099999998</v>
      </c>
      <c r="U1656" s="39">
        <f t="shared" si="759"/>
        <v>1917351.19</v>
      </c>
      <c r="V1656" s="39">
        <f t="shared" si="759"/>
        <v>1728542.2799999998</v>
      </c>
      <c r="W1656" s="39">
        <f t="shared" si="759"/>
        <v>2393734.4</v>
      </c>
      <c r="X1656" s="39">
        <f t="shared" si="759"/>
        <v>0</v>
      </c>
      <c r="Y1656" s="39">
        <f t="shared" si="759"/>
        <v>0</v>
      </c>
      <c r="Z1656" s="39">
        <f t="shared" si="759"/>
        <v>46975348.839999989</v>
      </c>
      <c r="AA1656" s="39">
        <f t="shared" si="759"/>
        <v>18269651.160000011</v>
      </c>
      <c r="AB1656" s="40">
        <f>Z1656/D1656</f>
        <v>0.7199838890336423</v>
      </c>
      <c r="AC1656" s="42"/>
    </row>
    <row r="1657" spans="1:29" s="33" customFormat="1" ht="15" customHeight="1" x14ac:dyDescent="0.25">
      <c r="A1657" s="34"/>
      <c r="B1657" s="31"/>
      <c r="C1657" s="31"/>
      <c r="D1657" s="31"/>
      <c r="E1657" s="31"/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  <c r="R1657" s="31"/>
      <c r="S1657" s="31"/>
      <c r="T1657" s="31"/>
      <c r="U1657" s="31"/>
      <c r="V1657" s="31"/>
      <c r="W1657" s="31"/>
      <c r="X1657" s="31"/>
      <c r="Y1657" s="31"/>
      <c r="Z1657" s="31"/>
      <c r="AA1657" s="31"/>
      <c r="AB1657" s="31"/>
      <c r="AC1657" s="32"/>
    </row>
    <row r="1658" spans="1:29" s="33" customFormat="1" ht="15" customHeight="1" x14ac:dyDescent="0.25">
      <c r="A1658" s="34"/>
      <c r="B1658" s="31"/>
      <c r="C1658" s="31"/>
      <c r="D1658" s="31"/>
      <c r="E1658" s="31"/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  <c r="R1658" s="31"/>
      <c r="S1658" s="31"/>
      <c r="T1658" s="31"/>
      <c r="U1658" s="31"/>
      <c r="V1658" s="31"/>
      <c r="W1658" s="31"/>
      <c r="X1658" s="31"/>
      <c r="Y1658" s="31"/>
      <c r="Z1658" s="31"/>
      <c r="AA1658" s="31"/>
      <c r="AB1658" s="31"/>
      <c r="AC1658" s="32"/>
    </row>
    <row r="1659" spans="1:29" s="33" customFormat="1" ht="15" customHeight="1" x14ac:dyDescent="0.25">
      <c r="A1659" s="30" t="s">
        <v>106</v>
      </c>
      <c r="B1659" s="31"/>
      <c r="C1659" s="31"/>
      <c r="D1659" s="31"/>
      <c r="E1659" s="31"/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  <c r="R1659" s="31"/>
      <c r="S1659" s="31"/>
      <c r="T1659" s="31"/>
      <c r="U1659" s="31"/>
      <c r="V1659" s="31"/>
      <c r="W1659" s="31"/>
      <c r="X1659" s="31"/>
      <c r="Y1659" s="31"/>
      <c r="Z1659" s="31"/>
      <c r="AA1659" s="31"/>
      <c r="AB1659" s="31"/>
      <c r="AC1659" s="32"/>
    </row>
    <row r="1660" spans="1:29" s="33" customFormat="1" ht="18" customHeight="1" x14ac:dyDescent="0.2">
      <c r="A1660" s="36" t="s">
        <v>33</v>
      </c>
      <c r="B1660" s="31">
        <f>B1670</f>
        <v>22328000</v>
      </c>
      <c r="C1660" s="31">
        <f t="shared" ref="C1660:Y1665" si="760">C1670</f>
        <v>-1.8189894035458565E-11</v>
      </c>
      <c r="D1660" s="31">
        <f t="shared" si="760"/>
        <v>22328000</v>
      </c>
      <c r="E1660" s="31">
        <f t="shared" si="760"/>
        <v>6109674.0999999996</v>
      </c>
      <c r="F1660" s="31">
        <f t="shared" si="760"/>
        <v>5911376.5100000007</v>
      </c>
      <c r="G1660" s="31">
        <f t="shared" si="760"/>
        <v>4649241.6599999992</v>
      </c>
      <c r="H1660" s="31">
        <f t="shared" si="760"/>
        <v>1622835.9299999997</v>
      </c>
      <c r="I1660" s="31">
        <f t="shared" si="760"/>
        <v>0</v>
      </c>
      <c r="J1660" s="31">
        <f t="shared" si="760"/>
        <v>0</v>
      </c>
      <c r="K1660" s="31">
        <f t="shared" si="760"/>
        <v>0</v>
      </c>
      <c r="L1660" s="31">
        <f t="shared" si="760"/>
        <v>0</v>
      </c>
      <c r="M1660" s="31">
        <f t="shared" si="760"/>
        <v>0</v>
      </c>
      <c r="N1660" s="31">
        <f t="shared" si="760"/>
        <v>2912872.32</v>
      </c>
      <c r="O1660" s="31">
        <f t="shared" si="760"/>
        <v>136635.81</v>
      </c>
      <c r="P1660" s="31">
        <f t="shared" si="760"/>
        <v>3060165.97</v>
      </c>
      <c r="Q1660" s="31">
        <f t="shared" si="760"/>
        <v>1487549.63</v>
      </c>
      <c r="R1660" s="31">
        <f t="shared" si="760"/>
        <v>2807840.25</v>
      </c>
      <c r="S1660" s="31">
        <f t="shared" si="760"/>
        <v>1615986.63</v>
      </c>
      <c r="T1660" s="31">
        <f t="shared" si="760"/>
        <v>1423527.13</v>
      </c>
      <c r="U1660" s="31">
        <f t="shared" si="760"/>
        <v>1601672.25</v>
      </c>
      <c r="V1660" s="31">
        <f t="shared" si="760"/>
        <v>1624042.2799999998</v>
      </c>
      <c r="W1660" s="31">
        <f t="shared" si="760"/>
        <v>1622835.9299999997</v>
      </c>
      <c r="X1660" s="31">
        <f t="shared" si="760"/>
        <v>0</v>
      </c>
      <c r="Y1660" s="31">
        <f t="shared" si="760"/>
        <v>0</v>
      </c>
      <c r="Z1660" s="31">
        <f>SUM(M1660:Y1660)</f>
        <v>18293128.199999996</v>
      </c>
      <c r="AA1660" s="31">
        <f>D1660-Z1660</f>
        <v>4034871.8000000045</v>
      </c>
      <c r="AB1660" s="37">
        <f>Z1660/D1660</f>
        <v>0.81929094410605496</v>
      </c>
      <c r="AC1660" s="32"/>
    </row>
    <row r="1661" spans="1:29" s="33" customFormat="1" ht="18" customHeight="1" x14ac:dyDescent="0.2">
      <c r="A1661" s="36" t="s">
        <v>34</v>
      </c>
      <c r="B1661" s="31">
        <f t="shared" ref="B1661:Q1665" si="761">B1671</f>
        <v>41115000</v>
      </c>
      <c r="C1661" s="31">
        <f t="shared" si="761"/>
        <v>0</v>
      </c>
      <c r="D1661" s="31">
        <f t="shared" si="761"/>
        <v>41115000</v>
      </c>
      <c r="E1661" s="31">
        <f t="shared" si="761"/>
        <v>19533846.209999997</v>
      </c>
      <c r="F1661" s="31">
        <f t="shared" si="761"/>
        <v>2842631.04</v>
      </c>
      <c r="G1661" s="31">
        <f t="shared" si="761"/>
        <v>3181354.6</v>
      </c>
      <c r="H1661" s="31">
        <f t="shared" si="761"/>
        <v>593381.25</v>
      </c>
      <c r="I1661" s="31">
        <f t="shared" si="761"/>
        <v>1875592.83</v>
      </c>
      <c r="J1661" s="31">
        <f t="shared" si="761"/>
        <v>2513660.38</v>
      </c>
      <c r="K1661" s="31">
        <f t="shared" si="761"/>
        <v>3047401.0500000003</v>
      </c>
      <c r="L1661" s="31">
        <f t="shared" si="761"/>
        <v>0</v>
      </c>
      <c r="M1661" s="31">
        <f t="shared" si="761"/>
        <v>8532202.1500000004</v>
      </c>
      <c r="N1661" s="31">
        <f t="shared" si="761"/>
        <v>17574752</v>
      </c>
      <c r="O1661" s="31">
        <f t="shared" si="761"/>
        <v>10590.15</v>
      </c>
      <c r="P1661" s="31">
        <f t="shared" si="761"/>
        <v>72911.23000000001</v>
      </c>
      <c r="Q1661" s="31">
        <f t="shared" si="761"/>
        <v>127441.12</v>
      </c>
      <c r="R1661" s="31">
        <f t="shared" si="760"/>
        <v>51104.39</v>
      </c>
      <c r="S1661" s="31">
        <f t="shared" si="760"/>
        <v>150425.15</v>
      </c>
      <c r="T1661" s="31">
        <f t="shared" si="760"/>
        <v>18863.400000000001</v>
      </c>
      <c r="U1661" s="31">
        <f t="shared" si="760"/>
        <v>10590.15</v>
      </c>
      <c r="V1661" s="31">
        <f t="shared" si="760"/>
        <v>104500</v>
      </c>
      <c r="W1661" s="31">
        <f t="shared" si="760"/>
        <v>593381.25</v>
      </c>
      <c r="X1661" s="31">
        <f t="shared" si="760"/>
        <v>0</v>
      </c>
      <c r="Y1661" s="31">
        <f t="shared" si="760"/>
        <v>0</v>
      </c>
      <c r="Z1661" s="31">
        <f t="shared" ref="Z1661:Z1663" si="762">SUM(M1661:Y1661)</f>
        <v>27246760.989999995</v>
      </c>
      <c r="AA1661" s="31">
        <f>D1661-Z1661</f>
        <v>13868239.010000005</v>
      </c>
      <c r="AB1661" s="37">
        <f>Z1661/D1661</f>
        <v>0.66269636361425255</v>
      </c>
      <c r="AC1661" s="32"/>
    </row>
    <row r="1662" spans="1:29" s="33" customFormat="1" ht="18" customHeight="1" x14ac:dyDescent="0.2">
      <c r="A1662" s="36" t="s">
        <v>35</v>
      </c>
      <c r="B1662" s="31">
        <f t="shared" si="761"/>
        <v>0</v>
      </c>
      <c r="C1662" s="31">
        <f t="shared" si="760"/>
        <v>0</v>
      </c>
      <c r="D1662" s="31">
        <f t="shared" si="760"/>
        <v>0</v>
      </c>
      <c r="E1662" s="31">
        <f t="shared" si="760"/>
        <v>0</v>
      </c>
      <c r="F1662" s="31">
        <f t="shared" si="760"/>
        <v>0</v>
      </c>
      <c r="G1662" s="31">
        <f t="shared" si="760"/>
        <v>0</v>
      </c>
      <c r="H1662" s="31">
        <f t="shared" si="760"/>
        <v>0</v>
      </c>
      <c r="I1662" s="31">
        <f t="shared" si="760"/>
        <v>0</v>
      </c>
      <c r="J1662" s="31">
        <f t="shared" si="760"/>
        <v>0</v>
      </c>
      <c r="K1662" s="31">
        <f t="shared" si="760"/>
        <v>0</v>
      </c>
      <c r="L1662" s="31">
        <f t="shared" si="760"/>
        <v>0</v>
      </c>
      <c r="M1662" s="31">
        <f t="shared" si="760"/>
        <v>0</v>
      </c>
      <c r="N1662" s="31">
        <f t="shared" si="760"/>
        <v>0</v>
      </c>
      <c r="O1662" s="31">
        <f t="shared" si="760"/>
        <v>0</v>
      </c>
      <c r="P1662" s="31">
        <f t="shared" si="760"/>
        <v>0</v>
      </c>
      <c r="Q1662" s="31">
        <f t="shared" si="760"/>
        <v>0</v>
      </c>
      <c r="R1662" s="31">
        <f t="shared" si="760"/>
        <v>0</v>
      </c>
      <c r="S1662" s="31">
        <f t="shared" si="760"/>
        <v>0</v>
      </c>
      <c r="T1662" s="31">
        <f t="shared" si="760"/>
        <v>0</v>
      </c>
      <c r="U1662" s="31">
        <f t="shared" si="760"/>
        <v>0</v>
      </c>
      <c r="V1662" s="31">
        <f t="shared" si="760"/>
        <v>0</v>
      </c>
      <c r="W1662" s="31">
        <f t="shared" si="760"/>
        <v>0</v>
      </c>
      <c r="X1662" s="31">
        <f t="shared" si="760"/>
        <v>0</v>
      </c>
      <c r="Y1662" s="31">
        <f t="shared" si="760"/>
        <v>0</v>
      </c>
      <c r="Z1662" s="31">
        <f t="shared" si="762"/>
        <v>0</v>
      </c>
      <c r="AA1662" s="31">
        <f>D1662-Z1662</f>
        <v>0</v>
      </c>
      <c r="AB1662" s="37"/>
      <c r="AC1662" s="32"/>
    </row>
    <row r="1663" spans="1:29" s="33" customFormat="1" ht="18" customHeight="1" x14ac:dyDescent="0.2">
      <c r="A1663" s="36" t="s">
        <v>36</v>
      </c>
      <c r="B1663" s="31">
        <f t="shared" si="761"/>
        <v>0</v>
      </c>
      <c r="C1663" s="31">
        <f t="shared" si="760"/>
        <v>0</v>
      </c>
      <c r="D1663" s="31">
        <f t="shared" si="760"/>
        <v>0</v>
      </c>
      <c r="E1663" s="31">
        <f t="shared" si="760"/>
        <v>0</v>
      </c>
      <c r="F1663" s="31">
        <f t="shared" si="760"/>
        <v>0</v>
      </c>
      <c r="G1663" s="31">
        <f t="shared" si="760"/>
        <v>0</v>
      </c>
      <c r="H1663" s="31">
        <f t="shared" si="760"/>
        <v>0</v>
      </c>
      <c r="I1663" s="31">
        <f t="shared" si="760"/>
        <v>0</v>
      </c>
      <c r="J1663" s="31">
        <f t="shared" si="760"/>
        <v>0</v>
      </c>
      <c r="K1663" s="31">
        <f t="shared" si="760"/>
        <v>0</v>
      </c>
      <c r="L1663" s="31">
        <f t="shared" si="760"/>
        <v>0</v>
      </c>
      <c r="M1663" s="31">
        <f t="shared" si="760"/>
        <v>0</v>
      </c>
      <c r="N1663" s="31">
        <f t="shared" si="760"/>
        <v>0</v>
      </c>
      <c r="O1663" s="31">
        <f t="shared" si="760"/>
        <v>0</v>
      </c>
      <c r="P1663" s="31">
        <f t="shared" si="760"/>
        <v>0</v>
      </c>
      <c r="Q1663" s="31">
        <f t="shared" si="760"/>
        <v>0</v>
      </c>
      <c r="R1663" s="31">
        <f t="shared" si="760"/>
        <v>0</v>
      </c>
      <c r="S1663" s="31">
        <f t="shared" si="760"/>
        <v>0</v>
      </c>
      <c r="T1663" s="31">
        <f t="shared" si="760"/>
        <v>0</v>
      </c>
      <c r="U1663" s="31">
        <f t="shared" si="760"/>
        <v>0</v>
      </c>
      <c r="V1663" s="31">
        <f t="shared" si="760"/>
        <v>0</v>
      </c>
      <c r="W1663" s="31">
        <f t="shared" si="760"/>
        <v>0</v>
      </c>
      <c r="X1663" s="31">
        <f t="shared" si="760"/>
        <v>0</v>
      </c>
      <c r="Y1663" s="31">
        <f t="shared" si="760"/>
        <v>0</v>
      </c>
      <c r="Z1663" s="31">
        <f t="shared" si="762"/>
        <v>0</v>
      </c>
      <c r="AA1663" s="31">
        <f>D1663-Z1663</f>
        <v>0</v>
      </c>
      <c r="AB1663" s="37"/>
      <c r="AC1663" s="32"/>
    </row>
    <row r="1664" spans="1:29" s="33" customFormat="1" ht="18" customHeight="1" x14ac:dyDescent="0.25">
      <c r="A1664" s="38" t="s">
        <v>37</v>
      </c>
      <c r="B1664" s="39">
        <f t="shared" ref="B1664:AA1664" si="763">SUM(B1660:B1663)</f>
        <v>63443000</v>
      </c>
      <c r="C1664" s="39">
        <f t="shared" si="763"/>
        <v>-1.8189894035458565E-11</v>
      </c>
      <c r="D1664" s="39">
        <f t="shared" si="763"/>
        <v>63443000</v>
      </c>
      <c r="E1664" s="39">
        <f t="shared" si="763"/>
        <v>25643520.309999995</v>
      </c>
      <c r="F1664" s="39">
        <f t="shared" si="763"/>
        <v>8754007.5500000007</v>
      </c>
      <c r="G1664" s="39">
        <f t="shared" si="763"/>
        <v>7830596.2599999998</v>
      </c>
      <c r="H1664" s="39">
        <f t="shared" si="763"/>
        <v>2216217.1799999997</v>
      </c>
      <c r="I1664" s="39">
        <f t="shared" si="763"/>
        <v>1875592.83</v>
      </c>
      <c r="J1664" s="39">
        <f t="shared" si="763"/>
        <v>2513660.38</v>
      </c>
      <c r="K1664" s="39">
        <f t="shared" si="763"/>
        <v>3047401.0500000003</v>
      </c>
      <c r="L1664" s="39">
        <f t="shared" si="763"/>
        <v>0</v>
      </c>
      <c r="M1664" s="39">
        <f t="shared" si="763"/>
        <v>8532202.1500000004</v>
      </c>
      <c r="N1664" s="39">
        <f t="shared" si="763"/>
        <v>20487624.32</v>
      </c>
      <c r="O1664" s="39">
        <f t="shared" si="763"/>
        <v>147225.96</v>
      </c>
      <c r="P1664" s="39">
        <f t="shared" si="763"/>
        <v>3133077.2</v>
      </c>
      <c r="Q1664" s="39">
        <f t="shared" si="763"/>
        <v>1614990.75</v>
      </c>
      <c r="R1664" s="39">
        <f t="shared" si="763"/>
        <v>2858944.64</v>
      </c>
      <c r="S1664" s="39">
        <f t="shared" si="763"/>
        <v>1766411.7799999998</v>
      </c>
      <c r="T1664" s="39">
        <f t="shared" si="763"/>
        <v>1442390.5299999998</v>
      </c>
      <c r="U1664" s="39">
        <f t="shared" si="763"/>
        <v>1612262.3999999999</v>
      </c>
      <c r="V1664" s="39">
        <f t="shared" si="763"/>
        <v>1728542.2799999998</v>
      </c>
      <c r="W1664" s="39">
        <f t="shared" si="763"/>
        <v>2216217.1799999997</v>
      </c>
      <c r="X1664" s="39">
        <f t="shared" si="763"/>
        <v>0</v>
      </c>
      <c r="Y1664" s="39">
        <f t="shared" si="763"/>
        <v>0</v>
      </c>
      <c r="Z1664" s="39">
        <f t="shared" si="763"/>
        <v>45539889.18999999</v>
      </c>
      <c r="AA1664" s="39">
        <f t="shared" si="763"/>
        <v>17903110.81000001</v>
      </c>
      <c r="AB1664" s="40">
        <f>Z1664/D1664</f>
        <v>0.7178079408287753</v>
      </c>
      <c r="AC1664" s="32"/>
    </row>
    <row r="1665" spans="1:29" s="33" customFormat="1" ht="18" customHeight="1" x14ac:dyDescent="0.25">
      <c r="A1665" s="41" t="s">
        <v>38</v>
      </c>
      <c r="B1665" s="31">
        <f t="shared" si="761"/>
        <v>1802000</v>
      </c>
      <c r="C1665" s="31">
        <f t="shared" si="760"/>
        <v>0</v>
      </c>
      <c r="D1665" s="31">
        <f t="shared" si="760"/>
        <v>1802000</v>
      </c>
      <c r="E1665" s="31">
        <f t="shared" si="760"/>
        <v>483127.19999999995</v>
      </c>
      <c r="F1665" s="31">
        <f t="shared" si="760"/>
        <v>314493.96000000002</v>
      </c>
      <c r="G1665" s="31">
        <f t="shared" si="760"/>
        <v>460321.27</v>
      </c>
      <c r="H1665" s="31">
        <f t="shared" si="760"/>
        <v>177517.22</v>
      </c>
      <c r="I1665" s="31">
        <f t="shared" si="760"/>
        <v>0</v>
      </c>
      <c r="J1665" s="31">
        <f t="shared" si="760"/>
        <v>0</v>
      </c>
      <c r="K1665" s="31">
        <f t="shared" si="760"/>
        <v>0</v>
      </c>
      <c r="L1665" s="31">
        <f t="shared" si="760"/>
        <v>0</v>
      </c>
      <c r="M1665" s="31">
        <f t="shared" si="760"/>
        <v>0</v>
      </c>
      <c r="N1665" s="31">
        <f t="shared" si="760"/>
        <v>0</v>
      </c>
      <c r="O1665" s="31">
        <f t="shared" si="760"/>
        <v>156135.12</v>
      </c>
      <c r="P1665" s="31">
        <f t="shared" si="760"/>
        <v>326992.07999999996</v>
      </c>
      <c r="Q1665" s="31">
        <f t="shared" si="760"/>
        <v>0</v>
      </c>
      <c r="R1665" s="31">
        <f t="shared" si="760"/>
        <v>155232.48000000001</v>
      </c>
      <c r="S1665" s="31">
        <f t="shared" si="760"/>
        <v>159261.48000000001</v>
      </c>
      <c r="T1665" s="31">
        <f t="shared" si="760"/>
        <v>155232.48000000001</v>
      </c>
      <c r="U1665" s="31">
        <f t="shared" si="760"/>
        <v>305088.78999999998</v>
      </c>
      <c r="V1665" s="31">
        <f t="shared" si="760"/>
        <v>0</v>
      </c>
      <c r="W1665" s="31">
        <f t="shared" si="760"/>
        <v>177517.22</v>
      </c>
      <c r="X1665" s="31">
        <f t="shared" si="760"/>
        <v>0</v>
      </c>
      <c r="Y1665" s="31">
        <f t="shared" si="760"/>
        <v>0</v>
      </c>
      <c r="Z1665" s="31">
        <f t="shared" ref="Z1665" si="764">SUM(M1665:Y1665)</f>
        <v>1435459.65</v>
      </c>
      <c r="AA1665" s="31">
        <f>D1665-Z1665</f>
        <v>366540.35000000009</v>
      </c>
      <c r="AB1665" s="37">
        <f>Z1665/D1665</f>
        <v>0.7965924805771365</v>
      </c>
      <c r="AC1665" s="32"/>
    </row>
    <row r="1666" spans="1:29" s="33" customFormat="1" ht="18" customHeight="1" x14ac:dyDescent="0.25">
      <c r="A1666" s="38" t="s">
        <v>39</v>
      </c>
      <c r="B1666" s="39">
        <f t="shared" ref="B1666:AA1666" si="765">B1665+B1664</f>
        <v>65245000</v>
      </c>
      <c r="C1666" s="39">
        <f t="shared" si="765"/>
        <v>-1.8189894035458565E-11</v>
      </c>
      <c r="D1666" s="39">
        <f t="shared" si="765"/>
        <v>65245000</v>
      </c>
      <c r="E1666" s="39">
        <f t="shared" si="765"/>
        <v>26126647.509999994</v>
      </c>
      <c r="F1666" s="39">
        <f t="shared" si="765"/>
        <v>9068501.5100000016</v>
      </c>
      <c r="G1666" s="39">
        <f t="shared" si="765"/>
        <v>8290917.5299999993</v>
      </c>
      <c r="H1666" s="39">
        <f t="shared" si="765"/>
        <v>2393734.4</v>
      </c>
      <c r="I1666" s="39">
        <f t="shared" si="765"/>
        <v>1875592.83</v>
      </c>
      <c r="J1666" s="39">
        <f t="shared" si="765"/>
        <v>2513660.38</v>
      </c>
      <c r="K1666" s="39">
        <f t="shared" si="765"/>
        <v>3047401.0500000003</v>
      </c>
      <c r="L1666" s="39">
        <f t="shared" si="765"/>
        <v>0</v>
      </c>
      <c r="M1666" s="39">
        <f t="shared" si="765"/>
        <v>8532202.1500000004</v>
      </c>
      <c r="N1666" s="39">
        <f t="shared" si="765"/>
        <v>20487624.32</v>
      </c>
      <c r="O1666" s="39">
        <f t="shared" si="765"/>
        <v>303361.07999999996</v>
      </c>
      <c r="P1666" s="39">
        <f t="shared" si="765"/>
        <v>3460069.2800000003</v>
      </c>
      <c r="Q1666" s="39">
        <f t="shared" si="765"/>
        <v>1614990.75</v>
      </c>
      <c r="R1666" s="39">
        <f t="shared" si="765"/>
        <v>3014177.12</v>
      </c>
      <c r="S1666" s="39">
        <f t="shared" si="765"/>
        <v>1925673.2599999998</v>
      </c>
      <c r="T1666" s="39">
        <f t="shared" si="765"/>
        <v>1597623.0099999998</v>
      </c>
      <c r="U1666" s="39">
        <f t="shared" si="765"/>
        <v>1917351.19</v>
      </c>
      <c r="V1666" s="39">
        <f t="shared" si="765"/>
        <v>1728542.2799999998</v>
      </c>
      <c r="W1666" s="39">
        <f t="shared" si="765"/>
        <v>2393734.4</v>
      </c>
      <c r="X1666" s="39">
        <f t="shared" si="765"/>
        <v>0</v>
      </c>
      <c r="Y1666" s="39">
        <f t="shared" si="765"/>
        <v>0</v>
      </c>
      <c r="Z1666" s="39">
        <f t="shared" si="765"/>
        <v>46975348.839999989</v>
      </c>
      <c r="AA1666" s="39">
        <f t="shared" si="765"/>
        <v>18269651.160000011</v>
      </c>
      <c r="AB1666" s="40">
        <f>Z1666/D1666</f>
        <v>0.7199838890336423</v>
      </c>
      <c r="AC1666" s="42"/>
    </row>
    <row r="1667" spans="1:29" s="33" customFormat="1" ht="15" customHeight="1" x14ac:dyDescent="0.25">
      <c r="A1667" s="34"/>
      <c r="B1667" s="31"/>
      <c r="C1667" s="31"/>
      <c r="D1667" s="31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  <c r="R1667" s="31"/>
      <c r="S1667" s="31"/>
      <c r="T1667" s="31"/>
      <c r="U1667" s="31"/>
      <c r="V1667" s="31"/>
      <c r="W1667" s="31"/>
      <c r="X1667" s="31"/>
      <c r="Y1667" s="31"/>
      <c r="Z1667" s="31"/>
      <c r="AA1667" s="31"/>
      <c r="AB1667" s="31"/>
      <c r="AC1667" s="32"/>
    </row>
    <row r="1668" spans="1:29" s="33" customFormat="1" ht="15" customHeight="1" x14ac:dyDescent="0.25">
      <c r="A1668" s="34"/>
      <c r="B1668" s="31"/>
      <c r="C1668" s="31"/>
      <c r="D1668" s="31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1"/>
      <c r="S1668" s="31"/>
      <c r="T1668" s="31"/>
      <c r="U1668" s="31"/>
      <c r="V1668" s="31"/>
      <c r="W1668" s="31"/>
      <c r="X1668" s="31"/>
      <c r="Y1668" s="31"/>
      <c r="Z1668" s="31"/>
      <c r="AA1668" s="31"/>
      <c r="AB1668" s="31"/>
      <c r="AC1668" s="32"/>
    </row>
    <row r="1669" spans="1:29" s="33" customFormat="1" ht="15" customHeight="1" x14ac:dyDescent="0.25">
      <c r="A1669" s="35" t="s">
        <v>107</v>
      </c>
      <c r="B1669" s="31"/>
      <c r="C1669" s="31"/>
      <c r="D1669" s="31"/>
      <c r="E1669" s="31"/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  <c r="R1669" s="31"/>
      <c r="S1669" s="31"/>
      <c r="T1669" s="31"/>
      <c r="U1669" s="31"/>
      <c r="V1669" s="31"/>
      <c r="W1669" s="31"/>
      <c r="X1669" s="31"/>
      <c r="Y1669" s="31"/>
      <c r="Z1669" s="31"/>
      <c r="AA1669" s="31"/>
      <c r="AB1669" s="31"/>
      <c r="AC1669" s="32"/>
    </row>
    <row r="1670" spans="1:29" s="33" customFormat="1" ht="18" customHeight="1" x14ac:dyDescent="0.2">
      <c r="A1670" s="36" t="s">
        <v>33</v>
      </c>
      <c r="B1670" s="31">
        <f>[1]consoCURRENT!E37800</f>
        <v>22328000</v>
      </c>
      <c r="C1670" s="31">
        <f>[1]consoCURRENT!F37800</f>
        <v>-1.8189894035458565E-11</v>
      </c>
      <c r="D1670" s="31">
        <f>[1]consoCURRENT!G37800</f>
        <v>22328000</v>
      </c>
      <c r="E1670" s="31">
        <f>[1]consoCURRENT!H37800</f>
        <v>6109674.0999999996</v>
      </c>
      <c r="F1670" s="31">
        <f>[1]consoCURRENT!I37800</f>
        <v>5911376.5100000007</v>
      </c>
      <c r="G1670" s="31">
        <f>[1]consoCURRENT!J37800</f>
        <v>4649241.6599999992</v>
      </c>
      <c r="H1670" s="31">
        <f>[1]consoCURRENT!K37800</f>
        <v>1622835.9299999997</v>
      </c>
      <c r="I1670" s="31">
        <f>[1]consoCURRENT!L37800</f>
        <v>0</v>
      </c>
      <c r="J1670" s="31">
        <f>[1]consoCURRENT!M37800</f>
        <v>0</v>
      </c>
      <c r="K1670" s="31">
        <f>[1]consoCURRENT!N37800</f>
        <v>0</v>
      </c>
      <c r="L1670" s="31">
        <f>[1]consoCURRENT!O37800</f>
        <v>0</v>
      </c>
      <c r="M1670" s="31">
        <f>[1]consoCURRENT!P37800</f>
        <v>0</v>
      </c>
      <c r="N1670" s="31">
        <f>[1]consoCURRENT!Q37800</f>
        <v>2912872.32</v>
      </c>
      <c r="O1670" s="31">
        <f>[1]consoCURRENT!R37800</f>
        <v>136635.81</v>
      </c>
      <c r="P1670" s="31">
        <f>[1]consoCURRENT!S37800</f>
        <v>3060165.97</v>
      </c>
      <c r="Q1670" s="31">
        <f>[1]consoCURRENT!T37800</f>
        <v>1487549.63</v>
      </c>
      <c r="R1670" s="31">
        <f>[1]consoCURRENT!U37800</f>
        <v>2807840.25</v>
      </c>
      <c r="S1670" s="31">
        <f>[1]consoCURRENT!V37800</f>
        <v>1615986.63</v>
      </c>
      <c r="T1670" s="31">
        <f>[1]consoCURRENT!W37800</f>
        <v>1423527.13</v>
      </c>
      <c r="U1670" s="31">
        <f>[1]consoCURRENT!X37800</f>
        <v>1601672.25</v>
      </c>
      <c r="V1670" s="31">
        <f>[1]consoCURRENT!Y37800</f>
        <v>1624042.2799999998</v>
      </c>
      <c r="W1670" s="31">
        <f>[1]consoCURRENT!Z37800</f>
        <v>1622835.9299999997</v>
      </c>
      <c r="X1670" s="31">
        <f>[1]consoCURRENT!AA37800</f>
        <v>0</v>
      </c>
      <c r="Y1670" s="31">
        <f>[1]consoCURRENT!AB37800</f>
        <v>0</v>
      </c>
      <c r="Z1670" s="31">
        <f>SUM(M1670:Y1670)</f>
        <v>18293128.199999996</v>
      </c>
      <c r="AA1670" s="31">
        <f>D1670-Z1670</f>
        <v>4034871.8000000045</v>
      </c>
      <c r="AB1670" s="37">
        <f>Z1670/D1670</f>
        <v>0.81929094410605496</v>
      </c>
      <c r="AC1670" s="32"/>
    </row>
    <row r="1671" spans="1:29" s="33" customFormat="1" ht="18" customHeight="1" x14ac:dyDescent="0.2">
      <c r="A1671" s="36" t="s">
        <v>34</v>
      </c>
      <c r="B1671" s="31">
        <f>[1]consoCURRENT!E37913</f>
        <v>41115000</v>
      </c>
      <c r="C1671" s="31">
        <f>[1]consoCURRENT!F37913</f>
        <v>0</v>
      </c>
      <c r="D1671" s="31">
        <f>[1]consoCURRENT!G37913</f>
        <v>41115000</v>
      </c>
      <c r="E1671" s="31">
        <f>[1]consoCURRENT!H37913</f>
        <v>19533846.209999997</v>
      </c>
      <c r="F1671" s="31">
        <f>[1]consoCURRENT!I37913</f>
        <v>2842631.04</v>
      </c>
      <c r="G1671" s="31">
        <f>[1]consoCURRENT!J37913</f>
        <v>3181354.6</v>
      </c>
      <c r="H1671" s="31">
        <f>[1]consoCURRENT!K37913</f>
        <v>593381.25</v>
      </c>
      <c r="I1671" s="31">
        <f>[1]consoCURRENT!L37913</f>
        <v>1875592.83</v>
      </c>
      <c r="J1671" s="31">
        <f>[1]consoCURRENT!M37913</f>
        <v>2513660.38</v>
      </c>
      <c r="K1671" s="31">
        <f>[1]consoCURRENT!N37913</f>
        <v>3047401.0500000003</v>
      </c>
      <c r="L1671" s="31">
        <f>[1]consoCURRENT!O37913</f>
        <v>0</v>
      </c>
      <c r="M1671" s="31">
        <f>[1]consoCURRENT!P37913</f>
        <v>8532202.1500000004</v>
      </c>
      <c r="N1671" s="31">
        <f>[1]consoCURRENT!Q37913</f>
        <v>17574752</v>
      </c>
      <c r="O1671" s="31">
        <f>[1]consoCURRENT!R37913</f>
        <v>10590.15</v>
      </c>
      <c r="P1671" s="31">
        <f>[1]consoCURRENT!S37913</f>
        <v>72911.23000000001</v>
      </c>
      <c r="Q1671" s="31">
        <f>[1]consoCURRENT!T37913</f>
        <v>127441.12</v>
      </c>
      <c r="R1671" s="31">
        <f>[1]consoCURRENT!U37913</f>
        <v>51104.39</v>
      </c>
      <c r="S1671" s="31">
        <f>[1]consoCURRENT!V37913</f>
        <v>150425.15</v>
      </c>
      <c r="T1671" s="31">
        <f>[1]consoCURRENT!W37913</f>
        <v>18863.400000000001</v>
      </c>
      <c r="U1671" s="31">
        <f>[1]consoCURRENT!X37913</f>
        <v>10590.15</v>
      </c>
      <c r="V1671" s="31">
        <f>[1]consoCURRENT!Y37913</f>
        <v>104500</v>
      </c>
      <c r="W1671" s="31">
        <f>[1]consoCURRENT!Z37913</f>
        <v>593381.25</v>
      </c>
      <c r="X1671" s="31">
        <f>[1]consoCURRENT!AA37913</f>
        <v>0</v>
      </c>
      <c r="Y1671" s="31">
        <f>[1]consoCURRENT!AB37913</f>
        <v>0</v>
      </c>
      <c r="Z1671" s="31">
        <f t="shared" ref="Z1671:Z1673" si="766">SUM(M1671:Y1671)</f>
        <v>27246760.989999995</v>
      </c>
      <c r="AA1671" s="31">
        <f>D1671-Z1671</f>
        <v>13868239.010000005</v>
      </c>
      <c r="AB1671" s="37">
        <f>Z1671/D1671</f>
        <v>0.66269636361425255</v>
      </c>
      <c r="AC1671" s="32"/>
    </row>
    <row r="1672" spans="1:29" s="33" customFormat="1" ht="18" customHeight="1" x14ac:dyDescent="0.2">
      <c r="A1672" s="36" t="s">
        <v>35</v>
      </c>
      <c r="B1672" s="31">
        <f>[1]consoCURRENT!E37919</f>
        <v>0</v>
      </c>
      <c r="C1672" s="31">
        <f>[1]consoCURRENT!F37919</f>
        <v>0</v>
      </c>
      <c r="D1672" s="31">
        <f>[1]consoCURRENT!G37919</f>
        <v>0</v>
      </c>
      <c r="E1672" s="31">
        <f>[1]consoCURRENT!H37919</f>
        <v>0</v>
      </c>
      <c r="F1672" s="31">
        <f>[1]consoCURRENT!I37919</f>
        <v>0</v>
      </c>
      <c r="G1672" s="31">
        <f>[1]consoCURRENT!J37919</f>
        <v>0</v>
      </c>
      <c r="H1672" s="31">
        <f>[1]consoCURRENT!K37919</f>
        <v>0</v>
      </c>
      <c r="I1672" s="31">
        <f>[1]consoCURRENT!L37919</f>
        <v>0</v>
      </c>
      <c r="J1672" s="31">
        <f>[1]consoCURRENT!M37919</f>
        <v>0</v>
      </c>
      <c r="K1672" s="31">
        <f>[1]consoCURRENT!N37919</f>
        <v>0</v>
      </c>
      <c r="L1672" s="31">
        <f>[1]consoCURRENT!O37919</f>
        <v>0</v>
      </c>
      <c r="M1672" s="31">
        <f>[1]consoCURRENT!P37919</f>
        <v>0</v>
      </c>
      <c r="N1672" s="31">
        <f>[1]consoCURRENT!Q37919</f>
        <v>0</v>
      </c>
      <c r="O1672" s="31">
        <f>[1]consoCURRENT!R37919</f>
        <v>0</v>
      </c>
      <c r="P1672" s="31">
        <f>[1]consoCURRENT!S37919</f>
        <v>0</v>
      </c>
      <c r="Q1672" s="31">
        <f>[1]consoCURRENT!T37919</f>
        <v>0</v>
      </c>
      <c r="R1672" s="31">
        <f>[1]consoCURRENT!U37919</f>
        <v>0</v>
      </c>
      <c r="S1672" s="31">
        <f>[1]consoCURRENT!V37919</f>
        <v>0</v>
      </c>
      <c r="T1672" s="31">
        <f>[1]consoCURRENT!W37919</f>
        <v>0</v>
      </c>
      <c r="U1672" s="31">
        <f>[1]consoCURRENT!X37919</f>
        <v>0</v>
      </c>
      <c r="V1672" s="31">
        <f>[1]consoCURRENT!Y37919</f>
        <v>0</v>
      </c>
      <c r="W1672" s="31">
        <f>[1]consoCURRENT!Z37919</f>
        <v>0</v>
      </c>
      <c r="X1672" s="31">
        <f>[1]consoCURRENT!AA37919</f>
        <v>0</v>
      </c>
      <c r="Y1672" s="31">
        <f>[1]consoCURRENT!AB37919</f>
        <v>0</v>
      </c>
      <c r="Z1672" s="31">
        <f t="shared" si="766"/>
        <v>0</v>
      </c>
      <c r="AA1672" s="31">
        <f>D1672-Z1672</f>
        <v>0</v>
      </c>
      <c r="AB1672" s="37"/>
      <c r="AC1672" s="32"/>
    </row>
    <row r="1673" spans="1:29" s="33" customFormat="1" ht="18" customHeight="1" x14ac:dyDescent="0.2">
      <c r="A1673" s="36" t="s">
        <v>36</v>
      </c>
      <c r="B1673" s="31">
        <f>[1]consoCURRENT!E37948</f>
        <v>0</v>
      </c>
      <c r="C1673" s="31">
        <f>[1]consoCURRENT!F37948</f>
        <v>0</v>
      </c>
      <c r="D1673" s="31">
        <f>[1]consoCURRENT!G37948</f>
        <v>0</v>
      </c>
      <c r="E1673" s="31">
        <f>[1]consoCURRENT!H37948</f>
        <v>0</v>
      </c>
      <c r="F1673" s="31">
        <f>[1]consoCURRENT!I37948</f>
        <v>0</v>
      </c>
      <c r="G1673" s="31">
        <f>[1]consoCURRENT!J37948</f>
        <v>0</v>
      </c>
      <c r="H1673" s="31">
        <f>[1]consoCURRENT!K37948</f>
        <v>0</v>
      </c>
      <c r="I1673" s="31">
        <f>[1]consoCURRENT!L37948</f>
        <v>0</v>
      </c>
      <c r="J1673" s="31">
        <f>[1]consoCURRENT!M37948</f>
        <v>0</v>
      </c>
      <c r="K1673" s="31">
        <f>[1]consoCURRENT!N37948</f>
        <v>0</v>
      </c>
      <c r="L1673" s="31">
        <f>[1]consoCURRENT!O37948</f>
        <v>0</v>
      </c>
      <c r="M1673" s="31">
        <f>[1]consoCURRENT!P37948</f>
        <v>0</v>
      </c>
      <c r="N1673" s="31">
        <f>[1]consoCURRENT!Q37948</f>
        <v>0</v>
      </c>
      <c r="O1673" s="31">
        <f>[1]consoCURRENT!R37948</f>
        <v>0</v>
      </c>
      <c r="P1673" s="31">
        <f>[1]consoCURRENT!S37948</f>
        <v>0</v>
      </c>
      <c r="Q1673" s="31">
        <f>[1]consoCURRENT!T37948</f>
        <v>0</v>
      </c>
      <c r="R1673" s="31">
        <f>[1]consoCURRENT!U37948</f>
        <v>0</v>
      </c>
      <c r="S1673" s="31">
        <f>[1]consoCURRENT!V37948</f>
        <v>0</v>
      </c>
      <c r="T1673" s="31">
        <f>[1]consoCURRENT!W37948</f>
        <v>0</v>
      </c>
      <c r="U1673" s="31">
        <f>[1]consoCURRENT!X37948</f>
        <v>0</v>
      </c>
      <c r="V1673" s="31">
        <f>[1]consoCURRENT!Y37948</f>
        <v>0</v>
      </c>
      <c r="W1673" s="31">
        <f>[1]consoCURRENT!Z37948</f>
        <v>0</v>
      </c>
      <c r="X1673" s="31">
        <f>[1]consoCURRENT!AA37948</f>
        <v>0</v>
      </c>
      <c r="Y1673" s="31">
        <f>[1]consoCURRENT!AB37948</f>
        <v>0</v>
      </c>
      <c r="Z1673" s="31">
        <f t="shared" si="766"/>
        <v>0</v>
      </c>
      <c r="AA1673" s="31">
        <f>D1673-Z1673</f>
        <v>0</v>
      </c>
      <c r="AB1673" s="37"/>
      <c r="AC1673" s="32"/>
    </row>
    <row r="1674" spans="1:29" s="33" customFormat="1" ht="18" customHeight="1" x14ac:dyDescent="0.25">
      <c r="A1674" s="38" t="s">
        <v>37</v>
      </c>
      <c r="B1674" s="39">
        <f t="shared" ref="B1674:AA1674" si="767">SUM(B1670:B1673)</f>
        <v>63443000</v>
      </c>
      <c r="C1674" s="39">
        <f t="shared" si="767"/>
        <v>-1.8189894035458565E-11</v>
      </c>
      <c r="D1674" s="39">
        <f t="shared" si="767"/>
        <v>63443000</v>
      </c>
      <c r="E1674" s="39">
        <f t="shared" si="767"/>
        <v>25643520.309999995</v>
      </c>
      <c r="F1674" s="39">
        <f t="shared" si="767"/>
        <v>8754007.5500000007</v>
      </c>
      <c r="G1674" s="39">
        <f t="shared" si="767"/>
        <v>7830596.2599999998</v>
      </c>
      <c r="H1674" s="39">
        <f t="shared" si="767"/>
        <v>2216217.1799999997</v>
      </c>
      <c r="I1674" s="39">
        <f t="shared" si="767"/>
        <v>1875592.83</v>
      </c>
      <c r="J1674" s="39">
        <f t="shared" si="767"/>
        <v>2513660.38</v>
      </c>
      <c r="K1674" s="39">
        <f t="shared" si="767"/>
        <v>3047401.0500000003</v>
      </c>
      <c r="L1674" s="39">
        <f t="shared" si="767"/>
        <v>0</v>
      </c>
      <c r="M1674" s="39">
        <f t="shared" si="767"/>
        <v>8532202.1500000004</v>
      </c>
      <c r="N1674" s="39">
        <f t="shared" si="767"/>
        <v>20487624.32</v>
      </c>
      <c r="O1674" s="39">
        <f t="shared" si="767"/>
        <v>147225.96</v>
      </c>
      <c r="P1674" s="39">
        <f t="shared" si="767"/>
        <v>3133077.2</v>
      </c>
      <c r="Q1674" s="39">
        <f t="shared" si="767"/>
        <v>1614990.75</v>
      </c>
      <c r="R1674" s="39">
        <f t="shared" si="767"/>
        <v>2858944.64</v>
      </c>
      <c r="S1674" s="39">
        <f t="shared" si="767"/>
        <v>1766411.7799999998</v>
      </c>
      <c r="T1674" s="39">
        <f t="shared" si="767"/>
        <v>1442390.5299999998</v>
      </c>
      <c r="U1674" s="39">
        <f t="shared" si="767"/>
        <v>1612262.3999999999</v>
      </c>
      <c r="V1674" s="39">
        <f t="shared" si="767"/>
        <v>1728542.2799999998</v>
      </c>
      <c r="W1674" s="39">
        <f t="shared" si="767"/>
        <v>2216217.1799999997</v>
      </c>
      <c r="X1674" s="39">
        <f t="shared" si="767"/>
        <v>0</v>
      </c>
      <c r="Y1674" s="39">
        <f t="shared" si="767"/>
        <v>0</v>
      </c>
      <c r="Z1674" s="39">
        <f t="shared" si="767"/>
        <v>45539889.18999999</v>
      </c>
      <c r="AA1674" s="39">
        <f t="shared" si="767"/>
        <v>17903110.81000001</v>
      </c>
      <c r="AB1674" s="40">
        <f>Z1674/D1674</f>
        <v>0.7178079408287753</v>
      </c>
      <c r="AC1674" s="32"/>
    </row>
    <row r="1675" spans="1:29" s="33" customFormat="1" ht="18" customHeight="1" x14ac:dyDescent="0.25">
      <c r="A1675" s="41" t="s">
        <v>38</v>
      </c>
      <c r="B1675" s="31">
        <f>[1]consoCURRENT!E37952</f>
        <v>1802000</v>
      </c>
      <c r="C1675" s="31">
        <f>[1]consoCURRENT!F37952</f>
        <v>0</v>
      </c>
      <c r="D1675" s="31">
        <f>[1]consoCURRENT!G37952</f>
        <v>1802000</v>
      </c>
      <c r="E1675" s="31">
        <f>[1]consoCURRENT!H37952</f>
        <v>483127.19999999995</v>
      </c>
      <c r="F1675" s="31">
        <f>[1]consoCURRENT!I37952</f>
        <v>314493.96000000002</v>
      </c>
      <c r="G1675" s="31">
        <f>[1]consoCURRENT!J37952</f>
        <v>460321.27</v>
      </c>
      <c r="H1675" s="31">
        <f>[1]consoCURRENT!K37952</f>
        <v>177517.22</v>
      </c>
      <c r="I1675" s="31">
        <f>[1]consoCURRENT!L37952</f>
        <v>0</v>
      </c>
      <c r="J1675" s="31">
        <f>[1]consoCURRENT!M37952</f>
        <v>0</v>
      </c>
      <c r="K1675" s="31">
        <f>[1]consoCURRENT!N37952</f>
        <v>0</v>
      </c>
      <c r="L1675" s="31">
        <f>[1]consoCURRENT!O37952</f>
        <v>0</v>
      </c>
      <c r="M1675" s="31">
        <f>[1]consoCURRENT!P37952</f>
        <v>0</v>
      </c>
      <c r="N1675" s="31">
        <f>[1]consoCURRENT!Q37952</f>
        <v>0</v>
      </c>
      <c r="O1675" s="31">
        <f>[1]consoCURRENT!R37952</f>
        <v>156135.12</v>
      </c>
      <c r="P1675" s="31">
        <f>[1]consoCURRENT!S37952</f>
        <v>326992.07999999996</v>
      </c>
      <c r="Q1675" s="31">
        <f>[1]consoCURRENT!T37952</f>
        <v>0</v>
      </c>
      <c r="R1675" s="31">
        <f>[1]consoCURRENT!U37952</f>
        <v>155232.48000000001</v>
      </c>
      <c r="S1675" s="31">
        <f>[1]consoCURRENT!V37952</f>
        <v>159261.48000000001</v>
      </c>
      <c r="T1675" s="31">
        <f>[1]consoCURRENT!W37952</f>
        <v>155232.48000000001</v>
      </c>
      <c r="U1675" s="31">
        <f>[1]consoCURRENT!X37952</f>
        <v>305088.78999999998</v>
      </c>
      <c r="V1675" s="31">
        <f>[1]consoCURRENT!Y37952</f>
        <v>0</v>
      </c>
      <c r="W1675" s="31">
        <f>[1]consoCURRENT!Z37952</f>
        <v>177517.22</v>
      </c>
      <c r="X1675" s="31">
        <f>[1]consoCURRENT!AA37952</f>
        <v>0</v>
      </c>
      <c r="Y1675" s="31">
        <f>[1]consoCURRENT!AB37952</f>
        <v>0</v>
      </c>
      <c r="Z1675" s="31">
        <f t="shared" ref="Z1675" si="768">SUM(M1675:Y1675)</f>
        <v>1435459.65</v>
      </c>
      <c r="AA1675" s="31">
        <f>D1675-Z1675</f>
        <v>366540.35000000009</v>
      </c>
      <c r="AB1675" s="37">
        <f>Z1675/D1675</f>
        <v>0.7965924805771365</v>
      </c>
      <c r="AC1675" s="32"/>
    </row>
    <row r="1676" spans="1:29" s="33" customFormat="1" ht="18" customHeight="1" x14ac:dyDescent="0.25">
      <c r="A1676" s="38" t="s">
        <v>39</v>
      </c>
      <c r="B1676" s="39">
        <f t="shared" ref="B1676:AA1676" si="769">B1675+B1674</f>
        <v>65245000</v>
      </c>
      <c r="C1676" s="39">
        <f t="shared" si="769"/>
        <v>-1.8189894035458565E-11</v>
      </c>
      <c r="D1676" s="39">
        <f t="shared" si="769"/>
        <v>65245000</v>
      </c>
      <c r="E1676" s="39">
        <f t="shared" si="769"/>
        <v>26126647.509999994</v>
      </c>
      <c r="F1676" s="39">
        <f t="shared" si="769"/>
        <v>9068501.5100000016</v>
      </c>
      <c r="G1676" s="39">
        <f t="shared" si="769"/>
        <v>8290917.5299999993</v>
      </c>
      <c r="H1676" s="39">
        <f t="shared" si="769"/>
        <v>2393734.4</v>
      </c>
      <c r="I1676" s="39">
        <f t="shared" si="769"/>
        <v>1875592.83</v>
      </c>
      <c r="J1676" s="39">
        <f t="shared" si="769"/>
        <v>2513660.38</v>
      </c>
      <c r="K1676" s="39">
        <f t="shared" si="769"/>
        <v>3047401.0500000003</v>
      </c>
      <c r="L1676" s="39">
        <f t="shared" si="769"/>
        <v>0</v>
      </c>
      <c r="M1676" s="39">
        <f t="shared" si="769"/>
        <v>8532202.1500000004</v>
      </c>
      <c r="N1676" s="39">
        <f t="shared" si="769"/>
        <v>20487624.32</v>
      </c>
      <c r="O1676" s="39">
        <f t="shared" si="769"/>
        <v>303361.07999999996</v>
      </c>
      <c r="P1676" s="39">
        <f t="shared" si="769"/>
        <v>3460069.2800000003</v>
      </c>
      <c r="Q1676" s="39">
        <f t="shared" si="769"/>
        <v>1614990.75</v>
      </c>
      <c r="R1676" s="39">
        <f t="shared" si="769"/>
        <v>3014177.12</v>
      </c>
      <c r="S1676" s="39">
        <f t="shared" si="769"/>
        <v>1925673.2599999998</v>
      </c>
      <c r="T1676" s="39">
        <f t="shared" si="769"/>
        <v>1597623.0099999998</v>
      </c>
      <c r="U1676" s="39">
        <f t="shared" si="769"/>
        <v>1917351.19</v>
      </c>
      <c r="V1676" s="39">
        <f t="shared" si="769"/>
        <v>1728542.2799999998</v>
      </c>
      <c r="W1676" s="39">
        <f t="shared" si="769"/>
        <v>2393734.4</v>
      </c>
      <c r="X1676" s="39">
        <f t="shared" si="769"/>
        <v>0</v>
      </c>
      <c r="Y1676" s="39">
        <f t="shared" si="769"/>
        <v>0</v>
      </c>
      <c r="Z1676" s="39">
        <f t="shared" si="769"/>
        <v>46975348.839999989</v>
      </c>
      <c r="AA1676" s="39">
        <f t="shared" si="769"/>
        <v>18269651.160000011</v>
      </c>
      <c r="AB1676" s="40">
        <f>Z1676/D1676</f>
        <v>0.7199838890336423</v>
      </c>
      <c r="AC1676" s="42"/>
    </row>
    <row r="1677" spans="1:29" s="33" customFormat="1" ht="15" customHeight="1" x14ac:dyDescent="0.25">
      <c r="A1677" s="34"/>
      <c r="B1677" s="31"/>
      <c r="C1677" s="31"/>
      <c r="D1677" s="31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1"/>
      <c r="S1677" s="31"/>
      <c r="T1677" s="31"/>
      <c r="U1677" s="31"/>
      <c r="V1677" s="31"/>
      <c r="W1677" s="31"/>
      <c r="X1677" s="31"/>
      <c r="Y1677" s="31"/>
      <c r="Z1677" s="47">
        <f>[1]consoCURRENT!AC37954</f>
        <v>46975348.839999996</v>
      </c>
      <c r="AA1677" s="31"/>
      <c r="AB1677" s="31"/>
      <c r="AC1677" s="32"/>
    </row>
    <row r="1678" spans="1:29" s="33" customFormat="1" ht="15" customHeight="1" x14ac:dyDescent="0.25">
      <c r="A1678" s="34"/>
      <c r="B1678" s="31"/>
      <c r="C1678" s="31"/>
      <c r="D1678" s="31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1"/>
      <c r="S1678" s="31"/>
      <c r="T1678" s="31"/>
      <c r="U1678" s="31"/>
      <c r="V1678" s="31"/>
      <c r="W1678" s="31"/>
      <c r="X1678" s="31"/>
      <c r="Y1678" s="31"/>
      <c r="Z1678" s="31"/>
      <c r="AA1678" s="31"/>
      <c r="AB1678" s="31"/>
      <c r="AC1678" s="32"/>
    </row>
    <row r="1679" spans="1:29" s="33" customFormat="1" ht="15" customHeight="1" x14ac:dyDescent="0.25">
      <c r="A1679" s="30" t="s">
        <v>108</v>
      </c>
      <c r="B1679" s="31"/>
      <c r="C1679" s="31"/>
      <c r="D1679" s="31"/>
      <c r="E1679" s="31"/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  <c r="R1679" s="31"/>
      <c r="S1679" s="31"/>
      <c r="T1679" s="31"/>
      <c r="U1679" s="31"/>
      <c r="V1679" s="31"/>
      <c r="W1679" s="31"/>
      <c r="X1679" s="31"/>
      <c r="Y1679" s="31"/>
      <c r="Z1679" s="31"/>
      <c r="AA1679" s="31"/>
      <c r="AB1679" s="31"/>
      <c r="AC1679" s="32"/>
    </row>
    <row r="1680" spans="1:29" s="33" customFormat="1" ht="18" customHeight="1" x14ac:dyDescent="0.2">
      <c r="A1680" s="36" t="s">
        <v>33</v>
      </c>
      <c r="B1680" s="31">
        <f>B1690</f>
        <v>913555000</v>
      </c>
      <c r="C1680" s="31">
        <f t="shared" ref="C1680:Y1680" si="770">C1690</f>
        <v>2.4738255888223648E-10</v>
      </c>
      <c r="D1680" s="31">
        <f t="shared" si="770"/>
        <v>913555000</v>
      </c>
      <c r="E1680" s="31">
        <f t="shared" si="770"/>
        <v>203158057.12</v>
      </c>
      <c r="F1680" s="31">
        <f t="shared" si="770"/>
        <v>245749738.94999999</v>
      </c>
      <c r="G1680" s="31">
        <f t="shared" si="770"/>
        <v>207973404.65000001</v>
      </c>
      <c r="H1680" s="31">
        <f t="shared" si="770"/>
        <v>66650770.850000001</v>
      </c>
      <c r="I1680" s="31">
        <f t="shared" si="770"/>
        <v>0</v>
      </c>
      <c r="J1680" s="31">
        <f t="shared" si="770"/>
        <v>0</v>
      </c>
      <c r="K1680" s="31">
        <f t="shared" si="770"/>
        <v>0</v>
      </c>
      <c r="L1680" s="31">
        <f t="shared" si="770"/>
        <v>0</v>
      </c>
      <c r="M1680" s="31">
        <f t="shared" si="770"/>
        <v>0</v>
      </c>
      <c r="N1680" s="31">
        <f t="shared" si="770"/>
        <v>79271924.349999994</v>
      </c>
      <c r="O1680" s="31">
        <f t="shared" si="770"/>
        <v>52102653.309999995</v>
      </c>
      <c r="P1680" s="31">
        <f t="shared" si="770"/>
        <v>71783479.459999993</v>
      </c>
      <c r="Q1680" s="31">
        <f t="shared" si="770"/>
        <v>58122960.980000019</v>
      </c>
      <c r="R1680" s="31">
        <f t="shared" si="770"/>
        <v>118321769.60000002</v>
      </c>
      <c r="S1680" s="31">
        <f t="shared" si="770"/>
        <v>69305008.370000005</v>
      </c>
      <c r="T1680" s="31">
        <f t="shared" si="770"/>
        <v>71323602.450000003</v>
      </c>
      <c r="U1680" s="31">
        <f t="shared" si="770"/>
        <v>60054455.399999999</v>
      </c>
      <c r="V1680" s="31">
        <f t="shared" si="770"/>
        <v>76595346.799999997</v>
      </c>
      <c r="W1680" s="31">
        <f t="shared" si="770"/>
        <v>66650770.850000001</v>
      </c>
      <c r="X1680" s="31">
        <f t="shared" si="770"/>
        <v>0</v>
      </c>
      <c r="Y1680" s="31">
        <f t="shared" si="770"/>
        <v>0</v>
      </c>
      <c r="Z1680" s="31">
        <f>SUM(M1680:Y1680)</f>
        <v>723531971.57000005</v>
      </c>
      <c r="AA1680" s="31">
        <f>D1680-Z1680</f>
        <v>190023028.42999995</v>
      </c>
      <c r="AB1680" s="37">
        <f>Z1680/D1680</f>
        <v>0.79199607201536859</v>
      </c>
      <c r="AC1680" s="32"/>
    </row>
    <row r="1681" spans="1:29" s="33" customFormat="1" ht="18" customHeight="1" x14ac:dyDescent="0.2">
      <c r="A1681" s="36" t="s">
        <v>34</v>
      </c>
      <c r="B1681" s="31">
        <f t="shared" ref="B1681:Y1683" si="771">B1691</f>
        <v>167972000</v>
      </c>
      <c r="C1681" s="31">
        <f t="shared" si="771"/>
        <v>0</v>
      </c>
      <c r="D1681" s="31">
        <f t="shared" si="771"/>
        <v>167972000</v>
      </c>
      <c r="E1681" s="31">
        <f t="shared" si="771"/>
        <v>41077629.060000002</v>
      </c>
      <c r="F1681" s="31">
        <f t="shared" si="771"/>
        <v>20659060.370000005</v>
      </c>
      <c r="G1681" s="31">
        <f t="shared" si="771"/>
        <v>22091016.34</v>
      </c>
      <c r="H1681" s="31">
        <f t="shared" si="771"/>
        <v>4167292.5300000003</v>
      </c>
      <c r="I1681" s="31">
        <f t="shared" si="771"/>
        <v>344125</v>
      </c>
      <c r="J1681" s="31">
        <f t="shared" si="771"/>
        <v>335993</v>
      </c>
      <c r="K1681" s="31">
        <f t="shared" si="771"/>
        <v>352812.27</v>
      </c>
      <c r="L1681" s="31">
        <f t="shared" si="771"/>
        <v>0</v>
      </c>
      <c r="M1681" s="31">
        <f t="shared" si="771"/>
        <v>992041.27</v>
      </c>
      <c r="N1681" s="31">
        <f t="shared" si="771"/>
        <v>17807128.84</v>
      </c>
      <c r="O1681" s="31">
        <f t="shared" si="771"/>
        <v>14536327.650000002</v>
      </c>
      <c r="P1681" s="31">
        <f t="shared" si="771"/>
        <v>8390047.5700000003</v>
      </c>
      <c r="Q1681" s="31">
        <f t="shared" si="771"/>
        <v>4651751.6100000003</v>
      </c>
      <c r="R1681" s="31">
        <f t="shared" si="771"/>
        <v>6544992.21</v>
      </c>
      <c r="S1681" s="31">
        <f t="shared" si="771"/>
        <v>9126323.5499999989</v>
      </c>
      <c r="T1681" s="31">
        <f t="shared" si="771"/>
        <v>8796299.879999999</v>
      </c>
      <c r="U1681" s="31">
        <f t="shared" si="771"/>
        <v>7679490.75</v>
      </c>
      <c r="V1681" s="31">
        <f t="shared" si="771"/>
        <v>5262413.4399999985</v>
      </c>
      <c r="W1681" s="31">
        <f t="shared" si="771"/>
        <v>4167292.5300000003</v>
      </c>
      <c r="X1681" s="31">
        <f t="shared" si="771"/>
        <v>0</v>
      </c>
      <c r="Y1681" s="31">
        <f t="shared" si="771"/>
        <v>0</v>
      </c>
      <c r="Z1681" s="31">
        <f t="shared" ref="Z1681:Z1683" si="772">SUM(M1681:Y1681)</f>
        <v>87954109.299999997</v>
      </c>
      <c r="AA1681" s="31">
        <f>D1681-Z1681</f>
        <v>80017890.700000003</v>
      </c>
      <c r="AB1681" s="37">
        <f>Z1681/D1681</f>
        <v>0.52362363548686686</v>
      </c>
      <c r="AC1681" s="32"/>
    </row>
    <row r="1682" spans="1:29" s="33" customFormat="1" ht="18" customHeight="1" x14ac:dyDescent="0.2">
      <c r="A1682" s="36" t="s">
        <v>35</v>
      </c>
      <c r="B1682" s="31">
        <f t="shared" si="771"/>
        <v>0</v>
      </c>
      <c r="C1682" s="31">
        <f t="shared" si="771"/>
        <v>0</v>
      </c>
      <c r="D1682" s="31">
        <f t="shared" si="771"/>
        <v>0</v>
      </c>
      <c r="E1682" s="31">
        <f t="shared" si="771"/>
        <v>0</v>
      </c>
      <c r="F1682" s="31">
        <f t="shared" si="771"/>
        <v>0</v>
      </c>
      <c r="G1682" s="31">
        <f t="shared" si="771"/>
        <v>0</v>
      </c>
      <c r="H1682" s="31">
        <f t="shared" si="771"/>
        <v>0</v>
      </c>
      <c r="I1682" s="31">
        <f t="shared" si="771"/>
        <v>0</v>
      </c>
      <c r="J1682" s="31">
        <f t="shared" si="771"/>
        <v>0</v>
      </c>
      <c r="K1682" s="31">
        <f t="shared" si="771"/>
        <v>0</v>
      </c>
      <c r="L1682" s="31">
        <f t="shared" si="771"/>
        <v>0</v>
      </c>
      <c r="M1682" s="31">
        <f t="shared" si="771"/>
        <v>0</v>
      </c>
      <c r="N1682" s="31">
        <f t="shared" si="771"/>
        <v>0</v>
      </c>
      <c r="O1682" s="31">
        <f t="shared" si="771"/>
        <v>0</v>
      </c>
      <c r="P1682" s="31">
        <f t="shared" si="771"/>
        <v>0</v>
      </c>
      <c r="Q1682" s="31">
        <f t="shared" si="771"/>
        <v>0</v>
      </c>
      <c r="R1682" s="31">
        <f t="shared" si="771"/>
        <v>0</v>
      </c>
      <c r="S1682" s="31">
        <f t="shared" si="771"/>
        <v>0</v>
      </c>
      <c r="T1682" s="31">
        <f t="shared" si="771"/>
        <v>0</v>
      </c>
      <c r="U1682" s="31">
        <f t="shared" si="771"/>
        <v>0</v>
      </c>
      <c r="V1682" s="31">
        <f t="shared" si="771"/>
        <v>0</v>
      </c>
      <c r="W1682" s="31">
        <f t="shared" si="771"/>
        <v>0</v>
      </c>
      <c r="X1682" s="31">
        <f t="shared" si="771"/>
        <v>0</v>
      </c>
      <c r="Y1682" s="31">
        <f t="shared" si="771"/>
        <v>0</v>
      </c>
      <c r="Z1682" s="31">
        <f t="shared" si="772"/>
        <v>0</v>
      </c>
      <c r="AA1682" s="31">
        <f>D1682-Z1682</f>
        <v>0</v>
      </c>
      <c r="AB1682" s="37"/>
      <c r="AC1682" s="32"/>
    </row>
    <row r="1683" spans="1:29" s="33" customFormat="1" ht="18" customHeight="1" x14ac:dyDescent="0.2">
      <c r="A1683" s="36" t="s">
        <v>36</v>
      </c>
      <c r="B1683" s="31">
        <f t="shared" si="771"/>
        <v>0</v>
      </c>
      <c r="C1683" s="31">
        <f t="shared" si="771"/>
        <v>0</v>
      </c>
      <c r="D1683" s="31">
        <f t="shared" si="771"/>
        <v>0</v>
      </c>
      <c r="E1683" s="31">
        <f t="shared" si="771"/>
        <v>0</v>
      </c>
      <c r="F1683" s="31">
        <f t="shared" si="771"/>
        <v>0</v>
      </c>
      <c r="G1683" s="31">
        <f t="shared" si="771"/>
        <v>0</v>
      </c>
      <c r="H1683" s="31">
        <f t="shared" si="771"/>
        <v>0</v>
      </c>
      <c r="I1683" s="31">
        <f t="shared" si="771"/>
        <v>0</v>
      </c>
      <c r="J1683" s="31">
        <f t="shared" si="771"/>
        <v>0</v>
      </c>
      <c r="K1683" s="31">
        <f t="shared" si="771"/>
        <v>0</v>
      </c>
      <c r="L1683" s="31">
        <f t="shared" si="771"/>
        <v>0</v>
      </c>
      <c r="M1683" s="31">
        <f t="shared" si="771"/>
        <v>0</v>
      </c>
      <c r="N1683" s="31">
        <f t="shared" si="771"/>
        <v>0</v>
      </c>
      <c r="O1683" s="31">
        <f t="shared" si="771"/>
        <v>0</v>
      </c>
      <c r="P1683" s="31">
        <f t="shared" si="771"/>
        <v>0</v>
      </c>
      <c r="Q1683" s="31">
        <f t="shared" si="771"/>
        <v>0</v>
      </c>
      <c r="R1683" s="31">
        <f t="shared" si="771"/>
        <v>0</v>
      </c>
      <c r="S1683" s="31">
        <f t="shared" si="771"/>
        <v>0</v>
      </c>
      <c r="T1683" s="31">
        <f t="shared" si="771"/>
        <v>0</v>
      </c>
      <c r="U1683" s="31">
        <f t="shared" si="771"/>
        <v>0</v>
      </c>
      <c r="V1683" s="31">
        <f t="shared" si="771"/>
        <v>0</v>
      </c>
      <c r="W1683" s="31">
        <f t="shared" si="771"/>
        <v>0</v>
      </c>
      <c r="X1683" s="31">
        <f t="shared" si="771"/>
        <v>0</v>
      </c>
      <c r="Y1683" s="31">
        <f t="shared" si="771"/>
        <v>0</v>
      </c>
      <c r="Z1683" s="31">
        <f t="shared" si="772"/>
        <v>0</v>
      </c>
      <c r="AA1683" s="31">
        <f>D1683-Z1683</f>
        <v>0</v>
      </c>
      <c r="AB1683" s="37"/>
      <c r="AC1683" s="32"/>
    </row>
    <row r="1684" spans="1:29" s="33" customFormat="1" ht="18" customHeight="1" x14ac:dyDescent="0.25">
      <c r="A1684" s="38" t="s">
        <v>37</v>
      </c>
      <c r="B1684" s="39">
        <f t="shared" ref="B1684:AA1684" si="773">SUM(B1680:B1683)</f>
        <v>1081527000</v>
      </c>
      <c r="C1684" s="39">
        <f t="shared" si="773"/>
        <v>2.4738255888223648E-10</v>
      </c>
      <c r="D1684" s="39">
        <f t="shared" si="773"/>
        <v>1081527000</v>
      </c>
      <c r="E1684" s="39">
        <f t="shared" si="773"/>
        <v>244235686.18000001</v>
      </c>
      <c r="F1684" s="39">
        <f t="shared" si="773"/>
        <v>266408799.31999999</v>
      </c>
      <c r="G1684" s="39">
        <f t="shared" si="773"/>
        <v>230064420.99000001</v>
      </c>
      <c r="H1684" s="39">
        <f t="shared" si="773"/>
        <v>70818063.379999995</v>
      </c>
      <c r="I1684" s="39">
        <f t="shared" si="773"/>
        <v>344125</v>
      </c>
      <c r="J1684" s="39">
        <f t="shared" si="773"/>
        <v>335993</v>
      </c>
      <c r="K1684" s="39">
        <f t="shared" si="773"/>
        <v>352812.27</v>
      </c>
      <c r="L1684" s="39">
        <f t="shared" si="773"/>
        <v>0</v>
      </c>
      <c r="M1684" s="39">
        <f t="shared" si="773"/>
        <v>992041.27</v>
      </c>
      <c r="N1684" s="39">
        <f t="shared" si="773"/>
        <v>97079053.189999998</v>
      </c>
      <c r="O1684" s="39">
        <f t="shared" si="773"/>
        <v>66638980.959999993</v>
      </c>
      <c r="P1684" s="39">
        <f t="shared" si="773"/>
        <v>80173527.030000001</v>
      </c>
      <c r="Q1684" s="39">
        <f t="shared" si="773"/>
        <v>62774712.590000018</v>
      </c>
      <c r="R1684" s="39">
        <f t="shared" si="773"/>
        <v>124866761.81000002</v>
      </c>
      <c r="S1684" s="39">
        <f t="shared" si="773"/>
        <v>78431331.920000002</v>
      </c>
      <c r="T1684" s="39">
        <f t="shared" si="773"/>
        <v>80119902.329999998</v>
      </c>
      <c r="U1684" s="39">
        <f t="shared" si="773"/>
        <v>67733946.150000006</v>
      </c>
      <c r="V1684" s="39">
        <f t="shared" si="773"/>
        <v>81857760.239999995</v>
      </c>
      <c r="W1684" s="39">
        <f t="shared" si="773"/>
        <v>70818063.379999995</v>
      </c>
      <c r="X1684" s="39">
        <f t="shared" si="773"/>
        <v>0</v>
      </c>
      <c r="Y1684" s="39">
        <f t="shared" si="773"/>
        <v>0</v>
      </c>
      <c r="Z1684" s="39">
        <f t="shared" si="773"/>
        <v>811486080.87</v>
      </c>
      <c r="AA1684" s="39">
        <f t="shared" si="773"/>
        <v>270040919.12999994</v>
      </c>
      <c r="AB1684" s="40">
        <f>Z1684/D1684</f>
        <v>0.75031513856796916</v>
      </c>
      <c r="AC1684" s="32"/>
    </row>
    <row r="1685" spans="1:29" s="33" customFormat="1" ht="18" customHeight="1" x14ac:dyDescent="0.25">
      <c r="A1685" s="41" t="s">
        <v>38</v>
      </c>
      <c r="B1685" s="31">
        <f t="shared" ref="B1685:Y1685" si="774">B1695</f>
        <v>77560000</v>
      </c>
      <c r="C1685" s="31">
        <f t="shared" si="774"/>
        <v>0</v>
      </c>
      <c r="D1685" s="31">
        <f t="shared" si="774"/>
        <v>77560000</v>
      </c>
      <c r="E1685" s="31">
        <f t="shared" si="774"/>
        <v>18150760.239999998</v>
      </c>
      <c r="F1685" s="31">
        <f t="shared" si="774"/>
        <v>19252728.149999999</v>
      </c>
      <c r="G1685" s="31">
        <f t="shared" si="774"/>
        <v>19174579.850000005</v>
      </c>
      <c r="H1685" s="31">
        <f t="shared" si="774"/>
        <v>6480747.5799999991</v>
      </c>
      <c r="I1685" s="31">
        <f t="shared" si="774"/>
        <v>0</v>
      </c>
      <c r="J1685" s="31">
        <f t="shared" si="774"/>
        <v>0</v>
      </c>
      <c r="K1685" s="31">
        <f t="shared" si="774"/>
        <v>0</v>
      </c>
      <c r="L1685" s="31">
        <f t="shared" si="774"/>
        <v>0</v>
      </c>
      <c r="M1685" s="31">
        <f t="shared" si="774"/>
        <v>0</v>
      </c>
      <c r="N1685" s="31">
        <f t="shared" si="774"/>
        <v>4663201.2699999996</v>
      </c>
      <c r="O1685" s="31">
        <f t="shared" si="774"/>
        <v>5988823.1499999985</v>
      </c>
      <c r="P1685" s="31">
        <f t="shared" si="774"/>
        <v>7498735.8200000012</v>
      </c>
      <c r="Q1685" s="31">
        <f t="shared" si="774"/>
        <v>6666359.3599999994</v>
      </c>
      <c r="R1685" s="31">
        <f t="shared" si="774"/>
        <v>6416760.7399999993</v>
      </c>
      <c r="S1685" s="31">
        <f t="shared" si="774"/>
        <v>6169608.0499999998</v>
      </c>
      <c r="T1685" s="31">
        <f t="shared" si="774"/>
        <v>5962317.6300000008</v>
      </c>
      <c r="U1685" s="31">
        <f t="shared" si="774"/>
        <v>6388061.4300000006</v>
      </c>
      <c r="V1685" s="31">
        <f t="shared" si="774"/>
        <v>6824200.790000001</v>
      </c>
      <c r="W1685" s="31">
        <f t="shared" si="774"/>
        <v>6480747.5799999991</v>
      </c>
      <c r="X1685" s="31">
        <f t="shared" si="774"/>
        <v>0</v>
      </c>
      <c r="Y1685" s="31">
        <f t="shared" si="774"/>
        <v>0</v>
      </c>
      <c r="Z1685" s="31">
        <f t="shared" ref="Z1685" si="775">SUM(M1685:Y1685)</f>
        <v>63058815.819999993</v>
      </c>
      <c r="AA1685" s="31">
        <f>D1685-Z1685</f>
        <v>14501184.180000007</v>
      </c>
      <c r="AB1685" s="37">
        <f>Z1685/D1685</f>
        <v>0.81303269494584829</v>
      </c>
      <c r="AC1685" s="32"/>
    </row>
    <row r="1686" spans="1:29" s="33" customFormat="1" ht="18" customHeight="1" x14ac:dyDescent="0.25">
      <c r="A1686" s="38" t="s">
        <v>39</v>
      </c>
      <c r="B1686" s="39">
        <f t="shared" ref="B1686:AA1686" si="776">B1685+B1684</f>
        <v>1159087000</v>
      </c>
      <c r="C1686" s="39">
        <f t="shared" si="776"/>
        <v>2.4738255888223648E-10</v>
      </c>
      <c r="D1686" s="39">
        <f t="shared" si="776"/>
        <v>1159087000</v>
      </c>
      <c r="E1686" s="39">
        <f t="shared" si="776"/>
        <v>262386446.42000002</v>
      </c>
      <c r="F1686" s="39">
        <f t="shared" si="776"/>
        <v>285661527.46999997</v>
      </c>
      <c r="G1686" s="39">
        <f t="shared" si="776"/>
        <v>249239000.84</v>
      </c>
      <c r="H1686" s="39">
        <f t="shared" si="776"/>
        <v>77298810.959999993</v>
      </c>
      <c r="I1686" s="39">
        <f t="shared" si="776"/>
        <v>344125</v>
      </c>
      <c r="J1686" s="39">
        <f t="shared" si="776"/>
        <v>335993</v>
      </c>
      <c r="K1686" s="39">
        <f t="shared" si="776"/>
        <v>352812.27</v>
      </c>
      <c r="L1686" s="39">
        <f t="shared" si="776"/>
        <v>0</v>
      </c>
      <c r="M1686" s="39">
        <f t="shared" si="776"/>
        <v>992041.27</v>
      </c>
      <c r="N1686" s="39">
        <f t="shared" si="776"/>
        <v>101742254.45999999</v>
      </c>
      <c r="O1686" s="39">
        <f t="shared" si="776"/>
        <v>72627804.109999985</v>
      </c>
      <c r="P1686" s="39">
        <f t="shared" si="776"/>
        <v>87672262.850000009</v>
      </c>
      <c r="Q1686" s="39">
        <f t="shared" si="776"/>
        <v>69441071.950000018</v>
      </c>
      <c r="R1686" s="39">
        <f t="shared" si="776"/>
        <v>131283522.55000001</v>
      </c>
      <c r="S1686" s="39">
        <f t="shared" si="776"/>
        <v>84600939.969999999</v>
      </c>
      <c r="T1686" s="39">
        <f t="shared" si="776"/>
        <v>86082219.959999993</v>
      </c>
      <c r="U1686" s="39">
        <f t="shared" si="776"/>
        <v>74122007.580000013</v>
      </c>
      <c r="V1686" s="39">
        <f t="shared" si="776"/>
        <v>88681961.030000001</v>
      </c>
      <c r="W1686" s="39">
        <f t="shared" si="776"/>
        <v>77298810.959999993</v>
      </c>
      <c r="X1686" s="39">
        <f t="shared" si="776"/>
        <v>0</v>
      </c>
      <c r="Y1686" s="39">
        <f t="shared" si="776"/>
        <v>0</v>
      </c>
      <c r="Z1686" s="39">
        <f t="shared" si="776"/>
        <v>874544896.69000006</v>
      </c>
      <c r="AA1686" s="39">
        <f t="shared" si="776"/>
        <v>284542103.30999994</v>
      </c>
      <c r="AB1686" s="40">
        <f>Z1686/D1686</f>
        <v>0.75451186726276809</v>
      </c>
      <c r="AC1686" s="42"/>
    </row>
    <row r="1687" spans="1:29" s="33" customFormat="1" ht="15" customHeight="1" x14ac:dyDescent="0.25">
      <c r="A1687" s="34"/>
      <c r="B1687" s="31"/>
      <c r="C1687" s="31"/>
      <c r="D1687" s="31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  <c r="R1687" s="31"/>
      <c r="S1687" s="31"/>
      <c r="T1687" s="31"/>
      <c r="U1687" s="31"/>
      <c r="V1687" s="31"/>
      <c r="W1687" s="31"/>
      <c r="X1687" s="31"/>
      <c r="Y1687" s="31"/>
      <c r="Z1687" s="31"/>
      <c r="AA1687" s="31"/>
      <c r="AB1687" s="31"/>
      <c r="AC1687" s="32"/>
    </row>
    <row r="1688" spans="1:29" s="33" customFormat="1" ht="15" customHeight="1" x14ac:dyDescent="0.25">
      <c r="A1688" s="34"/>
      <c r="B1688" s="31"/>
      <c r="C1688" s="31"/>
      <c r="D1688" s="31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  <c r="R1688" s="31"/>
      <c r="S1688" s="31"/>
      <c r="T1688" s="31"/>
      <c r="U1688" s="31"/>
      <c r="V1688" s="31"/>
      <c r="W1688" s="31"/>
      <c r="X1688" s="31"/>
      <c r="Y1688" s="31"/>
      <c r="Z1688" s="31"/>
      <c r="AA1688" s="31"/>
      <c r="AB1688" s="31"/>
      <c r="AC1688" s="32"/>
    </row>
    <row r="1689" spans="1:29" s="33" customFormat="1" ht="15" customHeight="1" x14ac:dyDescent="0.25">
      <c r="A1689" s="30" t="s">
        <v>109</v>
      </c>
      <c r="B1689" s="31"/>
      <c r="C1689" s="31"/>
      <c r="D1689" s="31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  <c r="R1689" s="31"/>
      <c r="S1689" s="31"/>
      <c r="T1689" s="31"/>
      <c r="U1689" s="31"/>
      <c r="V1689" s="31"/>
      <c r="W1689" s="31"/>
      <c r="X1689" s="31"/>
      <c r="Y1689" s="31"/>
      <c r="Z1689" s="31"/>
      <c r="AA1689" s="31"/>
      <c r="AB1689" s="31"/>
      <c r="AC1689" s="32"/>
    </row>
    <row r="1690" spans="1:29" s="33" customFormat="1" ht="18" customHeight="1" x14ac:dyDescent="0.2">
      <c r="A1690" s="36" t="s">
        <v>33</v>
      </c>
      <c r="B1690" s="31">
        <f>B1700+B1880</f>
        <v>913555000</v>
      </c>
      <c r="C1690" s="31">
        <f t="shared" ref="C1690:Y1695" si="777">C1700+C1880</f>
        <v>2.4738255888223648E-10</v>
      </c>
      <c r="D1690" s="31">
        <f t="shared" si="777"/>
        <v>913555000</v>
      </c>
      <c r="E1690" s="31">
        <f t="shared" si="777"/>
        <v>203158057.12</v>
      </c>
      <c r="F1690" s="31">
        <f t="shared" si="777"/>
        <v>245749738.94999999</v>
      </c>
      <c r="G1690" s="31">
        <f t="shared" si="777"/>
        <v>207973404.65000001</v>
      </c>
      <c r="H1690" s="31">
        <f t="shared" si="777"/>
        <v>66650770.850000001</v>
      </c>
      <c r="I1690" s="31">
        <f t="shared" si="777"/>
        <v>0</v>
      </c>
      <c r="J1690" s="31">
        <f t="shared" si="777"/>
        <v>0</v>
      </c>
      <c r="K1690" s="31">
        <f t="shared" si="777"/>
        <v>0</v>
      </c>
      <c r="L1690" s="31">
        <f t="shared" si="777"/>
        <v>0</v>
      </c>
      <c r="M1690" s="31">
        <f t="shared" si="777"/>
        <v>0</v>
      </c>
      <c r="N1690" s="31">
        <f t="shared" si="777"/>
        <v>79271924.349999994</v>
      </c>
      <c r="O1690" s="31">
        <f t="shared" si="777"/>
        <v>52102653.309999995</v>
      </c>
      <c r="P1690" s="31">
        <f t="shared" si="777"/>
        <v>71783479.459999993</v>
      </c>
      <c r="Q1690" s="31">
        <f t="shared" si="777"/>
        <v>58122960.980000019</v>
      </c>
      <c r="R1690" s="31">
        <f t="shared" si="777"/>
        <v>118321769.60000002</v>
      </c>
      <c r="S1690" s="31">
        <f t="shared" si="777"/>
        <v>69305008.370000005</v>
      </c>
      <c r="T1690" s="31">
        <f t="shared" si="777"/>
        <v>71323602.450000003</v>
      </c>
      <c r="U1690" s="31">
        <f t="shared" si="777"/>
        <v>60054455.399999999</v>
      </c>
      <c r="V1690" s="31">
        <f t="shared" si="777"/>
        <v>76595346.799999997</v>
      </c>
      <c r="W1690" s="31">
        <f t="shared" si="777"/>
        <v>66650770.850000001</v>
      </c>
      <c r="X1690" s="31">
        <f t="shared" si="777"/>
        <v>0</v>
      </c>
      <c r="Y1690" s="31">
        <f t="shared" si="777"/>
        <v>0</v>
      </c>
      <c r="Z1690" s="31">
        <f>SUM(M1690:Y1690)</f>
        <v>723531971.57000005</v>
      </c>
      <c r="AA1690" s="31">
        <f>D1690-Z1690</f>
        <v>190023028.42999995</v>
      </c>
      <c r="AB1690" s="37">
        <f>Z1690/D1690</f>
        <v>0.79199607201536859</v>
      </c>
      <c r="AC1690" s="32"/>
    </row>
    <row r="1691" spans="1:29" s="33" customFormat="1" ht="18" customHeight="1" x14ac:dyDescent="0.2">
      <c r="A1691" s="36" t="s">
        <v>34</v>
      </c>
      <c r="B1691" s="31">
        <f t="shared" ref="B1691:Q1695" si="778">B1701+B1881</f>
        <v>167972000</v>
      </c>
      <c r="C1691" s="31">
        <f t="shared" si="778"/>
        <v>0</v>
      </c>
      <c r="D1691" s="31">
        <f t="shared" si="778"/>
        <v>167972000</v>
      </c>
      <c r="E1691" s="31">
        <f t="shared" si="778"/>
        <v>41077629.060000002</v>
      </c>
      <c r="F1691" s="31">
        <f t="shared" si="778"/>
        <v>20659060.370000005</v>
      </c>
      <c r="G1691" s="31">
        <f t="shared" si="778"/>
        <v>22091016.34</v>
      </c>
      <c r="H1691" s="31">
        <f t="shared" si="778"/>
        <v>4167292.5300000003</v>
      </c>
      <c r="I1691" s="31">
        <f t="shared" si="778"/>
        <v>344125</v>
      </c>
      <c r="J1691" s="31">
        <f t="shared" si="778"/>
        <v>335993</v>
      </c>
      <c r="K1691" s="31">
        <f t="shared" si="778"/>
        <v>352812.27</v>
      </c>
      <c r="L1691" s="31">
        <f t="shared" si="778"/>
        <v>0</v>
      </c>
      <c r="M1691" s="31">
        <f t="shared" si="778"/>
        <v>992041.27</v>
      </c>
      <c r="N1691" s="31">
        <f t="shared" si="778"/>
        <v>17807128.84</v>
      </c>
      <c r="O1691" s="31">
        <f t="shared" si="778"/>
        <v>14536327.650000002</v>
      </c>
      <c r="P1691" s="31">
        <f t="shared" si="778"/>
        <v>8390047.5700000003</v>
      </c>
      <c r="Q1691" s="31">
        <f t="shared" si="778"/>
        <v>4651751.6100000003</v>
      </c>
      <c r="R1691" s="31">
        <f t="shared" si="777"/>
        <v>6544992.21</v>
      </c>
      <c r="S1691" s="31">
        <f t="shared" si="777"/>
        <v>9126323.5499999989</v>
      </c>
      <c r="T1691" s="31">
        <f t="shared" si="777"/>
        <v>8796299.879999999</v>
      </c>
      <c r="U1691" s="31">
        <f t="shared" si="777"/>
        <v>7679490.75</v>
      </c>
      <c r="V1691" s="31">
        <f t="shared" si="777"/>
        <v>5262413.4399999985</v>
      </c>
      <c r="W1691" s="31">
        <f t="shared" si="777"/>
        <v>4167292.5300000003</v>
      </c>
      <c r="X1691" s="31">
        <f t="shared" si="777"/>
        <v>0</v>
      </c>
      <c r="Y1691" s="31">
        <f t="shared" si="777"/>
        <v>0</v>
      </c>
      <c r="Z1691" s="31">
        <f t="shared" ref="Z1691:Z1693" si="779">SUM(M1691:Y1691)</f>
        <v>87954109.299999997</v>
      </c>
      <c r="AA1691" s="31">
        <f>D1691-Z1691</f>
        <v>80017890.700000003</v>
      </c>
      <c r="AB1691" s="37">
        <f>Z1691/D1691</f>
        <v>0.52362363548686686</v>
      </c>
      <c r="AC1691" s="32"/>
    </row>
    <row r="1692" spans="1:29" s="33" customFormat="1" ht="18" customHeight="1" x14ac:dyDescent="0.2">
      <c r="A1692" s="36" t="s">
        <v>35</v>
      </c>
      <c r="B1692" s="31">
        <f t="shared" si="778"/>
        <v>0</v>
      </c>
      <c r="C1692" s="31">
        <f t="shared" si="777"/>
        <v>0</v>
      </c>
      <c r="D1692" s="31">
        <f t="shared" si="777"/>
        <v>0</v>
      </c>
      <c r="E1692" s="31">
        <f t="shared" si="777"/>
        <v>0</v>
      </c>
      <c r="F1692" s="31">
        <f t="shared" si="777"/>
        <v>0</v>
      </c>
      <c r="G1692" s="31">
        <f t="shared" si="777"/>
        <v>0</v>
      </c>
      <c r="H1692" s="31">
        <f t="shared" si="777"/>
        <v>0</v>
      </c>
      <c r="I1692" s="31">
        <f t="shared" si="777"/>
        <v>0</v>
      </c>
      <c r="J1692" s="31">
        <f t="shared" si="777"/>
        <v>0</v>
      </c>
      <c r="K1692" s="31">
        <f t="shared" si="777"/>
        <v>0</v>
      </c>
      <c r="L1692" s="31">
        <f t="shared" si="777"/>
        <v>0</v>
      </c>
      <c r="M1692" s="31">
        <f t="shared" si="777"/>
        <v>0</v>
      </c>
      <c r="N1692" s="31">
        <f t="shared" si="777"/>
        <v>0</v>
      </c>
      <c r="O1692" s="31">
        <f t="shared" si="777"/>
        <v>0</v>
      </c>
      <c r="P1692" s="31">
        <f t="shared" si="777"/>
        <v>0</v>
      </c>
      <c r="Q1692" s="31">
        <f t="shared" si="777"/>
        <v>0</v>
      </c>
      <c r="R1692" s="31">
        <f t="shared" si="777"/>
        <v>0</v>
      </c>
      <c r="S1692" s="31">
        <f t="shared" si="777"/>
        <v>0</v>
      </c>
      <c r="T1692" s="31">
        <f t="shared" si="777"/>
        <v>0</v>
      </c>
      <c r="U1692" s="31">
        <f t="shared" si="777"/>
        <v>0</v>
      </c>
      <c r="V1692" s="31">
        <f t="shared" si="777"/>
        <v>0</v>
      </c>
      <c r="W1692" s="31">
        <f t="shared" si="777"/>
        <v>0</v>
      </c>
      <c r="X1692" s="31">
        <f t="shared" si="777"/>
        <v>0</v>
      </c>
      <c r="Y1692" s="31">
        <f t="shared" si="777"/>
        <v>0</v>
      </c>
      <c r="Z1692" s="31">
        <f t="shared" si="779"/>
        <v>0</v>
      </c>
      <c r="AA1692" s="31">
        <f>D1692-Z1692</f>
        <v>0</v>
      </c>
      <c r="AB1692" s="37"/>
      <c r="AC1692" s="32"/>
    </row>
    <row r="1693" spans="1:29" s="33" customFormat="1" ht="18" customHeight="1" x14ac:dyDescent="0.2">
      <c r="A1693" s="36" t="s">
        <v>36</v>
      </c>
      <c r="B1693" s="31">
        <f t="shared" si="778"/>
        <v>0</v>
      </c>
      <c r="C1693" s="31">
        <f t="shared" si="777"/>
        <v>0</v>
      </c>
      <c r="D1693" s="31">
        <f t="shared" si="777"/>
        <v>0</v>
      </c>
      <c r="E1693" s="31">
        <f t="shared" si="777"/>
        <v>0</v>
      </c>
      <c r="F1693" s="31">
        <f t="shared" si="777"/>
        <v>0</v>
      </c>
      <c r="G1693" s="31">
        <f t="shared" si="777"/>
        <v>0</v>
      </c>
      <c r="H1693" s="31">
        <f t="shared" si="777"/>
        <v>0</v>
      </c>
      <c r="I1693" s="31">
        <f t="shared" si="777"/>
        <v>0</v>
      </c>
      <c r="J1693" s="31">
        <f t="shared" si="777"/>
        <v>0</v>
      </c>
      <c r="K1693" s="31">
        <f t="shared" si="777"/>
        <v>0</v>
      </c>
      <c r="L1693" s="31">
        <f t="shared" si="777"/>
        <v>0</v>
      </c>
      <c r="M1693" s="31">
        <f t="shared" si="777"/>
        <v>0</v>
      </c>
      <c r="N1693" s="31">
        <f t="shared" si="777"/>
        <v>0</v>
      </c>
      <c r="O1693" s="31">
        <f t="shared" si="777"/>
        <v>0</v>
      </c>
      <c r="P1693" s="31">
        <f t="shared" si="777"/>
        <v>0</v>
      </c>
      <c r="Q1693" s="31">
        <f t="shared" si="777"/>
        <v>0</v>
      </c>
      <c r="R1693" s="31">
        <f t="shared" si="777"/>
        <v>0</v>
      </c>
      <c r="S1693" s="31">
        <f t="shared" si="777"/>
        <v>0</v>
      </c>
      <c r="T1693" s="31">
        <f t="shared" si="777"/>
        <v>0</v>
      </c>
      <c r="U1693" s="31">
        <f t="shared" si="777"/>
        <v>0</v>
      </c>
      <c r="V1693" s="31">
        <f t="shared" si="777"/>
        <v>0</v>
      </c>
      <c r="W1693" s="31">
        <f t="shared" si="777"/>
        <v>0</v>
      </c>
      <c r="X1693" s="31">
        <f t="shared" si="777"/>
        <v>0</v>
      </c>
      <c r="Y1693" s="31">
        <f t="shared" si="777"/>
        <v>0</v>
      </c>
      <c r="Z1693" s="31">
        <f t="shared" si="779"/>
        <v>0</v>
      </c>
      <c r="AA1693" s="31">
        <f>D1693-Z1693</f>
        <v>0</v>
      </c>
      <c r="AB1693" s="37"/>
      <c r="AC1693" s="32"/>
    </row>
    <row r="1694" spans="1:29" s="33" customFormat="1" ht="18" customHeight="1" x14ac:dyDescent="0.25">
      <c r="A1694" s="38" t="s">
        <v>37</v>
      </c>
      <c r="B1694" s="39">
        <f t="shared" ref="B1694:AA1694" si="780">SUM(B1690:B1693)</f>
        <v>1081527000</v>
      </c>
      <c r="C1694" s="39">
        <f t="shared" si="780"/>
        <v>2.4738255888223648E-10</v>
      </c>
      <c r="D1694" s="39">
        <f t="shared" si="780"/>
        <v>1081527000</v>
      </c>
      <c r="E1694" s="39">
        <f t="shared" si="780"/>
        <v>244235686.18000001</v>
      </c>
      <c r="F1694" s="39">
        <f t="shared" si="780"/>
        <v>266408799.31999999</v>
      </c>
      <c r="G1694" s="39">
        <f t="shared" si="780"/>
        <v>230064420.99000001</v>
      </c>
      <c r="H1694" s="39">
        <f t="shared" si="780"/>
        <v>70818063.379999995</v>
      </c>
      <c r="I1694" s="39">
        <f t="shared" si="780"/>
        <v>344125</v>
      </c>
      <c r="J1694" s="39">
        <f t="shared" si="780"/>
        <v>335993</v>
      </c>
      <c r="K1694" s="39">
        <f t="shared" si="780"/>
        <v>352812.27</v>
      </c>
      <c r="L1694" s="39">
        <f t="shared" si="780"/>
        <v>0</v>
      </c>
      <c r="M1694" s="39">
        <f t="shared" si="780"/>
        <v>992041.27</v>
      </c>
      <c r="N1694" s="39">
        <f t="shared" si="780"/>
        <v>97079053.189999998</v>
      </c>
      <c r="O1694" s="39">
        <f t="shared" si="780"/>
        <v>66638980.959999993</v>
      </c>
      <c r="P1694" s="39">
        <f t="shared" si="780"/>
        <v>80173527.030000001</v>
      </c>
      <c r="Q1694" s="39">
        <f t="shared" si="780"/>
        <v>62774712.590000018</v>
      </c>
      <c r="R1694" s="39">
        <f t="shared" si="780"/>
        <v>124866761.81000002</v>
      </c>
      <c r="S1694" s="39">
        <f t="shared" si="780"/>
        <v>78431331.920000002</v>
      </c>
      <c r="T1694" s="39">
        <f t="shared" si="780"/>
        <v>80119902.329999998</v>
      </c>
      <c r="U1694" s="39">
        <f t="shared" si="780"/>
        <v>67733946.150000006</v>
      </c>
      <c r="V1694" s="39">
        <f t="shared" si="780"/>
        <v>81857760.239999995</v>
      </c>
      <c r="W1694" s="39">
        <f t="shared" si="780"/>
        <v>70818063.379999995</v>
      </c>
      <c r="X1694" s="39">
        <f t="shared" si="780"/>
        <v>0</v>
      </c>
      <c r="Y1694" s="39">
        <f t="shared" si="780"/>
        <v>0</v>
      </c>
      <c r="Z1694" s="39">
        <f t="shared" si="780"/>
        <v>811486080.87</v>
      </c>
      <c r="AA1694" s="39">
        <f t="shared" si="780"/>
        <v>270040919.12999994</v>
      </c>
      <c r="AB1694" s="40">
        <f>Z1694/D1694</f>
        <v>0.75031513856796916</v>
      </c>
      <c r="AC1694" s="32"/>
    </row>
    <row r="1695" spans="1:29" s="33" customFormat="1" ht="18" customHeight="1" x14ac:dyDescent="0.25">
      <c r="A1695" s="41" t="s">
        <v>38</v>
      </c>
      <c r="B1695" s="31">
        <f t="shared" si="778"/>
        <v>77560000</v>
      </c>
      <c r="C1695" s="31">
        <f t="shared" si="777"/>
        <v>0</v>
      </c>
      <c r="D1695" s="31">
        <f t="shared" si="777"/>
        <v>77560000</v>
      </c>
      <c r="E1695" s="31">
        <f t="shared" si="777"/>
        <v>18150760.239999998</v>
      </c>
      <c r="F1695" s="31">
        <f t="shared" si="777"/>
        <v>19252728.149999999</v>
      </c>
      <c r="G1695" s="31">
        <f t="shared" si="777"/>
        <v>19174579.850000005</v>
      </c>
      <c r="H1695" s="31">
        <f t="shared" si="777"/>
        <v>6480747.5799999991</v>
      </c>
      <c r="I1695" s="31">
        <f t="shared" si="777"/>
        <v>0</v>
      </c>
      <c r="J1695" s="31">
        <f t="shared" si="777"/>
        <v>0</v>
      </c>
      <c r="K1695" s="31">
        <f t="shared" si="777"/>
        <v>0</v>
      </c>
      <c r="L1695" s="31">
        <f t="shared" si="777"/>
        <v>0</v>
      </c>
      <c r="M1695" s="31">
        <f t="shared" si="777"/>
        <v>0</v>
      </c>
      <c r="N1695" s="31">
        <f t="shared" si="777"/>
        <v>4663201.2699999996</v>
      </c>
      <c r="O1695" s="31">
        <f t="shared" si="777"/>
        <v>5988823.1499999985</v>
      </c>
      <c r="P1695" s="31">
        <f t="shared" si="777"/>
        <v>7498735.8200000012</v>
      </c>
      <c r="Q1695" s="31">
        <f t="shared" si="777"/>
        <v>6666359.3599999994</v>
      </c>
      <c r="R1695" s="31">
        <f t="shared" si="777"/>
        <v>6416760.7399999993</v>
      </c>
      <c r="S1695" s="31">
        <f t="shared" si="777"/>
        <v>6169608.0499999998</v>
      </c>
      <c r="T1695" s="31">
        <f t="shared" si="777"/>
        <v>5962317.6300000008</v>
      </c>
      <c r="U1695" s="31">
        <f t="shared" si="777"/>
        <v>6388061.4300000006</v>
      </c>
      <c r="V1695" s="31">
        <f t="shared" si="777"/>
        <v>6824200.790000001</v>
      </c>
      <c r="W1695" s="31">
        <f t="shared" si="777"/>
        <v>6480747.5799999991</v>
      </c>
      <c r="X1695" s="31">
        <f t="shared" si="777"/>
        <v>0</v>
      </c>
      <c r="Y1695" s="31">
        <f t="shared" si="777"/>
        <v>0</v>
      </c>
      <c r="Z1695" s="31">
        <f t="shared" ref="Z1695" si="781">SUM(M1695:Y1695)</f>
        <v>63058815.819999993</v>
      </c>
      <c r="AA1695" s="31">
        <f>D1695-Z1695</f>
        <v>14501184.180000007</v>
      </c>
      <c r="AB1695" s="37">
        <f>Z1695/D1695</f>
        <v>0.81303269494584829</v>
      </c>
      <c r="AC1695" s="32"/>
    </row>
    <row r="1696" spans="1:29" s="33" customFormat="1" ht="18" customHeight="1" x14ac:dyDescent="0.25">
      <c r="A1696" s="38" t="s">
        <v>39</v>
      </c>
      <c r="B1696" s="39">
        <f t="shared" ref="B1696:AA1696" si="782">B1695+B1694</f>
        <v>1159087000</v>
      </c>
      <c r="C1696" s="39">
        <f t="shared" si="782"/>
        <v>2.4738255888223648E-10</v>
      </c>
      <c r="D1696" s="39">
        <f t="shared" si="782"/>
        <v>1159087000</v>
      </c>
      <c r="E1696" s="39">
        <f t="shared" si="782"/>
        <v>262386446.42000002</v>
      </c>
      <c r="F1696" s="39">
        <f t="shared" si="782"/>
        <v>285661527.46999997</v>
      </c>
      <c r="G1696" s="39">
        <f t="shared" si="782"/>
        <v>249239000.84</v>
      </c>
      <c r="H1696" s="39">
        <f t="shared" si="782"/>
        <v>77298810.959999993</v>
      </c>
      <c r="I1696" s="39">
        <f t="shared" si="782"/>
        <v>344125</v>
      </c>
      <c r="J1696" s="39">
        <f t="shared" si="782"/>
        <v>335993</v>
      </c>
      <c r="K1696" s="39">
        <f t="shared" si="782"/>
        <v>352812.27</v>
      </c>
      <c r="L1696" s="39">
        <f t="shared" si="782"/>
        <v>0</v>
      </c>
      <c r="M1696" s="39">
        <f t="shared" si="782"/>
        <v>992041.27</v>
      </c>
      <c r="N1696" s="39">
        <f t="shared" si="782"/>
        <v>101742254.45999999</v>
      </c>
      <c r="O1696" s="39">
        <f t="shared" si="782"/>
        <v>72627804.109999985</v>
      </c>
      <c r="P1696" s="39">
        <f t="shared" si="782"/>
        <v>87672262.850000009</v>
      </c>
      <c r="Q1696" s="39">
        <f t="shared" si="782"/>
        <v>69441071.950000018</v>
      </c>
      <c r="R1696" s="39">
        <f t="shared" si="782"/>
        <v>131283522.55000001</v>
      </c>
      <c r="S1696" s="39">
        <f t="shared" si="782"/>
        <v>84600939.969999999</v>
      </c>
      <c r="T1696" s="39">
        <f t="shared" si="782"/>
        <v>86082219.959999993</v>
      </c>
      <c r="U1696" s="39">
        <f t="shared" si="782"/>
        <v>74122007.580000013</v>
      </c>
      <c r="V1696" s="39">
        <f t="shared" si="782"/>
        <v>88681961.030000001</v>
      </c>
      <c r="W1696" s="39">
        <f t="shared" si="782"/>
        <v>77298810.959999993</v>
      </c>
      <c r="X1696" s="39">
        <f t="shared" si="782"/>
        <v>0</v>
      </c>
      <c r="Y1696" s="39">
        <f t="shared" si="782"/>
        <v>0</v>
      </c>
      <c r="Z1696" s="39">
        <f t="shared" si="782"/>
        <v>874544896.69000006</v>
      </c>
      <c r="AA1696" s="39">
        <f t="shared" si="782"/>
        <v>284542103.30999994</v>
      </c>
      <c r="AB1696" s="40">
        <f>Z1696/D1696</f>
        <v>0.75451186726276809</v>
      </c>
      <c r="AC1696" s="42"/>
    </row>
    <row r="1697" spans="1:29" s="33" customFormat="1" ht="15" customHeight="1" x14ac:dyDescent="0.25">
      <c r="A1697" s="34"/>
      <c r="B1697" s="31"/>
      <c r="C1697" s="31"/>
      <c r="D1697" s="31"/>
      <c r="E1697" s="31"/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  <c r="R1697" s="31"/>
      <c r="S1697" s="31"/>
      <c r="T1697" s="31"/>
      <c r="U1697" s="31"/>
      <c r="V1697" s="31"/>
      <c r="W1697" s="31"/>
      <c r="X1697" s="31"/>
      <c r="Y1697" s="31"/>
      <c r="Z1697" s="31"/>
      <c r="AA1697" s="31"/>
      <c r="AB1697" s="31"/>
      <c r="AC1697" s="32"/>
    </row>
    <row r="1698" spans="1:29" s="33" customFormat="1" ht="15" customHeight="1" x14ac:dyDescent="0.25">
      <c r="A1698" s="34"/>
      <c r="B1698" s="31"/>
      <c r="C1698" s="31"/>
      <c r="D1698" s="31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  <c r="R1698" s="31"/>
      <c r="S1698" s="31"/>
      <c r="T1698" s="31"/>
      <c r="U1698" s="31"/>
      <c r="V1698" s="31"/>
      <c r="W1698" s="31"/>
      <c r="X1698" s="31"/>
      <c r="Y1698" s="31"/>
      <c r="Z1698" s="31"/>
      <c r="AA1698" s="31"/>
      <c r="AB1698" s="31"/>
      <c r="AC1698" s="32"/>
    </row>
    <row r="1699" spans="1:29" s="33" customFormat="1" ht="15" customHeight="1" x14ac:dyDescent="0.25">
      <c r="A1699" s="35" t="s">
        <v>110</v>
      </c>
      <c r="B1699" s="31"/>
      <c r="C1699" s="31"/>
      <c r="D1699" s="31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1"/>
      <c r="S1699" s="31"/>
      <c r="T1699" s="31"/>
      <c r="U1699" s="31"/>
      <c r="V1699" s="31"/>
      <c r="W1699" s="31"/>
      <c r="X1699" s="31"/>
      <c r="Y1699" s="31"/>
      <c r="Z1699" s="31"/>
      <c r="AA1699" s="31"/>
      <c r="AB1699" s="31"/>
      <c r="AC1699" s="32"/>
    </row>
    <row r="1700" spans="1:29" s="33" customFormat="1" ht="18" customHeight="1" x14ac:dyDescent="0.2">
      <c r="A1700" s="36" t="s">
        <v>33</v>
      </c>
      <c r="B1700" s="31">
        <f t="shared" ref="B1700:Q1703" si="783">B1710+B1720+B1730+B1740+B1750+B1760+B1770+B1780+B1790+B1800+B1810+B1820+B1830+B1840+B1850+B1860+B1870</f>
        <v>900584000</v>
      </c>
      <c r="C1700" s="31">
        <f t="shared" si="783"/>
        <v>2.4738255888223648E-10</v>
      </c>
      <c r="D1700" s="31">
        <f>D1710+D1720+D1730+D1740+D1750+D1760+D1770+D1780+D1790+D1800+D1810+D1820+D1830+D1840+D1850+D1860+D1870</f>
        <v>900584000</v>
      </c>
      <c r="E1700" s="31">
        <f t="shared" ref="E1700:Y1703" si="784">E1710+E1720+E1730+E1740+E1750+E1760+E1770+E1780+E1790+E1800+E1810+E1820+E1830+E1840+E1850+E1860+E1870</f>
        <v>200508427.75</v>
      </c>
      <c r="F1700" s="31">
        <f t="shared" si="784"/>
        <v>235439745</v>
      </c>
      <c r="G1700" s="31">
        <f t="shared" si="784"/>
        <v>207962368.39000002</v>
      </c>
      <c r="H1700" s="31">
        <f t="shared" si="784"/>
        <v>66650615.640000001</v>
      </c>
      <c r="I1700" s="31">
        <f t="shared" si="784"/>
        <v>0</v>
      </c>
      <c r="J1700" s="31">
        <f t="shared" si="784"/>
        <v>0</v>
      </c>
      <c r="K1700" s="31">
        <f t="shared" si="784"/>
        <v>0</v>
      </c>
      <c r="L1700" s="31">
        <f t="shared" si="784"/>
        <v>0</v>
      </c>
      <c r="M1700" s="31">
        <f t="shared" si="784"/>
        <v>0</v>
      </c>
      <c r="N1700" s="31">
        <f t="shared" si="784"/>
        <v>78367563.729999989</v>
      </c>
      <c r="O1700" s="31">
        <f t="shared" si="784"/>
        <v>51274177.609999992</v>
      </c>
      <c r="P1700" s="31">
        <f t="shared" si="784"/>
        <v>70866686.409999996</v>
      </c>
      <c r="Q1700" s="31">
        <f t="shared" si="784"/>
        <v>57318479.570000023</v>
      </c>
      <c r="R1700" s="31">
        <f t="shared" si="784"/>
        <v>111522627.19000003</v>
      </c>
      <c r="S1700" s="31">
        <f t="shared" si="784"/>
        <v>66598638.240000002</v>
      </c>
      <c r="T1700" s="31">
        <f t="shared" si="784"/>
        <v>71315969.820000008</v>
      </c>
      <c r="U1700" s="31">
        <f t="shared" si="784"/>
        <v>60051051.769999996</v>
      </c>
      <c r="V1700" s="31">
        <f t="shared" si="784"/>
        <v>76595346.799999997</v>
      </c>
      <c r="W1700" s="31">
        <f t="shared" si="784"/>
        <v>66650615.640000001</v>
      </c>
      <c r="X1700" s="31">
        <f t="shared" si="784"/>
        <v>0</v>
      </c>
      <c r="Y1700" s="31">
        <f t="shared" si="784"/>
        <v>0</v>
      </c>
      <c r="Z1700" s="31">
        <f>SUM(M1700:Y1700)</f>
        <v>710561156.77999997</v>
      </c>
      <c r="AA1700" s="31">
        <f>D1700-Z1700</f>
        <v>190022843.22000003</v>
      </c>
      <c r="AB1700" s="37">
        <f>Z1700/D1700</f>
        <v>0.7890004228145292</v>
      </c>
      <c r="AC1700" s="32"/>
    </row>
    <row r="1701" spans="1:29" s="33" customFormat="1" ht="18" customHeight="1" x14ac:dyDescent="0.2">
      <c r="A1701" s="36" t="s">
        <v>34</v>
      </c>
      <c r="B1701" s="31">
        <f t="shared" si="783"/>
        <v>143274000</v>
      </c>
      <c r="C1701" s="31">
        <f t="shared" si="783"/>
        <v>0</v>
      </c>
      <c r="D1701" s="31">
        <f t="shared" si="783"/>
        <v>143274000</v>
      </c>
      <c r="E1701" s="31">
        <f t="shared" si="783"/>
        <v>30203241.210000001</v>
      </c>
      <c r="F1701" s="31">
        <f t="shared" si="783"/>
        <v>19774873.770000003</v>
      </c>
      <c r="G1701" s="31">
        <f t="shared" si="783"/>
        <v>18591448.740000002</v>
      </c>
      <c r="H1701" s="31">
        <f t="shared" si="783"/>
        <v>3945730.66</v>
      </c>
      <c r="I1701" s="31">
        <f t="shared" si="783"/>
        <v>0</v>
      </c>
      <c r="J1701" s="31">
        <f t="shared" si="783"/>
        <v>0</v>
      </c>
      <c r="K1701" s="31">
        <f t="shared" si="783"/>
        <v>0</v>
      </c>
      <c r="L1701" s="31">
        <f t="shared" si="783"/>
        <v>0</v>
      </c>
      <c r="M1701" s="31">
        <f t="shared" si="783"/>
        <v>0</v>
      </c>
      <c r="N1701" s="31">
        <f t="shared" si="783"/>
        <v>7900546.8399999999</v>
      </c>
      <c r="O1701" s="31">
        <f t="shared" si="783"/>
        <v>14073528.630000003</v>
      </c>
      <c r="P1701" s="31">
        <f t="shared" si="783"/>
        <v>8229165.7400000002</v>
      </c>
      <c r="Q1701" s="31">
        <f t="shared" si="783"/>
        <v>4541480.6100000003</v>
      </c>
      <c r="R1701" s="31">
        <f t="shared" si="784"/>
        <v>6442026.1200000001</v>
      </c>
      <c r="S1701" s="31">
        <f t="shared" si="784"/>
        <v>8791367.0399999991</v>
      </c>
      <c r="T1701" s="31">
        <f t="shared" si="784"/>
        <v>7561110.79</v>
      </c>
      <c r="U1701" s="31">
        <f t="shared" si="784"/>
        <v>6089915.0800000001</v>
      </c>
      <c r="V1701" s="31">
        <f t="shared" si="784"/>
        <v>4940422.87</v>
      </c>
      <c r="W1701" s="31">
        <f t="shared" si="784"/>
        <v>3945730.66</v>
      </c>
      <c r="X1701" s="31">
        <f t="shared" si="784"/>
        <v>0</v>
      </c>
      <c r="Y1701" s="31">
        <f t="shared" si="784"/>
        <v>0</v>
      </c>
      <c r="Z1701" s="31">
        <f t="shared" ref="Z1701:Z1703" si="785">SUM(M1701:Y1701)</f>
        <v>72515294.379999995</v>
      </c>
      <c r="AA1701" s="31">
        <f>D1701-Z1701</f>
        <v>70758705.620000005</v>
      </c>
      <c r="AB1701" s="37">
        <f>Z1701/D1701</f>
        <v>0.5061301728157237</v>
      </c>
      <c r="AC1701" s="32"/>
    </row>
    <row r="1702" spans="1:29" s="33" customFormat="1" ht="18" customHeight="1" x14ac:dyDescent="0.2">
      <c r="A1702" s="36" t="s">
        <v>35</v>
      </c>
      <c r="B1702" s="31">
        <f t="shared" si="783"/>
        <v>0</v>
      </c>
      <c r="C1702" s="31">
        <f t="shared" si="783"/>
        <v>0</v>
      </c>
      <c r="D1702" s="31">
        <f t="shared" si="783"/>
        <v>0</v>
      </c>
      <c r="E1702" s="31">
        <f t="shared" si="783"/>
        <v>0</v>
      </c>
      <c r="F1702" s="31">
        <f t="shared" si="783"/>
        <v>0</v>
      </c>
      <c r="G1702" s="31">
        <f t="shared" si="783"/>
        <v>0</v>
      </c>
      <c r="H1702" s="31">
        <f t="shared" si="783"/>
        <v>0</v>
      </c>
      <c r="I1702" s="31">
        <f t="shared" si="783"/>
        <v>0</v>
      </c>
      <c r="J1702" s="31">
        <f t="shared" si="783"/>
        <v>0</v>
      </c>
      <c r="K1702" s="31">
        <f t="shared" si="783"/>
        <v>0</v>
      </c>
      <c r="L1702" s="31">
        <f t="shared" si="783"/>
        <v>0</v>
      </c>
      <c r="M1702" s="31">
        <f t="shared" si="783"/>
        <v>0</v>
      </c>
      <c r="N1702" s="31">
        <f t="shared" si="783"/>
        <v>0</v>
      </c>
      <c r="O1702" s="31">
        <f t="shared" si="783"/>
        <v>0</v>
      </c>
      <c r="P1702" s="31">
        <f t="shared" si="783"/>
        <v>0</v>
      </c>
      <c r="Q1702" s="31">
        <f t="shared" si="783"/>
        <v>0</v>
      </c>
      <c r="R1702" s="31">
        <f t="shared" si="784"/>
        <v>0</v>
      </c>
      <c r="S1702" s="31">
        <f t="shared" si="784"/>
        <v>0</v>
      </c>
      <c r="T1702" s="31">
        <f t="shared" si="784"/>
        <v>0</v>
      </c>
      <c r="U1702" s="31">
        <f t="shared" si="784"/>
        <v>0</v>
      </c>
      <c r="V1702" s="31">
        <f t="shared" si="784"/>
        <v>0</v>
      </c>
      <c r="W1702" s="31">
        <f t="shared" si="784"/>
        <v>0</v>
      </c>
      <c r="X1702" s="31">
        <f t="shared" si="784"/>
        <v>0</v>
      </c>
      <c r="Y1702" s="31">
        <f t="shared" si="784"/>
        <v>0</v>
      </c>
      <c r="Z1702" s="31">
        <f t="shared" si="785"/>
        <v>0</v>
      </c>
      <c r="AA1702" s="31">
        <f>D1702-Z1702</f>
        <v>0</v>
      </c>
      <c r="AB1702" s="37"/>
      <c r="AC1702" s="32"/>
    </row>
    <row r="1703" spans="1:29" s="33" customFormat="1" ht="18" customHeight="1" x14ac:dyDescent="0.2">
      <c r="A1703" s="36" t="s">
        <v>36</v>
      </c>
      <c r="B1703" s="31">
        <f t="shared" si="783"/>
        <v>0</v>
      </c>
      <c r="C1703" s="31">
        <f t="shared" si="783"/>
        <v>0</v>
      </c>
      <c r="D1703" s="31">
        <f t="shared" si="783"/>
        <v>0</v>
      </c>
      <c r="E1703" s="31">
        <f t="shared" si="783"/>
        <v>0</v>
      </c>
      <c r="F1703" s="31">
        <f t="shared" si="783"/>
        <v>0</v>
      </c>
      <c r="G1703" s="31">
        <f t="shared" si="783"/>
        <v>0</v>
      </c>
      <c r="H1703" s="31">
        <f t="shared" si="783"/>
        <v>0</v>
      </c>
      <c r="I1703" s="31">
        <f t="shared" si="783"/>
        <v>0</v>
      </c>
      <c r="J1703" s="31">
        <f t="shared" si="783"/>
        <v>0</v>
      </c>
      <c r="K1703" s="31">
        <f t="shared" si="783"/>
        <v>0</v>
      </c>
      <c r="L1703" s="31">
        <f t="shared" si="783"/>
        <v>0</v>
      </c>
      <c r="M1703" s="31">
        <f t="shared" si="783"/>
        <v>0</v>
      </c>
      <c r="N1703" s="31">
        <f t="shared" si="783"/>
        <v>0</v>
      </c>
      <c r="O1703" s="31">
        <f t="shared" si="783"/>
        <v>0</v>
      </c>
      <c r="P1703" s="31">
        <f t="shared" si="783"/>
        <v>0</v>
      </c>
      <c r="Q1703" s="31">
        <f t="shared" si="783"/>
        <v>0</v>
      </c>
      <c r="R1703" s="31">
        <f t="shared" si="784"/>
        <v>0</v>
      </c>
      <c r="S1703" s="31">
        <f t="shared" si="784"/>
        <v>0</v>
      </c>
      <c r="T1703" s="31">
        <f t="shared" si="784"/>
        <v>0</v>
      </c>
      <c r="U1703" s="31">
        <f t="shared" si="784"/>
        <v>0</v>
      </c>
      <c r="V1703" s="31">
        <f t="shared" si="784"/>
        <v>0</v>
      </c>
      <c r="W1703" s="31">
        <f t="shared" si="784"/>
        <v>0</v>
      </c>
      <c r="X1703" s="31">
        <f t="shared" si="784"/>
        <v>0</v>
      </c>
      <c r="Y1703" s="31">
        <f t="shared" si="784"/>
        <v>0</v>
      </c>
      <c r="Z1703" s="31">
        <f t="shared" si="785"/>
        <v>0</v>
      </c>
      <c r="AA1703" s="31">
        <f>D1703-Z1703</f>
        <v>0</v>
      </c>
      <c r="AB1703" s="37"/>
      <c r="AC1703" s="32"/>
    </row>
    <row r="1704" spans="1:29" s="33" customFormat="1" ht="18" customHeight="1" x14ac:dyDescent="0.25">
      <c r="A1704" s="38" t="s">
        <v>37</v>
      </c>
      <c r="B1704" s="39">
        <f t="shared" ref="B1704:C1704" si="786">SUM(B1700:B1703)</f>
        <v>1043858000</v>
      </c>
      <c r="C1704" s="39">
        <f t="shared" si="786"/>
        <v>2.4738255888223648E-10</v>
      </c>
      <c r="D1704" s="39">
        <f>SUM(D1700:D1703)</f>
        <v>1043858000</v>
      </c>
      <c r="E1704" s="39">
        <f t="shared" ref="E1704:AA1704" si="787">SUM(E1700:E1703)</f>
        <v>230711668.96000001</v>
      </c>
      <c r="F1704" s="39">
        <f t="shared" si="787"/>
        <v>255214618.77000001</v>
      </c>
      <c r="G1704" s="39">
        <f t="shared" si="787"/>
        <v>226553817.13000003</v>
      </c>
      <c r="H1704" s="39">
        <f t="shared" si="787"/>
        <v>70596346.299999997</v>
      </c>
      <c r="I1704" s="39">
        <f t="shared" si="787"/>
        <v>0</v>
      </c>
      <c r="J1704" s="39">
        <f t="shared" si="787"/>
        <v>0</v>
      </c>
      <c r="K1704" s="39">
        <f t="shared" si="787"/>
        <v>0</v>
      </c>
      <c r="L1704" s="39">
        <f t="shared" si="787"/>
        <v>0</v>
      </c>
      <c r="M1704" s="39">
        <f t="shared" si="787"/>
        <v>0</v>
      </c>
      <c r="N1704" s="39">
        <f t="shared" si="787"/>
        <v>86268110.569999993</v>
      </c>
      <c r="O1704" s="39">
        <f t="shared" si="787"/>
        <v>65347706.239999995</v>
      </c>
      <c r="P1704" s="39">
        <f t="shared" si="787"/>
        <v>79095852.149999991</v>
      </c>
      <c r="Q1704" s="39">
        <f t="shared" si="787"/>
        <v>61859960.180000022</v>
      </c>
      <c r="R1704" s="39">
        <f t="shared" si="787"/>
        <v>117964653.31000003</v>
      </c>
      <c r="S1704" s="39">
        <f t="shared" si="787"/>
        <v>75390005.280000001</v>
      </c>
      <c r="T1704" s="39">
        <f t="shared" si="787"/>
        <v>78877080.610000014</v>
      </c>
      <c r="U1704" s="39">
        <f t="shared" si="787"/>
        <v>66140966.849999994</v>
      </c>
      <c r="V1704" s="39">
        <f t="shared" si="787"/>
        <v>81535769.670000002</v>
      </c>
      <c r="W1704" s="39">
        <f t="shared" si="787"/>
        <v>70596346.299999997</v>
      </c>
      <c r="X1704" s="39">
        <f t="shared" si="787"/>
        <v>0</v>
      </c>
      <c r="Y1704" s="39">
        <f t="shared" si="787"/>
        <v>0</v>
      </c>
      <c r="Z1704" s="39">
        <f t="shared" si="787"/>
        <v>783076451.15999997</v>
      </c>
      <c r="AA1704" s="39">
        <f t="shared" si="787"/>
        <v>260781548.84000003</v>
      </c>
      <c r="AB1704" s="40">
        <f>Z1704/D1704</f>
        <v>0.75017526441335891</v>
      </c>
      <c r="AC1704" s="32"/>
    </row>
    <row r="1705" spans="1:29" s="33" customFormat="1" ht="18" customHeight="1" x14ac:dyDescent="0.25">
      <c r="A1705" s="41" t="s">
        <v>38</v>
      </c>
      <c r="B1705" s="31">
        <f t="shared" ref="B1705:Y1705" si="788">B1715+B1725+B1735+B1745+B1755+B1765+B1775+B1785+B1795+B1805+B1815+B1825+B1835+B1845+B1855+B1865+B1875</f>
        <v>76563000</v>
      </c>
      <c r="C1705" s="31">
        <f t="shared" si="788"/>
        <v>0</v>
      </c>
      <c r="D1705" s="31">
        <f t="shared" si="788"/>
        <v>76563000</v>
      </c>
      <c r="E1705" s="31">
        <f t="shared" si="788"/>
        <v>17899201.84</v>
      </c>
      <c r="F1705" s="31">
        <f t="shared" si="788"/>
        <v>19080939.629999999</v>
      </c>
      <c r="G1705" s="31">
        <f t="shared" si="788"/>
        <v>18915683.180000003</v>
      </c>
      <c r="H1705" s="31">
        <f t="shared" si="788"/>
        <v>6398528.6199999992</v>
      </c>
      <c r="I1705" s="31">
        <f t="shared" si="788"/>
        <v>0</v>
      </c>
      <c r="J1705" s="31">
        <f t="shared" si="788"/>
        <v>0</v>
      </c>
      <c r="K1705" s="31">
        <f t="shared" si="788"/>
        <v>0</v>
      </c>
      <c r="L1705" s="31">
        <f t="shared" si="788"/>
        <v>0</v>
      </c>
      <c r="M1705" s="31">
        <f t="shared" si="788"/>
        <v>0</v>
      </c>
      <c r="N1705" s="31">
        <f t="shared" si="788"/>
        <v>4663201.2699999996</v>
      </c>
      <c r="O1705" s="31">
        <f t="shared" si="788"/>
        <v>5907459.9099999983</v>
      </c>
      <c r="P1705" s="31">
        <f t="shared" si="788"/>
        <v>7328540.6600000011</v>
      </c>
      <c r="Q1705" s="31">
        <f t="shared" si="788"/>
        <v>6666359.3599999994</v>
      </c>
      <c r="R1705" s="31">
        <f t="shared" si="788"/>
        <v>6332880.9799999995</v>
      </c>
      <c r="S1705" s="31">
        <f t="shared" si="788"/>
        <v>6081699.29</v>
      </c>
      <c r="T1705" s="31">
        <f t="shared" si="788"/>
        <v>5868099.7500000009</v>
      </c>
      <c r="U1705" s="31">
        <f t="shared" si="788"/>
        <v>6223382.6400000006</v>
      </c>
      <c r="V1705" s="31">
        <f t="shared" si="788"/>
        <v>6824200.790000001</v>
      </c>
      <c r="W1705" s="31">
        <f t="shared" si="788"/>
        <v>6398528.6199999992</v>
      </c>
      <c r="X1705" s="31">
        <f t="shared" si="788"/>
        <v>0</v>
      </c>
      <c r="Y1705" s="31">
        <f t="shared" si="788"/>
        <v>0</v>
      </c>
      <c r="Z1705" s="31">
        <f t="shared" ref="Z1705" si="789">SUM(M1705:Y1705)</f>
        <v>62294353.269999996</v>
      </c>
      <c r="AA1705" s="31">
        <f>D1705-Z1705</f>
        <v>14268646.730000004</v>
      </c>
      <c r="AB1705" s="37">
        <f>Z1705/D1705</f>
        <v>0.81363521896999846</v>
      </c>
      <c r="AC1705" s="32"/>
    </row>
    <row r="1706" spans="1:29" s="33" customFormat="1" ht="18" customHeight="1" x14ac:dyDescent="0.25">
      <c r="A1706" s="38" t="s">
        <v>39</v>
      </c>
      <c r="B1706" s="39">
        <f t="shared" ref="B1706:C1706" si="790">B1705+B1704</f>
        <v>1120421000</v>
      </c>
      <c r="C1706" s="39">
        <f t="shared" si="790"/>
        <v>2.4738255888223648E-10</v>
      </c>
      <c r="D1706" s="39">
        <f>D1705+D1704</f>
        <v>1120421000</v>
      </c>
      <c r="E1706" s="39">
        <f t="shared" ref="E1706:AA1706" si="791">E1705+E1704</f>
        <v>248610870.80000001</v>
      </c>
      <c r="F1706" s="39">
        <f t="shared" si="791"/>
        <v>274295558.40000004</v>
      </c>
      <c r="G1706" s="39">
        <f t="shared" si="791"/>
        <v>245469500.31000003</v>
      </c>
      <c r="H1706" s="39">
        <f t="shared" si="791"/>
        <v>76994874.920000002</v>
      </c>
      <c r="I1706" s="39">
        <f t="shared" si="791"/>
        <v>0</v>
      </c>
      <c r="J1706" s="39">
        <f t="shared" si="791"/>
        <v>0</v>
      </c>
      <c r="K1706" s="39">
        <f t="shared" si="791"/>
        <v>0</v>
      </c>
      <c r="L1706" s="39">
        <f t="shared" si="791"/>
        <v>0</v>
      </c>
      <c r="M1706" s="39">
        <f t="shared" si="791"/>
        <v>0</v>
      </c>
      <c r="N1706" s="39">
        <f t="shared" si="791"/>
        <v>90931311.839999989</v>
      </c>
      <c r="O1706" s="39">
        <f t="shared" si="791"/>
        <v>71255166.149999991</v>
      </c>
      <c r="P1706" s="39">
        <f t="shared" si="791"/>
        <v>86424392.809999987</v>
      </c>
      <c r="Q1706" s="39">
        <f t="shared" si="791"/>
        <v>68526319.540000021</v>
      </c>
      <c r="R1706" s="39">
        <f t="shared" si="791"/>
        <v>124297534.29000004</v>
      </c>
      <c r="S1706" s="39">
        <f t="shared" si="791"/>
        <v>81471704.570000008</v>
      </c>
      <c r="T1706" s="39">
        <f t="shared" si="791"/>
        <v>84745180.360000014</v>
      </c>
      <c r="U1706" s="39">
        <f t="shared" si="791"/>
        <v>72364349.489999995</v>
      </c>
      <c r="V1706" s="39">
        <f t="shared" si="791"/>
        <v>88359970.460000008</v>
      </c>
      <c r="W1706" s="39">
        <f t="shared" si="791"/>
        <v>76994874.920000002</v>
      </c>
      <c r="X1706" s="39">
        <f t="shared" si="791"/>
        <v>0</v>
      </c>
      <c r="Y1706" s="39">
        <f t="shared" si="791"/>
        <v>0</v>
      </c>
      <c r="Z1706" s="39">
        <f t="shared" si="791"/>
        <v>845370804.42999995</v>
      </c>
      <c r="AA1706" s="39">
        <f t="shared" si="791"/>
        <v>275050195.57000005</v>
      </c>
      <c r="AB1706" s="40">
        <f>Z1706/D1706</f>
        <v>0.75451174552244193</v>
      </c>
      <c r="AC1706" s="42"/>
    </row>
    <row r="1707" spans="1:29" s="45" customFormat="1" ht="15" customHeight="1" x14ac:dyDescent="0.25">
      <c r="A1707" s="43"/>
      <c r="B1707" s="44"/>
      <c r="C1707" s="44"/>
      <c r="D1707" s="44"/>
      <c r="E1707" s="31"/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  <c r="R1707" s="31"/>
      <c r="S1707" s="31"/>
      <c r="T1707" s="31"/>
      <c r="U1707" s="31"/>
      <c r="V1707" s="31"/>
      <c r="W1707" s="31"/>
      <c r="X1707" s="31"/>
      <c r="Y1707" s="31"/>
      <c r="Z1707" s="31"/>
      <c r="AA1707" s="31"/>
      <c r="AB1707" s="31"/>
      <c r="AC1707" s="32"/>
    </row>
    <row r="1708" spans="1:29" s="33" customFormat="1" ht="15" customHeight="1" x14ac:dyDescent="0.25">
      <c r="A1708" s="34"/>
      <c r="B1708" s="31"/>
      <c r="C1708" s="31"/>
      <c r="D1708" s="31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1"/>
      <c r="S1708" s="31"/>
      <c r="T1708" s="31"/>
      <c r="U1708" s="31"/>
      <c r="V1708" s="31"/>
      <c r="W1708" s="31"/>
      <c r="X1708" s="31"/>
      <c r="Y1708" s="31"/>
      <c r="Z1708" s="31"/>
      <c r="AA1708" s="31"/>
      <c r="AB1708" s="31"/>
      <c r="AC1708" s="32"/>
    </row>
    <row r="1709" spans="1:29" s="33" customFormat="1" ht="15" hidden="1" customHeight="1" x14ac:dyDescent="0.25">
      <c r="A1709" s="46" t="s">
        <v>40</v>
      </c>
      <c r="B1709" s="31"/>
      <c r="C1709" s="31"/>
      <c r="D1709" s="31"/>
      <c r="E1709" s="31"/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  <c r="R1709" s="31"/>
      <c r="S1709" s="31"/>
      <c r="T1709" s="31"/>
      <c r="U1709" s="31"/>
      <c r="V1709" s="31"/>
      <c r="W1709" s="31"/>
      <c r="X1709" s="31"/>
      <c r="Y1709" s="31"/>
      <c r="Z1709" s="31"/>
      <c r="AA1709" s="31"/>
      <c r="AB1709" s="31"/>
      <c r="AC1709" s="32"/>
    </row>
    <row r="1710" spans="1:29" s="33" customFormat="1" ht="18" hidden="1" customHeight="1" x14ac:dyDescent="0.2">
      <c r="A1710" s="36" t="s">
        <v>33</v>
      </c>
      <c r="B1710" s="31">
        <f>[1]consoCURRENT!E38442</f>
        <v>0</v>
      </c>
      <c r="C1710" s="31">
        <f>[1]consoCURRENT!F38442</f>
        <v>0</v>
      </c>
      <c r="D1710" s="31">
        <f>[1]consoCURRENT!G38442</f>
        <v>0</v>
      </c>
      <c r="E1710" s="31">
        <f>[1]consoCURRENT!H38442</f>
        <v>0</v>
      </c>
      <c r="F1710" s="31">
        <f>[1]consoCURRENT!I38442</f>
        <v>0</v>
      </c>
      <c r="G1710" s="31">
        <f>[1]consoCURRENT!J38442</f>
        <v>0</v>
      </c>
      <c r="H1710" s="31">
        <f>[1]consoCURRENT!K38442</f>
        <v>0</v>
      </c>
      <c r="I1710" s="31">
        <f>[1]consoCURRENT!L38442</f>
        <v>0</v>
      </c>
      <c r="J1710" s="31">
        <f>[1]consoCURRENT!M38442</f>
        <v>0</v>
      </c>
      <c r="K1710" s="31">
        <f>[1]consoCURRENT!N38442</f>
        <v>0</v>
      </c>
      <c r="L1710" s="31">
        <f>[1]consoCURRENT!O38442</f>
        <v>0</v>
      </c>
      <c r="M1710" s="31">
        <f>[1]consoCURRENT!P38442</f>
        <v>0</v>
      </c>
      <c r="N1710" s="31">
        <f>[1]consoCURRENT!Q38442</f>
        <v>0</v>
      </c>
      <c r="O1710" s="31">
        <f>[1]consoCURRENT!R38442</f>
        <v>0</v>
      </c>
      <c r="P1710" s="31">
        <f>[1]consoCURRENT!S38442</f>
        <v>0</v>
      </c>
      <c r="Q1710" s="31">
        <f>[1]consoCURRENT!T38442</f>
        <v>0</v>
      </c>
      <c r="R1710" s="31">
        <f>[1]consoCURRENT!U38442</f>
        <v>0</v>
      </c>
      <c r="S1710" s="31">
        <f>[1]consoCURRENT!V38442</f>
        <v>0</v>
      </c>
      <c r="T1710" s="31">
        <f>[1]consoCURRENT!W38442</f>
        <v>0</v>
      </c>
      <c r="U1710" s="31">
        <f>[1]consoCURRENT!X38442</f>
        <v>0</v>
      </c>
      <c r="V1710" s="31">
        <f>[1]consoCURRENT!Y38442</f>
        <v>0</v>
      </c>
      <c r="W1710" s="31">
        <f>[1]consoCURRENT!Z38442</f>
        <v>0</v>
      </c>
      <c r="X1710" s="31">
        <f>[1]consoCURRENT!AA38442</f>
        <v>0</v>
      </c>
      <c r="Y1710" s="31">
        <f>[1]consoCURRENT!AB38442</f>
        <v>0</v>
      </c>
      <c r="Z1710" s="31">
        <f>SUM(M1710:Y1710)</f>
        <v>0</v>
      </c>
      <c r="AA1710" s="31">
        <f>D1710-Z1710</f>
        <v>0</v>
      </c>
      <c r="AB1710" s="37" t="e">
        <f>Z1710/D1710</f>
        <v>#DIV/0!</v>
      </c>
      <c r="AC1710" s="32"/>
    </row>
    <row r="1711" spans="1:29" s="33" customFormat="1" ht="18" hidden="1" customHeight="1" x14ac:dyDescent="0.2">
      <c r="A1711" s="36" t="s">
        <v>34</v>
      </c>
      <c r="B1711" s="31">
        <f>[1]consoCURRENT!E38555</f>
        <v>0</v>
      </c>
      <c r="C1711" s="31">
        <f>[1]consoCURRENT!F38555</f>
        <v>0</v>
      </c>
      <c r="D1711" s="31">
        <f>[1]consoCURRENT!G38555</f>
        <v>0</v>
      </c>
      <c r="E1711" s="31">
        <f>[1]consoCURRENT!H38555</f>
        <v>0</v>
      </c>
      <c r="F1711" s="31">
        <f>[1]consoCURRENT!I38555</f>
        <v>0</v>
      </c>
      <c r="G1711" s="31">
        <f>[1]consoCURRENT!J38555</f>
        <v>0</v>
      </c>
      <c r="H1711" s="31">
        <f>[1]consoCURRENT!K38555</f>
        <v>0</v>
      </c>
      <c r="I1711" s="31">
        <f>[1]consoCURRENT!L38555</f>
        <v>0</v>
      </c>
      <c r="J1711" s="31">
        <f>[1]consoCURRENT!M38555</f>
        <v>0</v>
      </c>
      <c r="K1711" s="31">
        <f>[1]consoCURRENT!N38555</f>
        <v>0</v>
      </c>
      <c r="L1711" s="31">
        <f>[1]consoCURRENT!O38555</f>
        <v>0</v>
      </c>
      <c r="M1711" s="31">
        <f>[1]consoCURRENT!P38555</f>
        <v>0</v>
      </c>
      <c r="N1711" s="31">
        <f>[1]consoCURRENT!Q38555</f>
        <v>0</v>
      </c>
      <c r="O1711" s="31">
        <f>[1]consoCURRENT!R38555</f>
        <v>0</v>
      </c>
      <c r="P1711" s="31">
        <f>[1]consoCURRENT!S38555</f>
        <v>0</v>
      </c>
      <c r="Q1711" s="31">
        <f>[1]consoCURRENT!T38555</f>
        <v>0</v>
      </c>
      <c r="R1711" s="31">
        <f>[1]consoCURRENT!U38555</f>
        <v>0</v>
      </c>
      <c r="S1711" s="31">
        <f>[1]consoCURRENT!V38555</f>
        <v>0</v>
      </c>
      <c r="T1711" s="31">
        <f>[1]consoCURRENT!W38555</f>
        <v>0</v>
      </c>
      <c r="U1711" s="31">
        <f>[1]consoCURRENT!X38555</f>
        <v>0</v>
      </c>
      <c r="V1711" s="31">
        <f>[1]consoCURRENT!Y38555</f>
        <v>0</v>
      </c>
      <c r="W1711" s="31">
        <f>[1]consoCURRENT!Z38555</f>
        <v>0</v>
      </c>
      <c r="X1711" s="31">
        <f>[1]consoCURRENT!AA38555</f>
        <v>0</v>
      </c>
      <c r="Y1711" s="31">
        <f>[1]consoCURRENT!AB38555</f>
        <v>0</v>
      </c>
      <c r="Z1711" s="31">
        <f t="shared" ref="Z1711:Z1713" si="792">SUM(M1711:Y1711)</f>
        <v>0</v>
      </c>
      <c r="AA1711" s="31">
        <f>D1711-Z1711</f>
        <v>0</v>
      </c>
      <c r="AB1711" s="37" t="e">
        <f>Z1711/D1711</f>
        <v>#DIV/0!</v>
      </c>
      <c r="AC1711" s="32"/>
    </row>
    <row r="1712" spans="1:29" s="33" customFormat="1" ht="18" hidden="1" customHeight="1" x14ac:dyDescent="0.2">
      <c r="A1712" s="36" t="s">
        <v>35</v>
      </c>
      <c r="B1712" s="31">
        <f>[1]consoCURRENT!E38561</f>
        <v>0</v>
      </c>
      <c r="C1712" s="31">
        <f>[1]consoCURRENT!F38561</f>
        <v>0</v>
      </c>
      <c r="D1712" s="31">
        <f>[1]consoCURRENT!G38561</f>
        <v>0</v>
      </c>
      <c r="E1712" s="31">
        <f>[1]consoCURRENT!H38561</f>
        <v>0</v>
      </c>
      <c r="F1712" s="31">
        <f>[1]consoCURRENT!I38561</f>
        <v>0</v>
      </c>
      <c r="G1712" s="31">
        <f>[1]consoCURRENT!J38561</f>
        <v>0</v>
      </c>
      <c r="H1712" s="31">
        <f>[1]consoCURRENT!K38561</f>
        <v>0</v>
      </c>
      <c r="I1712" s="31">
        <f>[1]consoCURRENT!L38561</f>
        <v>0</v>
      </c>
      <c r="J1712" s="31">
        <f>[1]consoCURRENT!M38561</f>
        <v>0</v>
      </c>
      <c r="K1712" s="31">
        <f>[1]consoCURRENT!N38561</f>
        <v>0</v>
      </c>
      <c r="L1712" s="31">
        <f>[1]consoCURRENT!O38561</f>
        <v>0</v>
      </c>
      <c r="M1712" s="31">
        <f>[1]consoCURRENT!P38561</f>
        <v>0</v>
      </c>
      <c r="N1712" s="31">
        <f>[1]consoCURRENT!Q38561</f>
        <v>0</v>
      </c>
      <c r="O1712" s="31">
        <f>[1]consoCURRENT!R38561</f>
        <v>0</v>
      </c>
      <c r="P1712" s="31">
        <f>[1]consoCURRENT!S38561</f>
        <v>0</v>
      </c>
      <c r="Q1712" s="31">
        <f>[1]consoCURRENT!T38561</f>
        <v>0</v>
      </c>
      <c r="R1712" s="31">
        <f>[1]consoCURRENT!U38561</f>
        <v>0</v>
      </c>
      <c r="S1712" s="31">
        <f>[1]consoCURRENT!V38561</f>
        <v>0</v>
      </c>
      <c r="T1712" s="31">
        <f>[1]consoCURRENT!W38561</f>
        <v>0</v>
      </c>
      <c r="U1712" s="31">
        <f>[1]consoCURRENT!X38561</f>
        <v>0</v>
      </c>
      <c r="V1712" s="31">
        <f>[1]consoCURRENT!Y38561</f>
        <v>0</v>
      </c>
      <c r="W1712" s="31">
        <f>[1]consoCURRENT!Z38561</f>
        <v>0</v>
      </c>
      <c r="X1712" s="31">
        <f>[1]consoCURRENT!AA38561</f>
        <v>0</v>
      </c>
      <c r="Y1712" s="31">
        <f>[1]consoCURRENT!AB38561</f>
        <v>0</v>
      </c>
      <c r="Z1712" s="31">
        <f t="shared" si="792"/>
        <v>0</v>
      </c>
      <c r="AA1712" s="31">
        <f>D1712-Z1712</f>
        <v>0</v>
      </c>
      <c r="AB1712" s="37"/>
      <c r="AC1712" s="32"/>
    </row>
    <row r="1713" spans="1:29" s="33" customFormat="1" ht="18" hidden="1" customHeight="1" x14ac:dyDescent="0.2">
      <c r="A1713" s="36" t="s">
        <v>36</v>
      </c>
      <c r="B1713" s="31">
        <f>[1]consoCURRENT!E38590</f>
        <v>0</v>
      </c>
      <c r="C1713" s="31">
        <f>[1]consoCURRENT!F38590</f>
        <v>0</v>
      </c>
      <c r="D1713" s="31">
        <f>[1]consoCURRENT!G38590</f>
        <v>0</v>
      </c>
      <c r="E1713" s="31">
        <f>[1]consoCURRENT!H38590</f>
        <v>0</v>
      </c>
      <c r="F1713" s="31">
        <f>[1]consoCURRENT!I38590</f>
        <v>0</v>
      </c>
      <c r="G1713" s="31">
        <f>[1]consoCURRENT!J38590</f>
        <v>0</v>
      </c>
      <c r="H1713" s="31">
        <f>[1]consoCURRENT!K38590</f>
        <v>0</v>
      </c>
      <c r="I1713" s="31">
        <f>[1]consoCURRENT!L38590</f>
        <v>0</v>
      </c>
      <c r="J1713" s="31">
        <f>[1]consoCURRENT!M38590</f>
        <v>0</v>
      </c>
      <c r="K1713" s="31">
        <f>[1]consoCURRENT!N38590</f>
        <v>0</v>
      </c>
      <c r="L1713" s="31">
        <f>[1]consoCURRENT!O38590</f>
        <v>0</v>
      </c>
      <c r="M1713" s="31">
        <f>[1]consoCURRENT!P38590</f>
        <v>0</v>
      </c>
      <c r="N1713" s="31">
        <f>[1]consoCURRENT!Q38590</f>
        <v>0</v>
      </c>
      <c r="O1713" s="31">
        <f>[1]consoCURRENT!R38590</f>
        <v>0</v>
      </c>
      <c r="P1713" s="31">
        <f>[1]consoCURRENT!S38590</f>
        <v>0</v>
      </c>
      <c r="Q1713" s="31">
        <f>[1]consoCURRENT!T38590</f>
        <v>0</v>
      </c>
      <c r="R1713" s="31">
        <f>[1]consoCURRENT!U38590</f>
        <v>0</v>
      </c>
      <c r="S1713" s="31">
        <f>[1]consoCURRENT!V38590</f>
        <v>0</v>
      </c>
      <c r="T1713" s="31">
        <f>[1]consoCURRENT!W38590</f>
        <v>0</v>
      </c>
      <c r="U1713" s="31">
        <f>[1]consoCURRENT!X38590</f>
        <v>0</v>
      </c>
      <c r="V1713" s="31">
        <f>[1]consoCURRENT!Y38590</f>
        <v>0</v>
      </c>
      <c r="W1713" s="31">
        <f>[1]consoCURRENT!Z38590</f>
        <v>0</v>
      </c>
      <c r="X1713" s="31">
        <f>[1]consoCURRENT!AA38590</f>
        <v>0</v>
      </c>
      <c r="Y1713" s="31">
        <f>[1]consoCURRENT!AB38590</f>
        <v>0</v>
      </c>
      <c r="Z1713" s="31">
        <f t="shared" si="792"/>
        <v>0</v>
      </c>
      <c r="AA1713" s="31">
        <f>D1713-Z1713</f>
        <v>0</v>
      </c>
      <c r="AB1713" s="37"/>
      <c r="AC1713" s="32"/>
    </row>
    <row r="1714" spans="1:29" s="33" customFormat="1" ht="18" hidden="1" customHeight="1" x14ac:dyDescent="0.25">
      <c r="A1714" s="38" t="s">
        <v>37</v>
      </c>
      <c r="B1714" s="39">
        <f t="shared" ref="B1714:AA1714" si="793">SUM(B1710:B1713)</f>
        <v>0</v>
      </c>
      <c r="C1714" s="39">
        <f t="shared" si="793"/>
        <v>0</v>
      </c>
      <c r="D1714" s="39">
        <f t="shared" si="793"/>
        <v>0</v>
      </c>
      <c r="E1714" s="39">
        <f t="shared" si="793"/>
        <v>0</v>
      </c>
      <c r="F1714" s="39">
        <f t="shared" si="793"/>
        <v>0</v>
      </c>
      <c r="G1714" s="39">
        <f t="shared" si="793"/>
        <v>0</v>
      </c>
      <c r="H1714" s="39">
        <f t="shared" si="793"/>
        <v>0</v>
      </c>
      <c r="I1714" s="39">
        <f t="shared" si="793"/>
        <v>0</v>
      </c>
      <c r="J1714" s="39">
        <f t="shared" si="793"/>
        <v>0</v>
      </c>
      <c r="K1714" s="39">
        <f t="shared" si="793"/>
        <v>0</v>
      </c>
      <c r="L1714" s="39">
        <f t="shared" si="793"/>
        <v>0</v>
      </c>
      <c r="M1714" s="39">
        <f t="shared" si="793"/>
        <v>0</v>
      </c>
      <c r="N1714" s="39">
        <f t="shared" si="793"/>
        <v>0</v>
      </c>
      <c r="O1714" s="39">
        <f t="shared" si="793"/>
        <v>0</v>
      </c>
      <c r="P1714" s="39">
        <f t="shared" si="793"/>
        <v>0</v>
      </c>
      <c r="Q1714" s="39">
        <f t="shared" si="793"/>
        <v>0</v>
      </c>
      <c r="R1714" s="39">
        <f t="shared" si="793"/>
        <v>0</v>
      </c>
      <c r="S1714" s="39">
        <f t="shared" si="793"/>
        <v>0</v>
      </c>
      <c r="T1714" s="39">
        <f t="shared" si="793"/>
        <v>0</v>
      </c>
      <c r="U1714" s="39">
        <f t="shared" si="793"/>
        <v>0</v>
      </c>
      <c r="V1714" s="39">
        <f t="shared" si="793"/>
        <v>0</v>
      </c>
      <c r="W1714" s="39">
        <f t="shared" si="793"/>
        <v>0</v>
      </c>
      <c r="X1714" s="39">
        <f t="shared" si="793"/>
        <v>0</v>
      </c>
      <c r="Y1714" s="39">
        <f t="shared" si="793"/>
        <v>0</v>
      </c>
      <c r="Z1714" s="39">
        <f t="shared" si="793"/>
        <v>0</v>
      </c>
      <c r="AA1714" s="39">
        <f t="shared" si="793"/>
        <v>0</v>
      </c>
      <c r="AB1714" s="40" t="e">
        <f>Z1714/D1714</f>
        <v>#DIV/0!</v>
      </c>
      <c r="AC1714" s="32"/>
    </row>
    <row r="1715" spans="1:29" s="33" customFormat="1" ht="18" hidden="1" customHeight="1" x14ac:dyDescent="0.25">
      <c r="A1715" s="41" t="s">
        <v>38</v>
      </c>
      <c r="B1715" s="31">
        <f>[1]consoCURRENT!E38594</f>
        <v>0</v>
      </c>
      <c r="C1715" s="31">
        <f>[1]consoCURRENT!F38594</f>
        <v>0</v>
      </c>
      <c r="D1715" s="31">
        <f>[1]consoCURRENT!G38594</f>
        <v>0</v>
      </c>
      <c r="E1715" s="31">
        <f>[1]consoCURRENT!H38594</f>
        <v>0</v>
      </c>
      <c r="F1715" s="31">
        <f>[1]consoCURRENT!I38594</f>
        <v>0</v>
      </c>
      <c r="G1715" s="31">
        <f>[1]consoCURRENT!J38594</f>
        <v>0</v>
      </c>
      <c r="H1715" s="31">
        <f>[1]consoCURRENT!K38594</f>
        <v>0</v>
      </c>
      <c r="I1715" s="31">
        <f>[1]consoCURRENT!L38594</f>
        <v>0</v>
      </c>
      <c r="J1715" s="31">
        <f>[1]consoCURRENT!M38594</f>
        <v>0</v>
      </c>
      <c r="K1715" s="31">
        <f>[1]consoCURRENT!N38594</f>
        <v>0</v>
      </c>
      <c r="L1715" s="31">
        <f>[1]consoCURRENT!O38594</f>
        <v>0</v>
      </c>
      <c r="M1715" s="31">
        <f>[1]consoCURRENT!P38594</f>
        <v>0</v>
      </c>
      <c r="N1715" s="31">
        <f>[1]consoCURRENT!Q38594</f>
        <v>0</v>
      </c>
      <c r="O1715" s="31">
        <f>[1]consoCURRENT!R38594</f>
        <v>0</v>
      </c>
      <c r="P1715" s="31">
        <f>[1]consoCURRENT!S38594</f>
        <v>0</v>
      </c>
      <c r="Q1715" s="31">
        <f>[1]consoCURRENT!T38594</f>
        <v>0</v>
      </c>
      <c r="R1715" s="31">
        <f>[1]consoCURRENT!U38594</f>
        <v>0</v>
      </c>
      <c r="S1715" s="31">
        <f>[1]consoCURRENT!V38594</f>
        <v>0</v>
      </c>
      <c r="T1715" s="31">
        <f>[1]consoCURRENT!W38594</f>
        <v>0</v>
      </c>
      <c r="U1715" s="31">
        <f>[1]consoCURRENT!X38594</f>
        <v>0</v>
      </c>
      <c r="V1715" s="31">
        <f>[1]consoCURRENT!Y38594</f>
        <v>0</v>
      </c>
      <c r="W1715" s="31">
        <f>[1]consoCURRENT!Z38594</f>
        <v>0</v>
      </c>
      <c r="X1715" s="31">
        <f>[1]consoCURRENT!AA38594</f>
        <v>0</v>
      </c>
      <c r="Y1715" s="31">
        <f>[1]consoCURRENT!AB38594</f>
        <v>0</v>
      </c>
      <c r="Z1715" s="31">
        <f t="shared" ref="Z1715" si="794">SUM(M1715:Y1715)</f>
        <v>0</v>
      </c>
      <c r="AA1715" s="31">
        <f>D1715-Z1715</f>
        <v>0</v>
      </c>
      <c r="AB1715" s="37" t="e">
        <f>Z1715/D1715</f>
        <v>#DIV/0!</v>
      </c>
      <c r="AC1715" s="32"/>
    </row>
    <row r="1716" spans="1:29" s="33" customFormat="1" ht="18" hidden="1" customHeight="1" x14ac:dyDescent="0.25">
      <c r="A1716" s="38" t="s">
        <v>39</v>
      </c>
      <c r="B1716" s="39">
        <f t="shared" ref="B1716:AA1716" si="795">B1715+B1714</f>
        <v>0</v>
      </c>
      <c r="C1716" s="39">
        <f t="shared" si="795"/>
        <v>0</v>
      </c>
      <c r="D1716" s="39">
        <f t="shared" si="795"/>
        <v>0</v>
      </c>
      <c r="E1716" s="39">
        <f t="shared" si="795"/>
        <v>0</v>
      </c>
      <c r="F1716" s="39">
        <f t="shared" si="795"/>
        <v>0</v>
      </c>
      <c r="G1716" s="39">
        <f t="shared" si="795"/>
        <v>0</v>
      </c>
      <c r="H1716" s="39">
        <f t="shared" si="795"/>
        <v>0</v>
      </c>
      <c r="I1716" s="39">
        <f t="shared" si="795"/>
        <v>0</v>
      </c>
      <c r="J1716" s="39">
        <f t="shared" si="795"/>
        <v>0</v>
      </c>
      <c r="K1716" s="39">
        <f t="shared" si="795"/>
        <v>0</v>
      </c>
      <c r="L1716" s="39">
        <f t="shared" si="795"/>
        <v>0</v>
      </c>
      <c r="M1716" s="39">
        <f t="shared" si="795"/>
        <v>0</v>
      </c>
      <c r="N1716" s="39">
        <f t="shared" si="795"/>
        <v>0</v>
      </c>
      <c r="O1716" s="39">
        <f t="shared" si="795"/>
        <v>0</v>
      </c>
      <c r="P1716" s="39">
        <f t="shared" si="795"/>
        <v>0</v>
      </c>
      <c r="Q1716" s="39">
        <f t="shared" si="795"/>
        <v>0</v>
      </c>
      <c r="R1716" s="39">
        <f t="shared" si="795"/>
        <v>0</v>
      </c>
      <c r="S1716" s="39">
        <f t="shared" si="795"/>
        <v>0</v>
      </c>
      <c r="T1716" s="39">
        <f t="shared" si="795"/>
        <v>0</v>
      </c>
      <c r="U1716" s="39">
        <f t="shared" si="795"/>
        <v>0</v>
      </c>
      <c r="V1716" s="39">
        <f t="shared" si="795"/>
        <v>0</v>
      </c>
      <c r="W1716" s="39">
        <f t="shared" si="795"/>
        <v>0</v>
      </c>
      <c r="X1716" s="39">
        <f t="shared" si="795"/>
        <v>0</v>
      </c>
      <c r="Y1716" s="39">
        <f t="shared" si="795"/>
        <v>0</v>
      </c>
      <c r="Z1716" s="39">
        <f t="shared" si="795"/>
        <v>0</v>
      </c>
      <c r="AA1716" s="39">
        <f t="shared" si="795"/>
        <v>0</v>
      </c>
      <c r="AB1716" s="40" t="e">
        <f>Z1716/D1716</f>
        <v>#DIV/0!</v>
      </c>
      <c r="AC1716" s="42"/>
    </row>
    <row r="1717" spans="1:29" s="33" customFormat="1" ht="15" hidden="1" customHeight="1" x14ac:dyDescent="0.25">
      <c r="A1717" s="34"/>
      <c r="B1717" s="31"/>
      <c r="C1717" s="31"/>
      <c r="D1717" s="31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  <c r="R1717" s="31"/>
      <c r="S1717" s="31"/>
      <c r="T1717" s="31"/>
      <c r="U1717" s="31"/>
      <c r="V1717" s="31"/>
      <c r="W1717" s="31"/>
      <c r="X1717" s="31"/>
      <c r="Y1717" s="31"/>
      <c r="Z1717" s="31"/>
      <c r="AA1717" s="31"/>
      <c r="AB1717" s="31"/>
      <c r="AC1717" s="32"/>
    </row>
    <row r="1718" spans="1:29" s="33" customFormat="1" ht="15" hidden="1" customHeight="1" x14ac:dyDescent="0.25">
      <c r="A1718" s="34"/>
      <c r="B1718" s="31"/>
      <c r="C1718" s="31"/>
      <c r="D1718" s="31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  <c r="R1718" s="31"/>
      <c r="S1718" s="31"/>
      <c r="T1718" s="31"/>
      <c r="U1718" s="31"/>
      <c r="V1718" s="31"/>
      <c r="W1718" s="31"/>
      <c r="X1718" s="31"/>
      <c r="Y1718" s="31"/>
      <c r="Z1718" s="31"/>
      <c r="AA1718" s="31"/>
      <c r="AB1718" s="31"/>
      <c r="AC1718" s="32"/>
    </row>
    <row r="1719" spans="1:29" s="33" customFormat="1" ht="15" customHeight="1" x14ac:dyDescent="0.25">
      <c r="A1719" s="46" t="s">
        <v>41</v>
      </c>
      <c r="B1719" s="31"/>
      <c r="C1719" s="31"/>
      <c r="D1719" s="31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  <c r="R1719" s="31"/>
      <c r="S1719" s="31"/>
      <c r="T1719" s="31"/>
      <c r="U1719" s="31"/>
      <c r="V1719" s="31"/>
      <c r="W1719" s="31"/>
      <c r="X1719" s="31"/>
      <c r="Y1719" s="31"/>
      <c r="Z1719" s="31"/>
      <c r="AA1719" s="31"/>
      <c r="AB1719" s="31"/>
      <c r="AC1719" s="32"/>
    </row>
    <row r="1720" spans="1:29" s="33" customFormat="1" ht="18" customHeight="1" x14ac:dyDescent="0.2">
      <c r="A1720" s="36" t="s">
        <v>33</v>
      </c>
      <c r="B1720" s="31">
        <f>[1]consoCURRENT!E38655</f>
        <v>92406000</v>
      </c>
      <c r="C1720" s="31">
        <f>[1]consoCURRENT!F38655</f>
        <v>1.8917489796876907E-10</v>
      </c>
      <c r="D1720" s="31">
        <f>[1]consoCURRENT!G38655</f>
        <v>92406000</v>
      </c>
      <c r="E1720" s="31">
        <f>[1]consoCURRENT!H38655</f>
        <v>17241891.020000003</v>
      </c>
      <c r="F1720" s="31">
        <f>[1]consoCURRENT!I38655</f>
        <v>23535477.709999997</v>
      </c>
      <c r="G1720" s="31">
        <f>[1]consoCURRENT!J38655</f>
        <v>16936908.609999999</v>
      </c>
      <c r="H1720" s="31">
        <f>[1]consoCURRENT!K38655</f>
        <v>6424169.2699999996</v>
      </c>
      <c r="I1720" s="31">
        <f>[1]consoCURRENT!L38655</f>
        <v>0</v>
      </c>
      <c r="J1720" s="31">
        <f>[1]consoCURRENT!M38655</f>
        <v>0</v>
      </c>
      <c r="K1720" s="31">
        <f>[1]consoCURRENT!N38655</f>
        <v>0</v>
      </c>
      <c r="L1720" s="31">
        <f>[1]consoCURRENT!O38655</f>
        <v>0</v>
      </c>
      <c r="M1720" s="31">
        <f>[1]consoCURRENT!P38655</f>
        <v>0</v>
      </c>
      <c r="N1720" s="31">
        <f>[1]consoCURRENT!Q38655</f>
        <v>5618693.4900000002</v>
      </c>
      <c r="O1720" s="31">
        <f>[1]consoCURRENT!R38655</f>
        <v>5496828.3399999999</v>
      </c>
      <c r="P1720" s="31">
        <f>[1]consoCURRENT!S38655</f>
        <v>6126369.1899999995</v>
      </c>
      <c r="Q1720" s="31">
        <f>[1]consoCURRENT!T38655</f>
        <v>5766790.4199999999</v>
      </c>
      <c r="R1720" s="31">
        <f>[1]consoCURRENT!U38655</f>
        <v>10326321.82</v>
      </c>
      <c r="S1720" s="31">
        <f>[1]consoCURRENT!V38655</f>
        <v>7442365.4700000007</v>
      </c>
      <c r="T1720" s="31">
        <f>[1]consoCURRENT!W38655</f>
        <v>5920314.9400000004</v>
      </c>
      <c r="U1720" s="31">
        <f>[1]consoCURRENT!X38655</f>
        <v>5259797.4499999993</v>
      </c>
      <c r="V1720" s="31">
        <f>[1]consoCURRENT!Y38655</f>
        <v>5756796.2199999997</v>
      </c>
      <c r="W1720" s="31">
        <f>[1]consoCURRENT!Z38655</f>
        <v>6424169.2699999996</v>
      </c>
      <c r="X1720" s="31">
        <f>[1]consoCURRENT!AA38655</f>
        <v>0</v>
      </c>
      <c r="Y1720" s="31">
        <f>[1]consoCURRENT!AB38655</f>
        <v>0</v>
      </c>
      <c r="Z1720" s="31">
        <f>SUM(M1720:Y1720)</f>
        <v>64138446.609999985</v>
      </c>
      <c r="AA1720" s="31">
        <f>D1720-Z1720</f>
        <v>28267553.390000015</v>
      </c>
      <c r="AB1720" s="37">
        <f t="shared" ref="AB1720" si="796">Z1720/D1720</f>
        <v>0.69409396153929381</v>
      </c>
      <c r="AC1720" s="32"/>
    </row>
    <row r="1721" spans="1:29" s="33" customFormat="1" ht="18" customHeight="1" x14ac:dyDescent="0.2">
      <c r="A1721" s="36" t="s">
        <v>34</v>
      </c>
      <c r="B1721" s="31">
        <f>[1]consoCURRENT!E38768</f>
        <v>14196000</v>
      </c>
      <c r="C1721" s="31">
        <f>[1]consoCURRENT!F38768</f>
        <v>0</v>
      </c>
      <c r="D1721" s="31">
        <f>[1]consoCURRENT!G38768</f>
        <v>14196000</v>
      </c>
      <c r="E1721" s="31">
        <f>[1]consoCURRENT!H38768</f>
        <v>485860.52</v>
      </c>
      <c r="F1721" s="31">
        <f>[1]consoCURRENT!I38768</f>
        <v>683191.32000000007</v>
      </c>
      <c r="G1721" s="31">
        <f>[1]consoCURRENT!J38768</f>
        <v>561684.12</v>
      </c>
      <c r="H1721" s="31">
        <f>[1]consoCURRENT!K38768</f>
        <v>-683043</v>
      </c>
      <c r="I1721" s="31">
        <f>[1]consoCURRENT!L38768</f>
        <v>0</v>
      </c>
      <c r="J1721" s="31">
        <f>[1]consoCURRENT!M38768</f>
        <v>0</v>
      </c>
      <c r="K1721" s="31">
        <f>[1]consoCURRENT!N38768</f>
        <v>0</v>
      </c>
      <c r="L1721" s="31">
        <f>[1]consoCURRENT!O38768</f>
        <v>0</v>
      </c>
      <c r="M1721" s="31">
        <f>[1]consoCURRENT!P38768</f>
        <v>0</v>
      </c>
      <c r="N1721" s="31">
        <f>[1]consoCURRENT!Q38768</f>
        <v>0</v>
      </c>
      <c r="O1721" s="31">
        <f>[1]consoCURRENT!R38768</f>
        <v>84600</v>
      </c>
      <c r="P1721" s="31">
        <f>[1]consoCURRENT!S38768</f>
        <v>401260.52</v>
      </c>
      <c r="Q1721" s="31">
        <f>[1]consoCURRENT!T38768</f>
        <v>419926.12</v>
      </c>
      <c r="R1721" s="31">
        <f>[1]consoCURRENT!U38768</f>
        <v>164389</v>
      </c>
      <c r="S1721" s="31">
        <f>[1]consoCURRENT!V38768</f>
        <v>98876.2</v>
      </c>
      <c r="T1721" s="31">
        <f>[1]consoCURRENT!W38768</f>
        <v>395192.12</v>
      </c>
      <c r="U1721" s="31">
        <f>[1]consoCURRENT!X38768</f>
        <v>144642</v>
      </c>
      <c r="V1721" s="31">
        <f>[1]consoCURRENT!Y38768</f>
        <v>21850</v>
      </c>
      <c r="W1721" s="31">
        <f>[1]consoCURRENT!Z38768</f>
        <v>-683043</v>
      </c>
      <c r="X1721" s="31">
        <f>[1]consoCURRENT!AA38768</f>
        <v>0</v>
      </c>
      <c r="Y1721" s="31">
        <f>[1]consoCURRENT!AB38768</f>
        <v>0</v>
      </c>
      <c r="Z1721" s="31">
        <f t="shared" ref="Z1721:Z1723" si="797">SUM(M1721:Y1721)</f>
        <v>1047692.96</v>
      </c>
      <c r="AA1721" s="31">
        <f>D1721-Z1721</f>
        <v>13148307.039999999</v>
      </c>
      <c r="AB1721" s="37">
        <f>Z1721/D1721</f>
        <v>7.3801983657368272E-2</v>
      </c>
      <c r="AC1721" s="32"/>
    </row>
    <row r="1722" spans="1:29" s="33" customFormat="1" ht="18" customHeight="1" x14ac:dyDescent="0.2">
      <c r="A1722" s="36" t="s">
        <v>35</v>
      </c>
      <c r="B1722" s="31">
        <f>[1]consoCURRENT!E38774</f>
        <v>0</v>
      </c>
      <c r="C1722" s="31">
        <f>[1]consoCURRENT!F38774</f>
        <v>0</v>
      </c>
      <c r="D1722" s="31">
        <f>[1]consoCURRENT!G38774</f>
        <v>0</v>
      </c>
      <c r="E1722" s="31">
        <f>[1]consoCURRENT!H38774</f>
        <v>0</v>
      </c>
      <c r="F1722" s="31">
        <f>[1]consoCURRENT!I38774</f>
        <v>0</v>
      </c>
      <c r="G1722" s="31">
        <f>[1]consoCURRENT!J38774</f>
        <v>0</v>
      </c>
      <c r="H1722" s="31">
        <f>[1]consoCURRENT!K38774</f>
        <v>0</v>
      </c>
      <c r="I1722" s="31">
        <f>[1]consoCURRENT!L38774</f>
        <v>0</v>
      </c>
      <c r="J1722" s="31">
        <f>[1]consoCURRENT!M38774</f>
        <v>0</v>
      </c>
      <c r="K1722" s="31">
        <f>[1]consoCURRENT!N38774</f>
        <v>0</v>
      </c>
      <c r="L1722" s="31">
        <f>[1]consoCURRENT!O38774</f>
        <v>0</v>
      </c>
      <c r="M1722" s="31">
        <f>[1]consoCURRENT!P38774</f>
        <v>0</v>
      </c>
      <c r="N1722" s="31">
        <f>[1]consoCURRENT!Q38774</f>
        <v>0</v>
      </c>
      <c r="O1722" s="31">
        <f>[1]consoCURRENT!R38774</f>
        <v>0</v>
      </c>
      <c r="P1722" s="31">
        <f>[1]consoCURRENT!S38774</f>
        <v>0</v>
      </c>
      <c r="Q1722" s="31">
        <f>[1]consoCURRENT!T38774</f>
        <v>0</v>
      </c>
      <c r="R1722" s="31">
        <f>[1]consoCURRENT!U38774</f>
        <v>0</v>
      </c>
      <c r="S1722" s="31">
        <f>[1]consoCURRENT!V38774</f>
        <v>0</v>
      </c>
      <c r="T1722" s="31">
        <f>[1]consoCURRENT!W38774</f>
        <v>0</v>
      </c>
      <c r="U1722" s="31">
        <f>[1]consoCURRENT!X38774</f>
        <v>0</v>
      </c>
      <c r="V1722" s="31">
        <f>[1]consoCURRENT!Y38774</f>
        <v>0</v>
      </c>
      <c r="W1722" s="31">
        <f>[1]consoCURRENT!Z38774</f>
        <v>0</v>
      </c>
      <c r="X1722" s="31">
        <f>[1]consoCURRENT!AA38774</f>
        <v>0</v>
      </c>
      <c r="Y1722" s="31">
        <f>[1]consoCURRENT!AB38774</f>
        <v>0</v>
      </c>
      <c r="Z1722" s="31">
        <f t="shared" si="797"/>
        <v>0</v>
      </c>
      <c r="AA1722" s="31">
        <f>D1722-Z1722</f>
        <v>0</v>
      </c>
      <c r="AB1722" s="37"/>
      <c r="AC1722" s="32"/>
    </row>
    <row r="1723" spans="1:29" s="33" customFormat="1" ht="18" customHeight="1" x14ac:dyDescent="0.2">
      <c r="A1723" s="36" t="s">
        <v>36</v>
      </c>
      <c r="B1723" s="31">
        <f>[1]consoCURRENT!E38803</f>
        <v>0</v>
      </c>
      <c r="C1723" s="31">
        <f>[1]consoCURRENT!F38803</f>
        <v>0</v>
      </c>
      <c r="D1723" s="31">
        <f>[1]consoCURRENT!G38803</f>
        <v>0</v>
      </c>
      <c r="E1723" s="31">
        <f>[1]consoCURRENT!H38803</f>
        <v>0</v>
      </c>
      <c r="F1723" s="31">
        <f>[1]consoCURRENT!I38803</f>
        <v>0</v>
      </c>
      <c r="G1723" s="31">
        <f>[1]consoCURRENT!J38803</f>
        <v>0</v>
      </c>
      <c r="H1723" s="31">
        <f>[1]consoCURRENT!K38803</f>
        <v>0</v>
      </c>
      <c r="I1723" s="31">
        <f>[1]consoCURRENT!L38803</f>
        <v>0</v>
      </c>
      <c r="J1723" s="31">
        <f>[1]consoCURRENT!M38803</f>
        <v>0</v>
      </c>
      <c r="K1723" s="31">
        <f>[1]consoCURRENT!N38803</f>
        <v>0</v>
      </c>
      <c r="L1723" s="31">
        <f>[1]consoCURRENT!O38803</f>
        <v>0</v>
      </c>
      <c r="M1723" s="31">
        <f>[1]consoCURRENT!P38803</f>
        <v>0</v>
      </c>
      <c r="N1723" s="31">
        <f>[1]consoCURRENT!Q38803</f>
        <v>0</v>
      </c>
      <c r="O1723" s="31">
        <f>[1]consoCURRENT!R38803</f>
        <v>0</v>
      </c>
      <c r="P1723" s="31">
        <f>[1]consoCURRENT!S38803</f>
        <v>0</v>
      </c>
      <c r="Q1723" s="31">
        <f>[1]consoCURRENT!T38803</f>
        <v>0</v>
      </c>
      <c r="R1723" s="31">
        <f>[1]consoCURRENT!U38803</f>
        <v>0</v>
      </c>
      <c r="S1723" s="31">
        <f>[1]consoCURRENT!V38803</f>
        <v>0</v>
      </c>
      <c r="T1723" s="31">
        <f>[1]consoCURRENT!W38803</f>
        <v>0</v>
      </c>
      <c r="U1723" s="31">
        <f>[1]consoCURRENT!X38803</f>
        <v>0</v>
      </c>
      <c r="V1723" s="31">
        <f>[1]consoCURRENT!Y38803</f>
        <v>0</v>
      </c>
      <c r="W1723" s="31">
        <f>[1]consoCURRENT!Z38803</f>
        <v>0</v>
      </c>
      <c r="X1723" s="31">
        <f>[1]consoCURRENT!AA38803</f>
        <v>0</v>
      </c>
      <c r="Y1723" s="31">
        <f>[1]consoCURRENT!AB38803</f>
        <v>0</v>
      </c>
      <c r="Z1723" s="31">
        <f t="shared" si="797"/>
        <v>0</v>
      </c>
      <c r="AA1723" s="31">
        <f>D1723-Z1723</f>
        <v>0</v>
      </c>
      <c r="AB1723" s="37"/>
      <c r="AC1723" s="32"/>
    </row>
    <row r="1724" spans="1:29" s="33" customFormat="1" ht="18" customHeight="1" x14ac:dyDescent="0.25">
      <c r="A1724" s="38" t="s">
        <v>37</v>
      </c>
      <c r="B1724" s="39">
        <f t="shared" ref="B1724:AA1724" si="798">SUM(B1720:B1723)</f>
        <v>106602000</v>
      </c>
      <c r="C1724" s="39">
        <f t="shared" si="798"/>
        <v>1.8917489796876907E-10</v>
      </c>
      <c r="D1724" s="39">
        <f t="shared" si="798"/>
        <v>106602000</v>
      </c>
      <c r="E1724" s="39">
        <f t="shared" si="798"/>
        <v>17727751.540000003</v>
      </c>
      <c r="F1724" s="39">
        <f t="shared" si="798"/>
        <v>24218669.029999997</v>
      </c>
      <c r="G1724" s="39">
        <f t="shared" si="798"/>
        <v>17498592.73</v>
      </c>
      <c r="H1724" s="39">
        <f t="shared" si="798"/>
        <v>5741126.2699999996</v>
      </c>
      <c r="I1724" s="39">
        <f t="shared" si="798"/>
        <v>0</v>
      </c>
      <c r="J1724" s="39">
        <f t="shared" si="798"/>
        <v>0</v>
      </c>
      <c r="K1724" s="39">
        <f t="shared" si="798"/>
        <v>0</v>
      </c>
      <c r="L1724" s="39">
        <f t="shared" si="798"/>
        <v>0</v>
      </c>
      <c r="M1724" s="39">
        <f t="shared" si="798"/>
        <v>0</v>
      </c>
      <c r="N1724" s="39">
        <f t="shared" si="798"/>
        <v>5618693.4900000002</v>
      </c>
      <c r="O1724" s="39">
        <f t="shared" si="798"/>
        <v>5581428.3399999999</v>
      </c>
      <c r="P1724" s="39">
        <f t="shared" si="798"/>
        <v>6527629.709999999</v>
      </c>
      <c r="Q1724" s="39">
        <f t="shared" si="798"/>
        <v>6186716.54</v>
      </c>
      <c r="R1724" s="39">
        <f t="shared" si="798"/>
        <v>10490710.82</v>
      </c>
      <c r="S1724" s="39">
        <f t="shared" si="798"/>
        <v>7541241.6700000009</v>
      </c>
      <c r="T1724" s="39">
        <f t="shared" si="798"/>
        <v>6315507.0600000005</v>
      </c>
      <c r="U1724" s="39">
        <f t="shared" si="798"/>
        <v>5404439.4499999993</v>
      </c>
      <c r="V1724" s="39">
        <f t="shared" si="798"/>
        <v>5778646.2199999997</v>
      </c>
      <c r="W1724" s="39">
        <f t="shared" si="798"/>
        <v>5741126.2699999996</v>
      </c>
      <c r="X1724" s="39">
        <f t="shared" si="798"/>
        <v>0</v>
      </c>
      <c r="Y1724" s="39">
        <f t="shared" si="798"/>
        <v>0</v>
      </c>
      <c r="Z1724" s="39">
        <f t="shared" si="798"/>
        <v>65186139.569999985</v>
      </c>
      <c r="AA1724" s="39">
        <f t="shared" si="798"/>
        <v>41415860.430000015</v>
      </c>
      <c r="AB1724" s="40">
        <f>Z1724/D1724</f>
        <v>0.6114907747509426</v>
      </c>
      <c r="AC1724" s="32"/>
    </row>
    <row r="1725" spans="1:29" s="33" customFormat="1" ht="18" customHeight="1" x14ac:dyDescent="0.25">
      <c r="A1725" s="41" t="s">
        <v>38</v>
      </c>
      <c r="B1725" s="31">
        <f>[1]consoCURRENT!E38807</f>
        <v>7913000</v>
      </c>
      <c r="C1725" s="31">
        <f>[1]consoCURRENT!F38807</f>
        <v>0</v>
      </c>
      <c r="D1725" s="31">
        <f>[1]consoCURRENT!G38807</f>
        <v>7913000</v>
      </c>
      <c r="E1725" s="31">
        <f>[1]consoCURRENT!H38807</f>
        <v>1745595</v>
      </c>
      <c r="F1725" s="31">
        <f>[1]consoCURRENT!I38807</f>
        <v>1774452.72</v>
      </c>
      <c r="G1725" s="31">
        <f>[1]consoCURRENT!J38807</f>
        <v>1731714.3599999999</v>
      </c>
      <c r="H1725" s="31">
        <f>[1]consoCURRENT!K38807</f>
        <v>575501.81000000006</v>
      </c>
      <c r="I1725" s="31">
        <f>[1]consoCURRENT!L38807</f>
        <v>0</v>
      </c>
      <c r="J1725" s="31">
        <f>[1]consoCURRENT!M38807</f>
        <v>0</v>
      </c>
      <c r="K1725" s="31">
        <f>[1]consoCURRENT!N38807</f>
        <v>0</v>
      </c>
      <c r="L1725" s="31">
        <f>[1]consoCURRENT!O38807</f>
        <v>0</v>
      </c>
      <c r="M1725" s="31">
        <f>[1]consoCURRENT!P38807</f>
        <v>0</v>
      </c>
      <c r="N1725" s="31">
        <f>[1]consoCURRENT!Q38807</f>
        <v>586969.19999999995</v>
      </c>
      <c r="O1725" s="31">
        <f>[1]consoCURRENT!R38807</f>
        <v>580237.92000000004</v>
      </c>
      <c r="P1725" s="31">
        <f>[1]consoCURRENT!S38807</f>
        <v>578387.88</v>
      </c>
      <c r="Q1725" s="31">
        <f>[1]consoCURRENT!T38807</f>
        <v>591798</v>
      </c>
      <c r="R1725" s="31">
        <f>[1]consoCURRENT!U38807</f>
        <v>591798</v>
      </c>
      <c r="S1725" s="31">
        <f>[1]consoCURRENT!V38807</f>
        <v>590856.72</v>
      </c>
      <c r="T1725" s="31">
        <f>[1]consoCURRENT!W38807</f>
        <v>583514.76</v>
      </c>
      <c r="U1725" s="31">
        <f>[1]consoCURRENT!X38807</f>
        <v>578151.48</v>
      </c>
      <c r="V1725" s="31">
        <f>[1]consoCURRENT!Y38807</f>
        <v>570048.12</v>
      </c>
      <c r="W1725" s="31">
        <f>[1]consoCURRENT!Z38807</f>
        <v>575501.81000000006</v>
      </c>
      <c r="X1725" s="31">
        <f>[1]consoCURRENT!AA38807</f>
        <v>0</v>
      </c>
      <c r="Y1725" s="31">
        <f>[1]consoCURRENT!AB38807</f>
        <v>0</v>
      </c>
      <c r="Z1725" s="31">
        <f t="shared" ref="Z1725" si="799">SUM(M1725:Y1725)</f>
        <v>5827263.8899999987</v>
      </c>
      <c r="AA1725" s="31">
        <f>D1725-Z1725</f>
        <v>2085736.1100000013</v>
      </c>
      <c r="AB1725" s="37">
        <f t="shared" ref="AB1725" si="800">Z1725/D1725</f>
        <v>0.73641651585997714</v>
      </c>
      <c r="AC1725" s="32"/>
    </row>
    <row r="1726" spans="1:29" s="33" customFormat="1" ht="18" customHeight="1" x14ac:dyDescent="0.25">
      <c r="A1726" s="38" t="s">
        <v>39</v>
      </c>
      <c r="B1726" s="39">
        <f t="shared" ref="B1726:AA1726" si="801">B1725+B1724</f>
        <v>114515000</v>
      </c>
      <c r="C1726" s="39">
        <f t="shared" si="801"/>
        <v>1.8917489796876907E-10</v>
      </c>
      <c r="D1726" s="39">
        <f t="shared" si="801"/>
        <v>114515000</v>
      </c>
      <c r="E1726" s="39">
        <f t="shared" si="801"/>
        <v>19473346.540000003</v>
      </c>
      <c r="F1726" s="39">
        <f t="shared" si="801"/>
        <v>25993121.749999996</v>
      </c>
      <c r="G1726" s="39">
        <f t="shared" si="801"/>
        <v>19230307.09</v>
      </c>
      <c r="H1726" s="39">
        <f t="shared" si="801"/>
        <v>6316628.0800000001</v>
      </c>
      <c r="I1726" s="39">
        <f t="shared" si="801"/>
        <v>0</v>
      </c>
      <c r="J1726" s="39">
        <f t="shared" si="801"/>
        <v>0</v>
      </c>
      <c r="K1726" s="39">
        <f t="shared" si="801"/>
        <v>0</v>
      </c>
      <c r="L1726" s="39">
        <f t="shared" si="801"/>
        <v>0</v>
      </c>
      <c r="M1726" s="39">
        <f t="shared" si="801"/>
        <v>0</v>
      </c>
      <c r="N1726" s="39">
        <f t="shared" si="801"/>
        <v>6205662.6900000004</v>
      </c>
      <c r="O1726" s="39">
        <f t="shared" si="801"/>
        <v>6161666.2599999998</v>
      </c>
      <c r="P1726" s="39">
        <f t="shared" si="801"/>
        <v>7106017.5899999989</v>
      </c>
      <c r="Q1726" s="39">
        <f t="shared" si="801"/>
        <v>6778514.54</v>
      </c>
      <c r="R1726" s="39">
        <f t="shared" si="801"/>
        <v>11082508.82</v>
      </c>
      <c r="S1726" s="39">
        <f t="shared" si="801"/>
        <v>8132098.3900000006</v>
      </c>
      <c r="T1726" s="39">
        <f t="shared" si="801"/>
        <v>6899021.8200000003</v>
      </c>
      <c r="U1726" s="39">
        <f t="shared" si="801"/>
        <v>5982590.9299999997</v>
      </c>
      <c r="V1726" s="39">
        <f t="shared" si="801"/>
        <v>6348694.3399999999</v>
      </c>
      <c r="W1726" s="39">
        <f t="shared" si="801"/>
        <v>6316628.0800000001</v>
      </c>
      <c r="X1726" s="39">
        <f t="shared" si="801"/>
        <v>0</v>
      </c>
      <c r="Y1726" s="39">
        <f t="shared" si="801"/>
        <v>0</v>
      </c>
      <c r="Z1726" s="39">
        <f t="shared" si="801"/>
        <v>71013403.459999979</v>
      </c>
      <c r="AA1726" s="39">
        <f t="shared" si="801"/>
        <v>43501596.540000014</v>
      </c>
      <c r="AB1726" s="40">
        <f>Z1726/D1726</f>
        <v>0.62012315818888342</v>
      </c>
      <c r="AC1726" s="42"/>
    </row>
    <row r="1727" spans="1:29" s="33" customFormat="1" ht="15" customHeight="1" x14ac:dyDescent="0.25">
      <c r="A1727" s="34"/>
      <c r="B1727" s="31"/>
      <c r="C1727" s="31"/>
      <c r="D1727" s="31"/>
      <c r="E1727" s="31"/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  <c r="R1727" s="31"/>
      <c r="S1727" s="31"/>
      <c r="T1727" s="31"/>
      <c r="U1727" s="31"/>
      <c r="V1727" s="31"/>
      <c r="W1727" s="31"/>
      <c r="X1727" s="31"/>
      <c r="Y1727" s="31"/>
      <c r="Z1727" s="31"/>
      <c r="AA1727" s="31"/>
      <c r="AB1727" s="31"/>
      <c r="AC1727" s="32"/>
    </row>
    <row r="1728" spans="1:29" s="33" customFormat="1" ht="15" customHeight="1" x14ac:dyDescent="0.25">
      <c r="A1728" s="34"/>
      <c r="B1728" s="31"/>
      <c r="C1728" s="31"/>
      <c r="D1728" s="31"/>
      <c r="E1728" s="31"/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  <c r="R1728" s="31"/>
      <c r="S1728" s="31"/>
      <c r="T1728" s="31"/>
      <c r="U1728" s="31"/>
      <c r="V1728" s="31"/>
      <c r="W1728" s="31"/>
      <c r="X1728" s="31"/>
      <c r="Y1728" s="31"/>
      <c r="Z1728" s="31"/>
      <c r="AA1728" s="31"/>
      <c r="AB1728" s="31"/>
      <c r="AC1728" s="32"/>
    </row>
    <row r="1729" spans="1:29" s="33" customFormat="1" ht="15" customHeight="1" x14ac:dyDescent="0.25">
      <c r="A1729" s="46" t="s">
        <v>42</v>
      </c>
      <c r="B1729" s="31"/>
      <c r="C1729" s="31"/>
      <c r="D1729" s="31"/>
      <c r="E1729" s="31"/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  <c r="R1729" s="31"/>
      <c r="S1729" s="31"/>
      <c r="T1729" s="31"/>
      <c r="U1729" s="31"/>
      <c r="V1729" s="31"/>
      <c r="W1729" s="31"/>
      <c r="X1729" s="31"/>
      <c r="Y1729" s="31"/>
      <c r="Z1729" s="31"/>
      <c r="AA1729" s="31"/>
      <c r="AB1729" s="31"/>
      <c r="AC1729" s="32"/>
    </row>
    <row r="1730" spans="1:29" s="33" customFormat="1" ht="18" customHeight="1" x14ac:dyDescent="0.2">
      <c r="A1730" s="36" t="s">
        <v>33</v>
      </c>
      <c r="B1730" s="31">
        <f>[1]consoCURRENT!E38868</f>
        <v>51409000</v>
      </c>
      <c r="C1730" s="31">
        <f>[1]consoCURRENT!F38868</f>
        <v>0</v>
      </c>
      <c r="D1730" s="31">
        <f>[1]consoCURRENT!G38868</f>
        <v>51409000</v>
      </c>
      <c r="E1730" s="31">
        <f>[1]consoCURRENT!H38868</f>
        <v>11140887.43</v>
      </c>
      <c r="F1730" s="31">
        <f>[1]consoCURRENT!I38868</f>
        <v>13632219.32</v>
      </c>
      <c r="G1730" s="31">
        <f>[1]consoCURRENT!J38868</f>
        <v>14790995.130000001</v>
      </c>
      <c r="H1730" s="31">
        <f>[1]consoCURRENT!K38868</f>
        <v>3943648.1</v>
      </c>
      <c r="I1730" s="31">
        <f>[1]consoCURRENT!L38868</f>
        <v>0</v>
      </c>
      <c r="J1730" s="31">
        <f>[1]consoCURRENT!M38868</f>
        <v>0</v>
      </c>
      <c r="K1730" s="31">
        <f>[1]consoCURRENT!N38868</f>
        <v>0</v>
      </c>
      <c r="L1730" s="31">
        <f>[1]consoCURRENT!O38868</f>
        <v>0</v>
      </c>
      <c r="M1730" s="31">
        <f>[1]consoCURRENT!P38868</f>
        <v>0</v>
      </c>
      <c r="N1730" s="31">
        <f>[1]consoCURRENT!Q38868</f>
        <v>3618937.7600000002</v>
      </c>
      <c r="O1730" s="31">
        <f>[1]consoCURRENT!R38868</f>
        <v>0</v>
      </c>
      <c r="P1730" s="31">
        <f>[1]consoCURRENT!S38868</f>
        <v>7521949.6699999999</v>
      </c>
      <c r="Q1730" s="31">
        <f>[1]consoCURRENT!T38868</f>
        <v>3510998.79</v>
      </c>
      <c r="R1730" s="31">
        <f>[1]consoCURRENT!U38868</f>
        <v>6557111.5999999996</v>
      </c>
      <c r="S1730" s="31">
        <f>[1]consoCURRENT!V38868</f>
        <v>3564108.93</v>
      </c>
      <c r="T1730" s="31">
        <f>[1]consoCURRENT!W38868</f>
        <v>7317790.6499999994</v>
      </c>
      <c r="U1730" s="31">
        <f>[1]consoCURRENT!X38868</f>
        <v>3851166.87</v>
      </c>
      <c r="V1730" s="31">
        <f>[1]consoCURRENT!Y38868</f>
        <v>3622037.61</v>
      </c>
      <c r="W1730" s="31">
        <f>[1]consoCURRENT!Z38868</f>
        <v>3943648.1</v>
      </c>
      <c r="X1730" s="31">
        <f>[1]consoCURRENT!AA38868</f>
        <v>0</v>
      </c>
      <c r="Y1730" s="31">
        <f>[1]consoCURRENT!AB38868</f>
        <v>0</v>
      </c>
      <c r="Z1730" s="31">
        <f>SUM(M1730:Y1730)</f>
        <v>43507749.979999997</v>
      </c>
      <c r="AA1730" s="31">
        <f>D1730-Z1730</f>
        <v>7901250.0200000033</v>
      </c>
      <c r="AB1730" s="37">
        <f t="shared" ref="AB1730" si="802">Z1730/D1730</f>
        <v>0.84630609387461331</v>
      </c>
      <c r="AC1730" s="32"/>
    </row>
    <row r="1731" spans="1:29" s="33" customFormat="1" ht="18" customHeight="1" x14ac:dyDescent="0.2">
      <c r="A1731" s="36" t="s">
        <v>34</v>
      </c>
      <c r="B1731" s="31">
        <f>[1]consoCURRENT!E38981</f>
        <v>7835000</v>
      </c>
      <c r="C1731" s="31">
        <f>[1]consoCURRENT!F38981</f>
        <v>0</v>
      </c>
      <c r="D1731" s="31">
        <f>[1]consoCURRENT!G38981</f>
        <v>7835000</v>
      </c>
      <c r="E1731" s="31">
        <f>[1]consoCURRENT!H38981</f>
        <v>1585437.19</v>
      </c>
      <c r="F1731" s="31">
        <f>[1]consoCURRENT!I38981</f>
        <v>2168344.6399999997</v>
      </c>
      <c r="G1731" s="31">
        <f>[1]consoCURRENT!J38981</f>
        <v>717637.85</v>
      </c>
      <c r="H1731" s="31">
        <f>[1]consoCURRENT!K38981</f>
        <v>-17386.479999999996</v>
      </c>
      <c r="I1731" s="31">
        <f>[1]consoCURRENT!L38981</f>
        <v>0</v>
      </c>
      <c r="J1731" s="31">
        <f>[1]consoCURRENT!M38981</f>
        <v>0</v>
      </c>
      <c r="K1731" s="31">
        <f>[1]consoCURRENT!N38981</f>
        <v>0</v>
      </c>
      <c r="L1731" s="31">
        <f>[1]consoCURRENT!O38981</f>
        <v>0</v>
      </c>
      <c r="M1731" s="31">
        <f>[1]consoCURRENT!P38981</f>
        <v>0</v>
      </c>
      <c r="N1731" s="31">
        <f>[1]consoCURRENT!Q38981</f>
        <v>186192.01</v>
      </c>
      <c r="O1731" s="31">
        <f>[1]consoCURRENT!R38981</f>
        <v>0</v>
      </c>
      <c r="P1731" s="31">
        <f>[1]consoCURRENT!S38981</f>
        <v>1399245.18</v>
      </c>
      <c r="Q1731" s="31">
        <f>[1]consoCURRENT!T38981</f>
        <v>444776.04000000004</v>
      </c>
      <c r="R1731" s="31">
        <f>[1]consoCURRENT!U38981</f>
        <v>340666.94</v>
      </c>
      <c r="S1731" s="31">
        <f>[1]consoCURRENT!V38981</f>
        <v>1382901.6599999997</v>
      </c>
      <c r="T1731" s="31">
        <f>[1]consoCURRENT!W38981</f>
        <v>0</v>
      </c>
      <c r="U1731" s="31">
        <f>[1]consoCURRENT!X38981</f>
        <v>577248.78</v>
      </c>
      <c r="V1731" s="31">
        <f>[1]consoCURRENT!Y38981</f>
        <v>140389.07</v>
      </c>
      <c r="W1731" s="31">
        <f>[1]consoCURRENT!Z38981</f>
        <v>-17386.479999999996</v>
      </c>
      <c r="X1731" s="31">
        <f>[1]consoCURRENT!AA38981</f>
        <v>0</v>
      </c>
      <c r="Y1731" s="31">
        <f>[1]consoCURRENT!AB38981</f>
        <v>0</v>
      </c>
      <c r="Z1731" s="31">
        <f t="shared" ref="Z1731:Z1733" si="803">SUM(M1731:Y1731)</f>
        <v>4454033.1999999993</v>
      </c>
      <c r="AA1731" s="31">
        <f>D1731-Z1731</f>
        <v>3380966.8000000007</v>
      </c>
      <c r="AB1731" s="37">
        <f>Z1731/D1731</f>
        <v>0.56847902999361832</v>
      </c>
      <c r="AC1731" s="32"/>
    </row>
    <row r="1732" spans="1:29" s="33" customFormat="1" ht="18" customHeight="1" x14ac:dyDescent="0.2">
      <c r="A1732" s="36" t="s">
        <v>35</v>
      </c>
      <c r="B1732" s="31">
        <f>[1]consoCURRENT!E38987</f>
        <v>0</v>
      </c>
      <c r="C1732" s="31">
        <f>[1]consoCURRENT!F38987</f>
        <v>0</v>
      </c>
      <c r="D1732" s="31">
        <f>[1]consoCURRENT!G38987</f>
        <v>0</v>
      </c>
      <c r="E1732" s="31">
        <f>[1]consoCURRENT!H38987</f>
        <v>0</v>
      </c>
      <c r="F1732" s="31">
        <f>[1]consoCURRENT!I38987</f>
        <v>0</v>
      </c>
      <c r="G1732" s="31">
        <f>[1]consoCURRENT!J38987</f>
        <v>0</v>
      </c>
      <c r="H1732" s="31">
        <f>[1]consoCURRENT!K38987</f>
        <v>0</v>
      </c>
      <c r="I1732" s="31">
        <f>[1]consoCURRENT!L38987</f>
        <v>0</v>
      </c>
      <c r="J1732" s="31">
        <f>[1]consoCURRENT!M38987</f>
        <v>0</v>
      </c>
      <c r="K1732" s="31">
        <f>[1]consoCURRENT!N38987</f>
        <v>0</v>
      </c>
      <c r="L1732" s="31">
        <f>[1]consoCURRENT!O38987</f>
        <v>0</v>
      </c>
      <c r="M1732" s="31">
        <f>[1]consoCURRENT!P38987</f>
        <v>0</v>
      </c>
      <c r="N1732" s="31">
        <f>[1]consoCURRENT!Q38987</f>
        <v>0</v>
      </c>
      <c r="O1732" s="31">
        <f>[1]consoCURRENT!R38987</f>
        <v>0</v>
      </c>
      <c r="P1732" s="31">
        <f>[1]consoCURRENT!S38987</f>
        <v>0</v>
      </c>
      <c r="Q1732" s="31">
        <f>[1]consoCURRENT!T38987</f>
        <v>0</v>
      </c>
      <c r="R1732" s="31">
        <f>[1]consoCURRENT!U38987</f>
        <v>0</v>
      </c>
      <c r="S1732" s="31">
        <f>[1]consoCURRENT!V38987</f>
        <v>0</v>
      </c>
      <c r="T1732" s="31">
        <f>[1]consoCURRENT!W38987</f>
        <v>0</v>
      </c>
      <c r="U1732" s="31">
        <f>[1]consoCURRENT!X38987</f>
        <v>0</v>
      </c>
      <c r="V1732" s="31">
        <f>[1]consoCURRENT!Y38987</f>
        <v>0</v>
      </c>
      <c r="W1732" s="31">
        <f>[1]consoCURRENT!Z38987</f>
        <v>0</v>
      </c>
      <c r="X1732" s="31">
        <f>[1]consoCURRENT!AA38987</f>
        <v>0</v>
      </c>
      <c r="Y1732" s="31">
        <f>[1]consoCURRENT!AB38987</f>
        <v>0</v>
      </c>
      <c r="Z1732" s="31">
        <f t="shared" si="803"/>
        <v>0</v>
      </c>
      <c r="AA1732" s="31">
        <f>D1732-Z1732</f>
        <v>0</v>
      </c>
      <c r="AB1732" s="37"/>
      <c r="AC1732" s="32"/>
    </row>
    <row r="1733" spans="1:29" s="33" customFormat="1" ht="18" customHeight="1" x14ac:dyDescent="0.2">
      <c r="A1733" s="48" t="s">
        <v>36</v>
      </c>
      <c r="B1733" s="49">
        <f>[1]consoCURRENT!E39016</f>
        <v>0</v>
      </c>
      <c r="C1733" s="49">
        <f>[1]consoCURRENT!F39016</f>
        <v>0</v>
      </c>
      <c r="D1733" s="49">
        <f>[1]consoCURRENT!G39016</f>
        <v>0</v>
      </c>
      <c r="E1733" s="49">
        <f>[1]consoCURRENT!H39016</f>
        <v>0</v>
      </c>
      <c r="F1733" s="49">
        <f>[1]consoCURRENT!I39016</f>
        <v>0</v>
      </c>
      <c r="G1733" s="49">
        <f>[1]consoCURRENT!J39016</f>
        <v>0</v>
      </c>
      <c r="H1733" s="49">
        <f>[1]consoCURRENT!K39016</f>
        <v>0</v>
      </c>
      <c r="I1733" s="49">
        <f>[1]consoCURRENT!L39016</f>
        <v>0</v>
      </c>
      <c r="J1733" s="49">
        <f>[1]consoCURRENT!M39016</f>
        <v>0</v>
      </c>
      <c r="K1733" s="49">
        <f>[1]consoCURRENT!N39016</f>
        <v>0</v>
      </c>
      <c r="L1733" s="49">
        <f>[1]consoCURRENT!O39016</f>
        <v>0</v>
      </c>
      <c r="M1733" s="49">
        <f>[1]consoCURRENT!P39016</f>
        <v>0</v>
      </c>
      <c r="N1733" s="49">
        <f>[1]consoCURRENT!Q39016</f>
        <v>0</v>
      </c>
      <c r="O1733" s="49">
        <f>[1]consoCURRENT!R39016</f>
        <v>0</v>
      </c>
      <c r="P1733" s="49">
        <f>[1]consoCURRENT!S39016</f>
        <v>0</v>
      </c>
      <c r="Q1733" s="49">
        <f>[1]consoCURRENT!T39016</f>
        <v>0</v>
      </c>
      <c r="R1733" s="49">
        <f>[1]consoCURRENT!U39016</f>
        <v>0</v>
      </c>
      <c r="S1733" s="49">
        <f>[1]consoCURRENT!V39016</f>
        <v>0</v>
      </c>
      <c r="T1733" s="49">
        <f>[1]consoCURRENT!W39016</f>
        <v>0</v>
      </c>
      <c r="U1733" s="49">
        <f>[1]consoCURRENT!X39016</f>
        <v>0</v>
      </c>
      <c r="V1733" s="49">
        <f>[1]consoCURRENT!Y39016</f>
        <v>0</v>
      </c>
      <c r="W1733" s="49">
        <f>[1]consoCURRENT!Z39016</f>
        <v>0</v>
      </c>
      <c r="X1733" s="49">
        <f>[1]consoCURRENT!AA39016</f>
        <v>0</v>
      </c>
      <c r="Y1733" s="49">
        <f>[1]consoCURRENT!AB39016</f>
        <v>0</v>
      </c>
      <c r="Z1733" s="49">
        <f t="shared" si="803"/>
        <v>0</v>
      </c>
      <c r="AA1733" s="49">
        <f>D1733-Z1733</f>
        <v>0</v>
      </c>
      <c r="AB1733" s="50"/>
      <c r="AC1733" s="42"/>
    </row>
    <row r="1734" spans="1:29" s="33" customFormat="1" ht="18" customHeight="1" x14ac:dyDescent="0.25">
      <c r="A1734" s="51" t="s">
        <v>37</v>
      </c>
      <c r="B1734" s="49">
        <f t="shared" ref="B1734:AA1734" si="804">SUM(B1730:B1733)</f>
        <v>59244000</v>
      </c>
      <c r="C1734" s="49">
        <f t="shared" si="804"/>
        <v>0</v>
      </c>
      <c r="D1734" s="49">
        <f t="shared" si="804"/>
        <v>59244000</v>
      </c>
      <c r="E1734" s="49">
        <f t="shared" si="804"/>
        <v>12726324.619999999</v>
      </c>
      <c r="F1734" s="49">
        <f t="shared" si="804"/>
        <v>15800563.960000001</v>
      </c>
      <c r="G1734" s="49">
        <f t="shared" si="804"/>
        <v>15508632.98</v>
      </c>
      <c r="H1734" s="49">
        <f t="shared" si="804"/>
        <v>3926261.62</v>
      </c>
      <c r="I1734" s="49">
        <f t="shared" si="804"/>
        <v>0</v>
      </c>
      <c r="J1734" s="49">
        <f t="shared" si="804"/>
        <v>0</v>
      </c>
      <c r="K1734" s="49">
        <f t="shared" si="804"/>
        <v>0</v>
      </c>
      <c r="L1734" s="49">
        <f t="shared" si="804"/>
        <v>0</v>
      </c>
      <c r="M1734" s="49">
        <f t="shared" si="804"/>
        <v>0</v>
      </c>
      <c r="N1734" s="49">
        <f t="shared" si="804"/>
        <v>3805129.7700000005</v>
      </c>
      <c r="O1734" s="49">
        <f t="shared" si="804"/>
        <v>0</v>
      </c>
      <c r="P1734" s="49">
        <f t="shared" si="804"/>
        <v>8921194.8499999996</v>
      </c>
      <c r="Q1734" s="49">
        <f t="shared" si="804"/>
        <v>3955774.83</v>
      </c>
      <c r="R1734" s="49">
        <f t="shared" si="804"/>
        <v>6897778.54</v>
      </c>
      <c r="S1734" s="49">
        <f t="shared" si="804"/>
        <v>4947010.59</v>
      </c>
      <c r="T1734" s="49">
        <f t="shared" si="804"/>
        <v>7317790.6499999994</v>
      </c>
      <c r="U1734" s="49">
        <f t="shared" si="804"/>
        <v>4428415.6500000004</v>
      </c>
      <c r="V1734" s="49">
        <f t="shared" si="804"/>
        <v>3762426.6799999997</v>
      </c>
      <c r="W1734" s="49">
        <f t="shared" si="804"/>
        <v>3926261.62</v>
      </c>
      <c r="X1734" s="49">
        <f t="shared" si="804"/>
        <v>0</v>
      </c>
      <c r="Y1734" s="49">
        <f t="shared" si="804"/>
        <v>0</v>
      </c>
      <c r="Z1734" s="49">
        <f t="shared" si="804"/>
        <v>47961783.179999992</v>
      </c>
      <c r="AA1734" s="49">
        <f t="shared" si="804"/>
        <v>11282216.820000004</v>
      </c>
      <c r="AB1734" s="50">
        <f>Z1734/D1734</f>
        <v>0.80956355377759759</v>
      </c>
      <c r="AC1734" s="32"/>
    </row>
    <row r="1735" spans="1:29" s="33" customFormat="1" ht="18" customHeight="1" x14ac:dyDescent="0.25">
      <c r="A1735" s="41" t="s">
        <v>38</v>
      </c>
      <c r="B1735" s="31">
        <f>[1]consoCURRENT!E39020</f>
        <v>4350000</v>
      </c>
      <c r="C1735" s="31">
        <f>[1]consoCURRENT!F39020</f>
        <v>0</v>
      </c>
      <c r="D1735" s="31">
        <f>[1]consoCURRENT!G39020</f>
        <v>4350000</v>
      </c>
      <c r="E1735" s="31">
        <f>[1]consoCURRENT!H39020</f>
        <v>986212.76</v>
      </c>
      <c r="F1735" s="31">
        <f>[1]consoCURRENT!I39020</f>
        <v>1115894.53</v>
      </c>
      <c r="G1735" s="31">
        <f>[1]consoCURRENT!J39020</f>
        <v>1137264.48</v>
      </c>
      <c r="H1735" s="31">
        <f>[1]consoCURRENT!K39020</f>
        <v>381909.98</v>
      </c>
      <c r="I1735" s="31">
        <f>[1]consoCURRENT!L39020</f>
        <v>0</v>
      </c>
      <c r="J1735" s="31">
        <f>[1]consoCURRENT!M39020</f>
        <v>0</v>
      </c>
      <c r="K1735" s="31">
        <f>[1]consoCURRENT!N39020</f>
        <v>0</v>
      </c>
      <c r="L1735" s="31">
        <f>[1]consoCURRENT!O39020</f>
        <v>0</v>
      </c>
      <c r="M1735" s="31">
        <f>[1]consoCURRENT!P39020</f>
        <v>0</v>
      </c>
      <c r="N1735" s="31">
        <f>[1]consoCURRENT!Q39020</f>
        <v>360764.64</v>
      </c>
      <c r="O1735" s="31">
        <f>[1]consoCURRENT!R39020</f>
        <v>0</v>
      </c>
      <c r="P1735" s="31">
        <f>[1]consoCURRENT!S39020</f>
        <v>625448.12</v>
      </c>
      <c r="Q1735" s="31">
        <f>[1]consoCURRENT!T39020</f>
        <v>373342.73</v>
      </c>
      <c r="R1735" s="31">
        <f>[1]consoCURRENT!U39020</f>
        <v>380641.32</v>
      </c>
      <c r="S1735" s="31">
        <f>[1]consoCURRENT!V39020</f>
        <v>361910.48</v>
      </c>
      <c r="T1735" s="31">
        <f>[1]consoCURRENT!W39020</f>
        <v>0</v>
      </c>
      <c r="U1735" s="31">
        <f>[1]consoCURRENT!X39020</f>
        <v>773472.77999999991</v>
      </c>
      <c r="V1735" s="31">
        <f>[1]consoCURRENT!Y39020</f>
        <v>363791.7</v>
      </c>
      <c r="W1735" s="31">
        <f>[1]consoCURRENT!Z39020</f>
        <v>381909.98</v>
      </c>
      <c r="X1735" s="31">
        <f>[1]consoCURRENT!AA39020</f>
        <v>0</v>
      </c>
      <c r="Y1735" s="31">
        <f>[1]consoCURRENT!AB39020</f>
        <v>0</v>
      </c>
      <c r="Z1735" s="31">
        <f t="shared" ref="Z1735" si="805">SUM(M1735:Y1735)</f>
        <v>3621281.75</v>
      </c>
      <c r="AA1735" s="31">
        <f>D1735-Z1735</f>
        <v>728718.25</v>
      </c>
      <c r="AB1735" s="37">
        <f t="shared" ref="AB1735" si="806">Z1735/D1735</f>
        <v>0.83247856321839075</v>
      </c>
      <c r="AC1735" s="32"/>
    </row>
    <row r="1736" spans="1:29" s="33" customFormat="1" ht="18" customHeight="1" x14ac:dyDescent="0.25">
      <c r="A1736" s="38" t="s">
        <v>39</v>
      </c>
      <c r="B1736" s="39">
        <f t="shared" ref="B1736:AA1736" si="807">B1735+B1734</f>
        <v>63594000</v>
      </c>
      <c r="C1736" s="39">
        <f t="shared" si="807"/>
        <v>0</v>
      </c>
      <c r="D1736" s="39">
        <f t="shared" si="807"/>
        <v>63594000</v>
      </c>
      <c r="E1736" s="39">
        <f t="shared" si="807"/>
        <v>13712537.379999999</v>
      </c>
      <c r="F1736" s="39">
        <f t="shared" si="807"/>
        <v>16916458.490000002</v>
      </c>
      <c r="G1736" s="39">
        <f t="shared" si="807"/>
        <v>16645897.460000001</v>
      </c>
      <c r="H1736" s="39">
        <f t="shared" si="807"/>
        <v>4308171.5999999996</v>
      </c>
      <c r="I1736" s="39">
        <f t="shared" si="807"/>
        <v>0</v>
      </c>
      <c r="J1736" s="39">
        <f t="shared" si="807"/>
        <v>0</v>
      </c>
      <c r="K1736" s="39">
        <f t="shared" si="807"/>
        <v>0</v>
      </c>
      <c r="L1736" s="39">
        <f t="shared" si="807"/>
        <v>0</v>
      </c>
      <c r="M1736" s="39">
        <f t="shared" si="807"/>
        <v>0</v>
      </c>
      <c r="N1736" s="39">
        <f t="shared" si="807"/>
        <v>4165894.4100000006</v>
      </c>
      <c r="O1736" s="39">
        <f t="shared" si="807"/>
        <v>0</v>
      </c>
      <c r="P1736" s="39">
        <f t="shared" si="807"/>
        <v>9546642.9699999988</v>
      </c>
      <c r="Q1736" s="39">
        <f t="shared" si="807"/>
        <v>4329117.5600000005</v>
      </c>
      <c r="R1736" s="39">
        <f t="shared" si="807"/>
        <v>7278419.8600000003</v>
      </c>
      <c r="S1736" s="39">
        <f t="shared" si="807"/>
        <v>5308921.07</v>
      </c>
      <c r="T1736" s="39">
        <f t="shared" si="807"/>
        <v>7317790.6499999994</v>
      </c>
      <c r="U1736" s="39">
        <f t="shared" si="807"/>
        <v>5201888.4300000006</v>
      </c>
      <c r="V1736" s="39">
        <f t="shared" si="807"/>
        <v>4126218.38</v>
      </c>
      <c r="W1736" s="39">
        <f t="shared" si="807"/>
        <v>4308171.5999999996</v>
      </c>
      <c r="X1736" s="39">
        <f t="shared" si="807"/>
        <v>0</v>
      </c>
      <c r="Y1736" s="39">
        <f t="shared" si="807"/>
        <v>0</v>
      </c>
      <c r="Z1736" s="39">
        <f t="shared" si="807"/>
        <v>51583064.929999992</v>
      </c>
      <c r="AA1736" s="39">
        <f t="shared" si="807"/>
        <v>12010935.070000004</v>
      </c>
      <c r="AB1736" s="40">
        <f>Z1736/D1736</f>
        <v>0.81113100182407138</v>
      </c>
      <c r="AC1736" s="42"/>
    </row>
    <row r="1737" spans="1:29" s="33" customFormat="1" ht="15" customHeight="1" x14ac:dyDescent="0.25">
      <c r="A1737" s="34"/>
      <c r="B1737" s="31"/>
      <c r="C1737" s="31"/>
      <c r="D1737" s="31"/>
      <c r="E1737" s="31"/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  <c r="R1737" s="31"/>
      <c r="S1737" s="31"/>
      <c r="T1737" s="31"/>
      <c r="U1737" s="31"/>
      <c r="V1737" s="31"/>
      <c r="W1737" s="31"/>
      <c r="X1737" s="31"/>
      <c r="Y1737" s="31"/>
      <c r="Z1737" s="31"/>
      <c r="AA1737" s="31"/>
      <c r="AB1737" s="31"/>
      <c r="AC1737" s="32"/>
    </row>
    <row r="1738" spans="1:29" s="33" customFormat="1" ht="15" customHeight="1" x14ac:dyDescent="0.25">
      <c r="A1738" s="34"/>
      <c r="B1738" s="31"/>
      <c r="C1738" s="31"/>
      <c r="D1738" s="31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  <c r="R1738" s="31"/>
      <c r="S1738" s="31"/>
      <c r="T1738" s="31"/>
      <c r="U1738" s="31"/>
      <c r="V1738" s="31"/>
      <c r="W1738" s="31"/>
      <c r="X1738" s="31"/>
      <c r="Y1738" s="31"/>
      <c r="Z1738" s="31"/>
      <c r="AA1738" s="31"/>
      <c r="AB1738" s="31"/>
      <c r="AC1738" s="32"/>
    </row>
    <row r="1739" spans="1:29" s="33" customFormat="1" ht="15" customHeight="1" x14ac:dyDescent="0.25">
      <c r="A1739" s="46" t="s">
        <v>43</v>
      </c>
      <c r="B1739" s="31"/>
      <c r="C1739" s="31"/>
      <c r="D1739" s="31"/>
      <c r="E1739" s="31"/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  <c r="R1739" s="31"/>
      <c r="S1739" s="31"/>
      <c r="T1739" s="31"/>
      <c r="U1739" s="31"/>
      <c r="V1739" s="31"/>
      <c r="W1739" s="31"/>
      <c r="X1739" s="31"/>
      <c r="Y1739" s="31"/>
      <c r="Z1739" s="31"/>
      <c r="AA1739" s="31"/>
      <c r="AB1739" s="31"/>
      <c r="AC1739" s="32"/>
    </row>
    <row r="1740" spans="1:29" s="33" customFormat="1" ht="18" customHeight="1" x14ac:dyDescent="0.2">
      <c r="A1740" s="36" t="s">
        <v>33</v>
      </c>
      <c r="B1740" s="31">
        <f>[1]consoCURRENT!E39081</f>
        <v>44826000</v>
      </c>
      <c r="C1740" s="31">
        <f>[1]consoCURRENT!F39081</f>
        <v>0</v>
      </c>
      <c r="D1740" s="31">
        <f>[1]consoCURRENT!G39081</f>
        <v>44826000</v>
      </c>
      <c r="E1740" s="31">
        <f>[1]consoCURRENT!H39081</f>
        <v>10136806.529999999</v>
      </c>
      <c r="F1740" s="31">
        <f>[1]consoCURRENT!I39081</f>
        <v>14291934.52</v>
      </c>
      <c r="G1740" s="31">
        <f>[1]consoCURRENT!J39081</f>
        <v>10864663.510000002</v>
      </c>
      <c r="H1740" s="31">
        <f>[1]consoCURRENT!K39081</f>
        <v>3588601.43</v>
      </c>
      <c r="I1740" s="31">
        <f>[1]consoCURRENT!L39081</f>
        <v>0</v>
      </c>
      <c r="J1740" s="31">
        <f>[1]consoCURRENT!M39081</f>
        <v>0</v>
      </c>
      <c r="K1740" s="31">
        <f>[1]consoCURRENT!N39081</f>
        <v>0</v>
      </c>
      <c r="L1740" s="31">
        <f>[1]consoCURRENT!O39081</f>
        <v>0</v>
      </c>
      <c r="M1740" s="31">
        <f>[1]consoCURRENT!P39081</f>
        <v>0</v>
      </c>
      <c r="N1740" s="31">
        <f>[1]consoCURRENT!Q39081</f>
        <v>3296988</v>
      </c>
      <c r="O1740" s="31">
        <f>[1]consoCURRENT!R39081</f>
        <v>3210312.7</v>
      </c>
      <c r="P1740" s="31">
        <f>[1]consoCURRENT!S39081</f>
        <v>3629505.83</v>
      </c>
      <c r="Q1740" s="31">
        <f>[1]consoCURRENT!T39081</f>
        <v>3247886.3000000003</v>
      </c>
      <c r="R1740" s="31">
        <f>[1]consoCURRENT!U39081</f>
        <v>6115090.6400000006</v>
      </c>
      <c r="S1740" s="31">
        <f>[1]consoCURRENT!V39081</f>
        <v>4928957.5799999991</v>
      </c>
      <c r="T1740" s="31">
        <f>[1]consoCURRENT!W39081</f>
        <v>3669544.22</v>
      </c>
      <c r="U1740" s="31">
        <f>[1]consoCURRENT!X39081</f>
        <v>3566441.88</v>
      </c>
      <c r="V1740" s="31">
        <f>[1]consoCURRENT!Y39081</f>
        <v>3628677.41</v>
      </c>
      <c r="W1740" s="31">
        <f>[1]consoCURRENT!Z39081</f>
        <v>3588601.43</v>
      </c>
      <c r="X1740" s="31">
        <f>[1]consoCURRENT!AA39081</f>
        <v>0</v>
      </c>
      <c r="Y1740" s="31">
        <f>[1]consoCURRENT!AB39081</f>
        <v>0</v>
      </c>
      <c r="Z1740" s="31">
        <f>SUM(M1740:Y1740)</f>
        <v>38882005.990000002</v>
      </c>
      <c r="AA1740" s="31">
        <f>D1740-Z1740</f>
        <v>5943994.0099999979</v>
      </c>
      <c r="AB1740" s="37">
        <f t="shared" ref="AB1740" si="808">Z1740/D1740</f>
        <v>0.8673985184937314</v>
      </c>
      <c r="AC1740" s="32"/>
    </row>
    <row r="1741" spans="1:29" s="33" customFormat="1" ht="18" customHeight="1" x14ac:dyDescent="0.2">
      <c r="A1741" s="36" t="s">
        <v>34</v>
      </c>
      <c r="B1741" s="31">
        <f>[1]consoCURRENT!E39194</f>
        <v>7036000</v>
      </c>
      <c r="C1741" s="31">
        <f>[1]consoCURRENT!F39194</f>
        <v>0</v>
      </c>
      <c r="D1741" s="31">
        <f>[1]consoCURRENT!G39194</f>
        <v>7036000</v>
      </c>
      <c r="E1741" s="31">
        <f>[1]consoCURRENT!H39194</f>
        <v>2412850.23</v>
      </c>
      <c r="F1741" s="31">
        <f>[1]consoCURRENT!I39194</f>
        <v>2008653.07</v>
      </c>
      <c r="G1741" s="31">
        <f>[1]consoCURRENT!J39194</f>
        <v>1172002.72</v>
      </c>
      <c r="H1741" s="31">
        <f>[1]consoCURRENT!K39194</f>
        <v>195434.49</v>
      </c>
      <c r="I1741" s="31">
        <f>[1]consoCURRENT!L39194</f>
        <v>0</v>
      </c>
      <c r="J1741" s="31">
        <f>[1]consoCURRENT!M39194</f>
        <v>0</v>
      </c>
      <c r="K1741" s="31">
        <f>[1]consoCURRENT!N39194</f>
        <v>0</v>
      </c>
      <c r="L1741" s="31">
        <f>[1]consoCURRENT!O39194</f>
        <v>0</v>
      </c>
      <c r="M1741" s="31">
        <f>[1]consoCURRENT!P39194</f>
        <v>0</v>
      </c>
      <c r="N1741" s="31">
        <f>[1]consoCURRENT!Q39194</f>
        <v>869948.89</v>
      </c>
      <c r="O1741" s="31">
        <f>[1]consoCURRENT!R39194</f>
        <v>1021361.6</v>
      </c>
      <c r="P1741" s="31">
        <f>[1]consoCURRENT!S39194</f>
        <v>521539.74</v>
      </c>
      <c r="Q1741" s="31">
        <f>[1]consoCURRENT!T39194</f>
        <v>587355.02</v>
      </c>
      <c r="R1741" s="31">
        <f>[1]consoCURRENT!U39194</f>
        <v>290599.59000000003</v>
      </c>
      <c r="S1741" s="31">
        <f>[1]consoCURRENT!V39194</f>
        <v>1130698.46</v>
      </c>
      <c r="T1741" s="31">
        <f>[1]consoCURRENT!W39194</f>
        <v>463269.85</v>
      </c>
      <c r="U1741" s="31">
        <f>[1]consoCURRENT!X39194</f>
        <v>541527.26</v>
      </c>
      <c r="V1741" s="31">
        <f>[1]consoCURRENT!Y39194</f>
        <v>167205.61000000002</v>
      </c>
      <c r="W1741" s="31">
        <f>[1]consoCURRENT!Z39194</f>
        <v>195434.49</v>
      </c>
      <c r="X1741" s="31">
        <f>[1]consoCURRENT!AA39194</f>
        <v>0</v>
      </c>
      <c r="Y1741" s="31">
        <f>[1]consoCURRENT!AB39194</f>
        <v>0</v>
      </c>
      <c r="Z1741" s="31">
        <f t="shared" ref="Z1741:Z1743" si="809">SUM(M1741:Y1741)</f>
        <v>5788940.5099999998</v>
      </c>
      <c r="AA1741" s="31">
        <f>D1741-Z1741</f>
        <v>1247059.4900000002</v>
      </c>
      <c r="AB1741" s="37">
        <f>Z1741/D1741</f>
        <v>0.82276016344513925</v>
      </c>
      <c r="AC1741" s="32"/>
    </row>
    <row r="1742" spans="1:29" s="33" customFormat="1" ht="18" customHeight="1" x14ac:dyDescent="0.2">
      <c r="A1742" s="36" t="s">
        <v>35</v>
      </c>
      <c r="B1742" s="31">
        <f>[1]consoCURRENT!E39200</f>
        <v>0</v>
      </c>
      <c r="C1742" s="31">
        <f>[1]consoCURRENT!F39200</f>
        <v>0</v>
      </c>
      <c r="D1742" s="31">
        <f>[1]consoCURRENT!G39200</f>
        <v>0</v>
      </c>
      <c r="E1742" s="31">
        <f>[1]consoCURRENT!H39200</f>
        <v>0</v>
      </c>
      <c r="F1742" s="31">
        <f>[1]consoCURRENT!I39200</f>
        <v>0</v>
      </c>
      <c r="G1742" s="31">
        <f>[1]consoCURRENT!J39200</f>
        <v>0</v>
      </c>
      <c r="H1742" s="31">
        <f>[1]consoCURRENT!K39200</f>
        <v>0</v>
      </c>
      <c r="I1742" s="31">
        <f>[1]consoCURRENT!L39200</f>
        <v>0</v>
      </c>
      <c r="J1742" s="31">
        <f>[1]consoCURRENT!M39200</f>
        <v>0</v>
      </c>
      <c r="K1742" s="31">
        <f>[1]consoCURRENT!N39200</f>
        <v>0</v>
      </c>
      <c r="L1742" s="31">
        <f>[1]consoCURRENT!O39200</f>
        <v>0</v>
      </c>
      <c r="M1742" s="31">
        <f>[1]consoCURRENT!P39200</f>
        <v>0</v>
      </c>
      <c r="N1742" s="31">
        <f>[1]consoCURRENT!Q39200</f>
        <v>0</v>
      </c>
      <c r="O1742" s="31">
        <f>[1]consoCURRENT!R39200</f>
        <v>0</v>
      </c>
      <c r="P1742" s="31">
        <f>[1]consoCURRENT!S39200</f>
        <v>0</v>
      </c>
      <c r="Q1742" s="31">
        <f>[1]consoCURRENT!T39200</f>
        <v>0</v>
      </c>
      <c r="R1742" s="31">
        <f>[1]consoCURRENT!U39200</f>
        <v>0</v>
      </c>
      <c r="S1742" s="31">
        <f>[1]consoCURRENT!V39200</f>
        <v>0</v>
      </c>
      <c r="T1742" s="31">
        <f>[1]consoCURRENT!W39200</f>
        <v>0</v>
      </c>
      <c r="U1742" s="31">
        <f>[1]consoCURRENT!X39200</f>
        <v>0</v>
      </c>
      <c r="V1742" s="31">
        <f>[1]consoCURRENT!Y39200</f>
        <v>0</v>
      </c>
      <c r="W1742" s="31">
        <f>[1]consoCURRENT!Z39200</f>
        <v>0</v>
      </c>
      <c r="X1742" s="31">
        <f>[1]consoCURRENT!AA39200</f>
        <v>0</v>
      </c>
      <c r="Y1742" s="31">
        <f>[1]consoCURRENT!AB39200</f>
        <v>0</v>
      </c>
      <c r="Z1742" s="31">
        <f t="shared" si="809"/>
        <v>0</v>
      </c>
      <c r="AA1742" s="31">
        <f>D1742-Z1742</f>
        <v>0</v>
      </c>
      <c r="AB1742" s="37"/>
      <c r="AC1742" s="32"/>
    </row>
    <row r="1743" spans="1:29" s="33" customFormat="1" ht="18" customHeight="1" x14ac:dyDescent="0.2">
      <c r="A1743" s="36" t="s">
        <v>36</v>
      </c>
      <c r="B1743" s="31">
        <f>[1]consoCURRENT!E39229</f>
        <v>0</v>
      </c>
      <c r="C1743" s="31">
        <f>[1]consoCURRENT!F39229</f>
        <v>0</v>
      </c>
      <c r="D1743" s="31">
        <f>[1]consoCURRENT!G39229</f>
        <v>0</v>
      </c>
      <c r="E1743" s="31">
        <f>[1]consoCURRENT!H39229</f>
        <v>0</v>
      </c>
      <c r="F1743" s="31">
        <f>[1]consoCURRENT!I39229</f>
        <v>0</v>
      </c>
      <c r="G1743" s="31">
        <f>[1]consoCURRENT!J39229</f>
        <v>0</v>
      </c>
      <c r="H1743" s="31">
        <f>[1]consoCURRENT!K39229</f>
        <v>0</v>
      </c>
      <c r="I1743" s="31">
        <f>[1]consoCURRENT!L39229</f>
        <v>0</v>
      </c>
      <c r="J1743" s="31">
        <f>[1]consoCURRENT!M39229</f>
        <v>0</v>
      </c>
      <c r="K1743" s="31">
        <f>[1]consoCURRENT!N39229</f>
        <v>0</v>
      </c>
      <c r="L1743" s="31">
        <f>[1]consoCURRENT!O39229</f>
        <v>0</v>
      </c>
      <c r="M1743" s="31">
        <f>[1]consoCURRENT!P39229</f>
        <v>0</v>
      </c>
      <c r="N1743" s="31">
        <f>[1]consoCURRENT!Q39229</f>
        <v>0</v>
      </c>
      <c r="O1743" s="31">
        <f>[1]consoCURRENT!R39229</f>
        <v>0</v>
      </c>
      <c r="P1743" s="31">
        <f>[1]consoCURRENT!S39229</f>
        <v>0</v>
      </c>
      <c r="Q1743" s="31">
        <f>[1]consoCURRENT!T39229</f>
        <v>0</v>
      </c>
      <c r="R1743" s="31">
        <f>[1]consoCURRENT!U39229</f>
        <v>0</v>
      </c>
      <c r="S1743" s="31">
        <f>[1]consoCURRENT!V39229</f>
        <v>0</v>
      </c>
      <c r="T1743" s="31">
        <f>[1]consoCURRENT!W39229</f>
        <v>0</v>
      </c>
      <c r="U1743" s="31">
        <f>[1]consoCURRENT!X39229</f>
        <v>0</v>
      </c>
      <c r="V1743" s="31">
        <f>[1]consoCURRENT!Y39229</f>
        <v>0</v>
      </c>
      <c r="W1743" s="31">
        <f>[1]consoCURRENT!Z39229</f>
        <v>0</v>
      </c>
      <c r="X1743" s="31">
        <f>[1]consoCURRENT!AA39229</f>
        <v>0</v>
      </c>
      <c r="Y1743" s="31">
        <f>[1]consoCURRENT!AB39229</f>
        <v>0</v>
      </c>
      <c r="Z1743" s="31">
        <f t="shared" si="809"/>
        <v>0</v>
      </c>
      <c r="AA1743" s="31">
        <f>D1743-Z1743</f>
        <v>0</v>
      </c>
      <c r="AB1743" s="37"/>
      <c r="AC1743" s="32"/>
    </row>
    <row r="1744" spans="1:29" s="33" customFormat="1" ht="18" customHeight="1" x14ac:dyDescent="0.25">
      <c r="A1744" s="38" t="s">
        <v>37</v>
      </c>
      <c r="B1744" s="39">
        <f t="shared" ref="B1744:AA1744" si="810">SUM(B1740:B1743)</f>
        <v>51862000</v>
      </c>
      <c r="C1744" s="39">
        <f t="shared" si="810"/>
        <v>0</v>
      </c>
      <c r="D1744" s="39">
        <f t="shared" si="810"/>
        <v>51862000</v>
      </c>
      <c r="E1744" s="39">
        <f t="shared" si="810"/>
        <v>12549656.76</v>
      </c>
      <c r="F1744" s="39">
        <f t="shared" si="810"/>
        <v>16300587.59</v>
      </c>
      <c r="G1744" s="39">
        <f t="shared" si="810"/>
        <v>12036666.230000002</v>
      </c>
      <c r="H1744" s="39">
        <f t="shared" si="810"/>
        <v>3784035.92</v>
      </c>
      <c r="I1744" s="39">
        <f t="shared" si="810"/>
        <v>0</v>
      </c>
      <c r="J1744" s="39">
        <f t="shared" si="810"/>
        <v>0</v>
      </c>
      <c r="K1744" s="39">
        <f t="shared" si="810"/>
        <v>0</v>
      </c>
      <c r="L1744" s="39">
        <f t="shared" si="810"/>
        <v>0</v>
      </c>
      <c r="M1744" s="39">
        <f t="shared" si="810"/>
        <v>0</v>
      </c>
      <c r="N1744" s="39">
        <f t="shared" si="810"/>
        <v>4166936.89</v>
      </c>
      <c r="O1744" s="39">
        <f t="shared" si="810"/>
        <v>4231674.3</v>
      </c>
      <c r="P1744" s="39">
        <f t="shared" si="810"/>
        <v>4151045.5700000003</v>
      </c>
      <c r="Q1744" s="39">
        <f t="shared" si="810"/>
        <v>3835241.3200000003</v>
      </c>
      <c r="R1744" s="39">
        <f t="shared" si="810"/>
        <v>6405690.2300000004</v>
      </c>
      <c r="S1744" s="39">
        <f t="shared" si="810"/>
        <v>6059656.0399999991</v>
      </c>
      <c r="T1744" s="39">
        <f t="shared" si="810"/>
        <v>4132814.0700000003</v>
      </c>
      <c r="U1744" s="39">
        <f t="shared" si="810"/>
        <v>4107969.1399999997</v>
      </c>
      <c r="V1744" s="39">
        <f t="shared" si="810"/>
        <v>3795883.02</v>
      </c>
      <c r="W1744" s="39">
        <f t="shared" si="810"/>
        <v>3784035.92</v>
      </c>
      <c r="X1744" s="39">
        <f t="shared" si="810"/>
        <v>0</v>
      </c>
      <c r="Y1744" s="39">
        <f t="shared" si="810"/>
        <v>0</v>
      </c>
      <c r="Z1744" s="39">
        <f t="shared" si="810"/>
        <v>44670946.5</v>
      </c>
      <c r="AA1744" s="39">
        <f t="shared" si="810"/>
        <v>7191053.4999999981</v>
      </c>
      <c r="AB1744" s="40">
        <f>Z1744/D1744</f>
        <v>0.86134253403262506</v>
      </c>
      <c r="AC1744" s="32"/>
    </row>
    <row r="1745" spans="1:29" s="33" customFormat="1" ht="18" customHeight="1" x14ac:dyDescent="0.25">
      <c r="A1745" s="41" t="s">
        <v>38</v>
      </c>
      <c r="B1745" s="31">
        <f>[1]consoCURRENT!E39233</f>
        <v>3898000</v>
      </c>
      <c r="C1745" s="31">
        <f>[1]consoCURRENT!F39233</f>
        <v>0</v>
      </c>
      <c r="D1745" s="31">
        <f>[1]consoCURRENT!G39233</f>
        <v>3898000</v>
      </c>
      <c r="E1745" s="31">
        <f>[1]consoCURRENT!H39233</f>
        <v>1042027.35</v>
      </c>
      <c r="F1745" s="31">
        <f>[1]consoCURRENT!I39233</f>
        <v>1064068.94</v>
      </c>
      <c r="G1745" s="31">
        <f>[1]consoCURRENT!J39233</f>
        <v>742009.78</v>
      </c>
      <c r="H1745" s="31">
        <f>[1]consoCURRENT!K39233</f>
        <v>742255.33</v>
      </c>
      <c r="I1745" s="31">
        <f>[1]consoCURRENT!L39233</f>
        <v>0</v>
      </c>
      <c r="J1745" s="31">
        <f>[1]consoCURRENT!M39233</f>
        <v>0</v>
      </c>
      <c r="K1745" s="31">
        <f>[1]consoCURRENT!N39233</f>
        <v>0</v>
      </c>
      <c r="L1745" s="31">
        <f>[1]consoCURRENT!O39233</f>
        <v>0</v>
      </c>
      <c r="M1745" s="31">
        <f>[1]consoCURRENT!P39233</f>
        <v>0</v>
      </c>
      <c r="N1745" s="31">
        <f>[1]consoCURRENT!Q39233</f>
        <v>0</v>
      </c>
      <c r="O1745" s="31">
        <f>[1]consoCURRENT!R39233</f>
        <v>689799.69</v>
      </c>
      <c r="P1745" s="31">
        <f>[1]consoCURRENT!S39233</f>
        <v>352227.66000000003</v>
      </c>
      <c r="Q1745" s="31">
        <f>[1]consoCURRENT!T39233</f>
        <v>347227.88</v>
      </c>
      <c r="R1745" s="31">
        <f>[1]consoCURRENT!U39233</f>
        <v>354682.92000000004</v>
      </c>
      <c r="S1745" s="31">
        <f>[1]consoCURRENT!V39233</f>
        <v>362158.14</v>
      </c>
      <c r="T1745" s="31">
        <f>[1]consoCURRENT!W39233</f>
        <v>0</v>
      </c>
      <c r="U1745" s="31">
        <f>[1]consoCURRENT!X39233</f>
        <v>365343.02</v>
      </c>
      <c r="V1745" s="31">
        <f>[1]consoCURRENT!Y39233</f>
        <v>376666.76</v>
      </c>
      <c r="W1745" s="31">
        <f>[1]consoCURRENT!Z39233</f>
        <v>742255.33</v>
      </c>
      <c r="X1745" s="31">
        <f>[1]consoCURRENT!AA39233</f>
        <v>0</v>
      </c>
      <c r="Y1745" s="31">
        <f>[1]consoCURRENT!AB39233</f>
        <v>0</v>
      </c>
      <c r="Z1745" s="31">
        <f t="shared" ref="Z1745" si="811">SUM(M1745:Y1745)</f>
        <v>3590361.4000000004</v>
      </c>
      <c r="AA1745" s="31">
        <f>D1745-Z1745</f>
        <v>307638.59999999963</v>
      </c>
      <c r="AB1745" s="37">
        <f t="shared" ref="AB1745" si="812">Z1745/D1745</f>
        <v>0.92107783478707039</v>
      </c>
      <c r="AC1745" s="32"/>
    </row>
    <row r="1746" spans="1:29" s="33" customFormat="1" ht="18" customHeight="1" x14ac:dyDescent="0.25">
      <c r="A1746" s="38" t="s">
        <v>39</v>
      </c>
      <c r="B1746" s="39">
        <f t="shared" ref="B1746:AA1746" si="813">B1745+B1744</f>
        <v>55760000</v>
      </c>
      <c r="C1746" s="39">
        <f t="shared" si="813"/>
        <v>0</v>
      </c>
      <c r="D1746" s="39">
        <f t="shared" si="813"/>
        <v>55760000</v>
      </c>
      <c r="E1746" s="39">
        <f t="shared" si="813"/>
        <v>13591684.109999999</v>
      </c>
      <c r="F1746" s="39">
        <f t="shared" si="813"/>
        <v>17364656.530000001</v>
      </c>
      <c r="G1746" s="39">
        <f t="shared" si="813"/>
        <v>12778676.010000002</v>
      </c>
      <c r="H1746" s="39">
        <f t="shared" si="813"/>
        <v>4526291.25</v>
      </c>
      <c r="I1746" s="39">
        <f t="shared" si="813"/>
        <v>0</v>
      </c>
      <c r="J1746" s="39">
        <f t="shared" si="813"/>
        <v>0</v>
      </c>
      <c r="K1746" s="39">
        <f t="shared" si="813"/>
        <v>0</v>
      </c>
      <c r="L1746" s="39">
        <f t="shared" si="813"/>
        <v>0</v>
      </c>
      <c r="M1746" s="39">
        <f t="shared" si="813"/>
        <v>0</v>
      </c>
      <c r="N1746" s="39">
        <f t="shared" si="813"/>
        <v>4166936.89</v>
      </c>
      <c r="O1746" s="39">
        <f t="shared" si="813"/>
        <v>4921473.99</v>
      </c>
      <c r="P1746" s="39">
        <f t="shared" si="813"/>
        <v>4503273.2300000004</v>
      </c>
      <c r="Q1746" s="39">
        <f t="shared" si="813"/>
        <v>4182469.2</v>
      </c>
      <c r="R1746" s="39">
        <f t="shared" si="813"/>
        <v>6760373.1500000004</v>
      </c>
      <c r="S1746" s="39">
        <f t="shared" si="813"/>
        <v>6421814.1799999988</v>
      </c>
      <c r="T1746" s="39">
        <f t="shared" si="813"/>
        <v>4132814.0700000003</v>
      </c>
      <c r="U1746" s="39">
        <f t="shared" si="813"/>
        <v>4473312.16</v>
      </c>
      <c r="V1746" s="39">
        <f t="shared" si="813"/>
        <v>4172549.7800000003</v>
      </c>
      <c r="W1746" s="39">
        <f t="shared" si="813"/>
        <v>4526291.25</v>
      </c>
      <c r="X1746" s="39">
        <f t="shared" si="813"/>
        <v>0</v>
      </c>
      <c r="Y1746" s="39">
        <f t="shared" si="813"/>
        <v>0</v>
      </c>
      <c r="Z1746" s="39">
        <f t="shared" si="813"/>
        <v>48261307.899999999</v>
      </c>
      <c r="AA1746" s="39">
        <f t="shared" si="813"/>
        <v>7498692.0999999978</v>
      </c>
      <c r="AB1746" s="40">
        <f>Z1746/D1746</f>
        <v>0.86551843436154952</v>
      </c>
      <c r="AC1746" s="42"/>
    </row>
    <row r="1747" spans="1:29" s="33" customFormat="1" ht="10.9" customHeight="1" x14ac:dyDescent="0.25">
      <c r="A1747" s="34"/>
      <c r="B1747" s="31"/>
      <c r="C1747" s="31"/>
      <c r="D1747" s="31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  <c r="R1747" s="31"/>
      <c r="S1747" s="31"/>
      <c r="T1747" s="31"/>
      <c r="U1747" s="31"/>
      <c r="V1747" s="31"/>
      <c r="W1747" s="31"/>
      <c r="X1747" s="31"/>
      <c r="Y1747" s="31"/>
      <c r="Z1747" s="31"/>
      <c r="AA1747" s="31"/>
      <c r="AB1747" s="31"/>
      <c r="AC1747" s="32"/>
    </row>
    <row r="1748" spans="1:29" s="33" customFormat="1" ht="10.9" customHeight="1" x14ac:dyDescent="0.25">
      <c r="A1748" s="46"/>
      <c r="B1748" s="31"/>
      <c r="C1748" s="31"/>
      <c r="D1748" s="31"/>
      <c r="E1748" s="31"/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  <c r="R1748" s="31"/>
      <c r="S1748" s="31"/>
      <c r="T1748" s="31"/>
      <c r="U1748" s="31"/>
      <c r="V1748" s="31"/>
      <c r="W1748" s="31"/>
      <c r="X1748" s="31"/>
      <c r="Y1748" s="31"/>
      <c r="Z1748" s="31"/>
      <c r="AA1748" s="31"/>
      <c r="AB1748" s="31"/>
      <c r="AC1748" s="32"/>
    </row>
    <row r="1749" spans="1:29" s="33" customFormat="1" ht="15" customHeight="1" x14ac:dyDescent="0.25">
      <c r="A1749" s="46" t="s">
        <v>44</v>
      </c>
      <c r="B1749" s="31"/>
      <c r="C1749" s="31"/>
      <c r="D1749" s="31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  <c r="R1749" s="31"/>
      <c r="S1749" s="31"/>
      <c r="T1749" s="31"/>
      <c r="U1749" s="31"/>
      <c r="V1749" s="31"/>
      <c r="W1749" s="31"/>
      <c r="X1749" s="31"/>
      <c r="Y1749" s="31"/>
      <c r="Z1749" s="31"/>
      <c r="AA1749" s="31"/>
      <c r="AB1749" s="31"/>
      <c r="AC1749" s="32"/>
    </row>
    <row r="1750" spans="1:29" s="33" customFormat="1" ht="18" customHeight="1" x14ac:dyDescent="0.2">
      <c r="A1750" s="36" t="s">
        <v>33</v>
      </c>
      <c r="B1750" s="31">
        <f>[1]consoCURRENT!E39294</f>
        <v>46707000</v>
      </c>
      <c r="C1750" s="31">
        <f>[1]consoCURRENT!F39294</f>
        <v>0</v>
      </c>
      <c r="D1750" s="31">
        <f>[1]consoCURRENT!G39294</f>
        <v>46707000</v>
      </c>
      <c r="E1750" s="31">
        <f>[1]consoCURRENT!H39294</f>
        <v>11330791.449999999</v>
      </c>
      <c r="F1750" s="31">
        <f>[1]consoCURRENT!I39294</f>
        <v>14709246.999999998</v>
      </c>
      <c r="G1750" s="31">
        <f>[1]consoCURRENT!J39294</f>
        <v>11901646.690000001</v>
      </c>
      <c r="H1750" s="31">
        <f>[1]consoCURRENT!K39294</f>
        <v>2558124.9999999977</v>
      </c>
      <c r="I1750" s="31">
        <f>[1]consoCURRENT!L39294</f>
        <v>0</v>
      </c>
      <c r="J1750" s="31">
        <f>[1]consoCURRENT!M39294</f>
        <v>0</v>
      </c>
      <c r="K1750" s="31">
        <f>[1]consoCURRENT!N39294</f>
        <v>0</v>
      </c>
      <c r="L1750" s="31">
        <f>[1]consoCURRENT!O39294</f>
        <v>0</v>
      </c>
      <c r="M1750" s="31">
        <f>[1]consoCURRENT!P39294</f>
        <v>0</v>
      </c>
      <c r="N1750" s="31">
        <f>[1]consoCURRENT!Q39294</f>
        <v>3465865.2</v>
      </c>
      <c r="O1750" s="31">
        <f>[1]consoCURRENT!R39294</f>
        <v>3634169.59</v>
      </c>
      <c r="P1750" s="31">
        <f>[1]consoCURRENT!S39294</f>
        <v>4230756.66</v>
      </c>
      <c r="Q1750" s="31">
        <f>[1]consoCURRENT!T39294</f>
        <v>3388047.6399999997</v>
      </c>
      <c r="R1750" s="31">
        <f>[1]consoCURRENT!U39294</f>
        <v>6465284.9199999999</v>
      </c>
      <c r="S1750" s="31">
        <f>[1]consoCURRENT!V39294</f>
        <v>4855914.4400000004</v>
      </c>
      <c r="T1750" s="31">
        <f>[1]consoCURRENT!W39294</f>
        <v>3548964.9700000007</v>
      </c>
      <c r="U1750" s="31">
        <f>[1]consoCURRENT!X39294</f>
        <v>3492039.81</v>
      </c>
      <c r="V1750" s="31">
        <f>[1]consoCURRENT!Y39294</f>
        <v>4860641.9100000011</v>
      </c>
      <c r="W1750" s="31">
        <f>[1]consoCURRENT!Z39294</f>
        <v>2558124.9999999977</v>
      </c>
      <c r="X1750" s="31">
        <f>[1]consoCURRENT!AA39294</f>
        <v>0</v>
      </c>
      <c r="Y1750" s="31">
        <f>[1]consoCURRENT!AB39294</f>
        <v>0</v>
      </c>
      <c r="Z1750" s="31">
        <f>SUM(M1750:Y1750)</f>
        <v>40499810.140000001</v>
      </c>
      <c r="AA1750" s="31">
        <f>D1750-Z1750</f>
        <v>6207189.8599999994</v>
      </c>
      <c r="AB1750" s="37">
        <f t="shared" ref="AB1750" si="814">Z1750/D1750</f>
        <v>0.86710364913182181</v>
      </c>
      <c r="AC1750" s="32"/>
    </row>
    <row r="1751" spans="1:29" s="33" customFormat="1" ht="18" customHeight="1" x14ac:dyDescent="0.2">
      <c r="A1751" s="36" t="s">
        <v>34</v>
      </c>
      <c r="B1751" s="31">
        <f>[1]consoCURRENT!E39407</f>
        <v>10915000</v>
      </c>
      <c r="C1751" s="31">
        <f>[1]consoCURRENT!F39407</f>
        <v>0</v>
      </c>
      <c r="D1751" s="31">
        <f>[1]consoCURRENT!G39407</f>
        <v>10915000</v>
      </c>
      <c r="E1751" s="31">
        <f>[1]consoCURRENT!H39407</f>
        <v>1369087.95</v>
      </c>
      <c r="F1751" s="31">
        <f>[1]consoCURRENT!I39407</f>
        <v>1088365.55</v>
      </c>
      <c r="G1751" s="31">
        <f>[1]consoCURRENT!J39407</f>
        <v>2926835.7800000003</v>
      </c>
      <c r="H1751" s="31">
        <f>[1]consoCURRENT!K39407</f>
        <v>317794.44000000006</v>
      </c>
      <c r="I1751" s="31">
        <f>[1]consoCURRENT!L39407</f>
        <v>0</v>
      </c>
      <c r="J1751" s="31">
        <f>[1]consoCURRENT!M39407</f>
        <v>0</v>
      </c>
      <c r="K1751" s="31">
        <f>[1]consoCURRENT!N39407</f>
        <v>0</v>
      </c>
      <c r="L1751" s="31">
        <f>[1]consoCURRENT!O39407</f>
        <v>0</v>
      </c>
      <c r="M1751" s="31">
        <f>[1]consoCURRENT!P39407</f>
        <v>0</v>
      </c>
      <c r="N1751" s="31">
        <f>[1]consoCURRENT!Q39407</f>
        <v>937891.25</v>
      </c>
      <c r="O1751" s="31">
        <f>[1]consoCURRENT!R39407</f>
        <v>247461.72999999998</v>
      </c>
      <c r="P1751" s="31">
        <f>[1]consoCURRENT!S39407</f>
        <v>183734.97</v>
      </c>
      <c r="Q1751" s="31">
        <f>[1]consoCURRENT!T39407</f>
        <v>346313.91000000003</v>
      </c>
      <c r="R1751" s="31">
        <f>[1]consoCURRENT!U39407</f>
        <v>-48472.880000000005</v>
      </c>
      <c r="S1751" s="31">
        <f>[1]consoCURRENT!V39407</f>
        <v>790524.52</v>
      </c>
      <c r="T1751" s="31">
        <f>[1]consoCURRENT!W39407</f>
        <v>1617829.93</v>
      </c>
      <c r="U1751" s="31">
        <f>[1]consoCURRENT!X39407</f>
        <v>827255.89999999991</v>
      </c>
      <c r="V1751" s="31">
        <f>[1]consoCURRENT!Y39407</f>
        <v>481749.95</v>
      </c>
      <c r="W1751" s="31">
        <f>[1]consoCURRENT!Z39407</f>
        <v>317794.44000000006</v>
      </c>
      <c r="X1751" s="31">
        <f>[1]consoCURRENT!AA39407</f>
        <v>0</v>
      </c>
      <c r="Y1751" s="31">
        <f>[1]consoCURRENT!AB39407</f>
        <v>0</v>
      </c>
      <c r="Z1751" s="31">
        <f t="shared" ref="Z1751:Z1753" si="815">SUM(M1751:Y1751)</f>
        <v>5702083.7200000007</v>
      </c>
      <c r="AA1751" s="31">
        <f>D1751-Z1751</f>
        <v>5212916.2799999993</v>
      </c>
      <c r="AB1751" s="37">
        <f>Z1751/D1751</f>
        <v>0.52240803664681634</v>
      </c>
      <c r="AC1751" s="32"/>
    </row>
    <row r="1752" spans="1:29" s="33" customFormat="1" ht="18" customHeight="1" x14ac:dyDescent="0.2">
      <c r="A1752" s="48" t="s">
        <v>35</v>
      </c>
      <c r="B1752" s="49">
        <f>[1]consoCURRENT!E39413</f>
        <v>0</v>
      </c>
      <c r="C1752" s="49">
        <f>[1]consoCURRENT!F39413</f>
        <v>0</v>
      </c>
      <c r="D1752" s="49">
        <f>[1]consoCURRENT!G39413</f>
        <v>0</v>
      </c>
      <c r="E1752" s="49">
        <f>[1]consoCURRENT!H39413</f>
        <v>0</v>
      </c>
      <c r="F1752" s="49">
        <f>[1]consoCURRENT!I39413</f>
        <v>0</v>
      </c>
      <c r="G1752" s="49">
        <f>[1]consoCURRENT!J39413</f>
        <v>0</v>
      </c>
      <c r="H1752" s="49">
        <f>[1]consoCURRENT!K39413</f>
        <v>0</v>
      </c>
      <c r="I1752" s="49">
        <f>[1]consoCURRENT!L39413</f>
        <v>0</v>
      </c>
      <c r="J1752" s="49">
        <f>[1]consoCURRENT!M39413</f>
        <v>0</v>
      </c>
      <c r="K1752" s="49">
        <f>[1]consoCURRENT!N39413</f>
        <v>0</v>
      </c>
      <c r="L1752" s="49">
        <f>[1]consoCURRENT!O39413</f>
        <v>0</v>
      </c>
      <c r="M1752" s="49">
        <f>[1]consoCURRENT!P39413</f>
        <v>0</v>
      </c>
      <c r="N1752" s="49">
        <f>[1]consoCURRENT!Q39413</f>
        <v>0</v>
      </c>
      <c r="O1752" s="49">
        <f>[1]consoCURRENT!R39413</f>
        <v>0</v>
      </c>
      <c r="P1752" s="49">
        <f>[1]consoCURRENT!S39413</f>
        <v>0</v>
      </c>
      <c r="Q1752" s="49">
        <f>[1]consoCURRENT!T39413</f>
        <v>0</v>
      </c>
      <c r="R1752" s="49">
        <f>[1]consoCURRENT!U39413</f>
        <v>0</v>
      </c>
      <c r="S1752" s="49">
        <f>[1]consoCURRENT!V39413</f>
        <v>0</v>
      </c>
      <c r="T1752" s="49">
        <f>[1]consoCURRENT!W39413</f>
        <v>0</v>
      </c>
      <c r="U1752" s="49">
        <f>[1]consoCURRENT!X39413</f>
        <v>0</v>
      </c>
      <c r="V1752" s="49">
        <f>[1]consoCURRENT!Y39413</f>
        <v>0</v>
      </c>
      <c r="W1752" s="49">
        <f>[1]consoCURRENT!Z39413</f>
        <v>0</v>
      </c>
      <c r="X1752" s="49">
        <f>[1]consoCURRENT!AA39413</f>
        <v>0</v>
      </c>
      <c r="Y1752" s="49">
        <f>[1]consoCURRENT!AB39413</f>
        <v>0</v>
      </c>
      <c r="Z1752" s="49">
        <f t="shared" si="815"/>
        <v>0</v>
      </c>
      <c r="AA1752" s="49">
        <f>D1752-Z1752</f>
        <v>0</v>
      </c>
      <c r="AB1752" s="37"/>
      <c r="AC1752" s="49"/>
    </row>
    <row r="1753" spans="1:29" s="33" customFormat="1" ht="18" customHeight="1" x14ac:dyDescent="0.2">
      <c r="A1753" s="36" t="s">
        <v>36</v>
      </c>
      <c r="B1753" s="31">
        <f>[1]consoCURRENT!E39442</f>
        <v>0</v>
      </c>
      <c r="C1753" s="31">
        <f>[1]consoCURRENT!F39442</f>
        <v>0</v>
      </c>
      <c r="D1753" s="31">
        <f>[1]consoCURRENT!G39442</f>
        <v>0</v>
      </c>
      <c r="E1753" s="31">
        <f>[1]consoCURRENT!H39442</f>
        <v>0</v>
      </c>
      <c r="F1753" s="31">
        <f>[1]consoCURRENT!I39442</f>
        <v>0</v>
      </c>
      <c r="G1753" s="31">
        <f>[1]consoCURRENT!J39442</f>
        <v>0</v>
      </c>
      <c r="H1753" s="31">
        <f>[1]consoCURRENT!K39442</f>
        <v>0</v>
      </c>
      <c r="I1753" s="31">
        <f>[1]consoCURRENT!L39442</f>
        <v>0</v>
      </c>
      <c r="J1753" s="31">
        <f>[1]consoCURRENT!M39442</f>
        <v>0</v>
      </c>
      <c r="K1753" s="31">
        <f>[1]consoCURRENT!N39442</f>
        <v>0</v>
      </c>
      <c r="L1753" s="31">
        <f>[1]consoCURRENT!O39442</f>
        <v>0</v>
      </c>
      <c r="M1753" s="31">
        <f>[1]consoCURRENT!P39442</f>
        <v>0</v>
      </c>
      <c r="N1753" s="31">
        <f>[1]consoCURRENT!Q39442</f>
        <v>0</v>
      </c>
      <c r="O1753" s="31">
        <f>[1]consoCURRENT!R39442</f>
        <v>0</v>
      </c>
      <c r="P1753" s="31">
        <f>[1]consoCURRENT!S39442</f>
        <v>0</v>
      </c>
      <c r="Q1753" s="31">
        <f>[1]consoCURRENT!T39442</f>
        <v>0</v>
      </c>
      <c r="R1753" s="31">
        <f>[1]consoCURRENT!U39442</f>
        <v>0</v>
      </c>
      <c r="S1753" s="31">
        <f>[1]consoCURRENT!V39442</f>
        <v>0</v>
      </c>
      <c r="T1753" s="31">
        <f>[1]consoCURRENT!W39442</f>
        <v>0</v>
      </c>
      <c r="U1753" s="31">
        <f>[1]consoCURRENT!X39442</f>
        <v>0</v>
      </c>
      <c r="V1753" s="31">
        <f>[1]consoCURRENT!Y39442</f>
        <v>0</v>
      </c>
      <c r="W1753" s="31">
        <f>[1]consoCURRENT!Z39442</f>
        <v>0</v>
      </c>
      <c r="X1753" s="31">
        <f>[1]consoCURRENT!AA39442</f>
        <v>0</v>
      </c>
      <c r="Y1753" s="31">
        <f>[1]consoCURRENT!AB39442</f>
        <v>0</v>
      </c>
      <c r="Z1753" s="31">
        <f t="shared" si="815"/>
        <v>0</v>
      </c>
      <c r="AA1753" s="31">
        <f>D1753-Z1753</f>
        <v>0</v>
      </c>
      <c r="AB1753" s="40"/>
      <c r="AC1753" s="32"/>
    </row>
    <row r="1754" spans="1:29" s="33" customFormat="1" ht="18" customHeight="1" x14ac:dyDescent="0.25">
      <c r="A1754" s="38" t="s">
        <v>37</v>
      </c>
      <c r="B1754" s="39">
        <f t="shared" ref="B1754:AA1754" si="816">SUM(B1750:B1753)</f>
        <v>57622000</v>
      </c>
      <c r="C1754" s="39">
        <f t="shared" si="816"/>
        <v>0</v>
      </c>
      <c r="D1754" s="39">
        <f t="shared" si="816"/>
        <v>57622000</v>
      </c>
      <c r="E1754" s="39">
        <f t="shared" si="816"/>
        <v>12699879.399999999</v>
      </c>
      <c r="F1754" s="39">
        <f t="shared" si="816"/>
        <v>15797612.549999999</v>
      </c>
      <c r="G1754" s="39">
        <f t="shared" si="816"/>
        <v>14828482.470000003</v>
      </c>
      <c r="H1754" s="39">
        <f t="shared" si="816"/>
        <v>2875919.4399999976</v>
      </c>
      <c r="I1754" s="39">
        <f t="shared" si="816"/>
        <v>0</v>
      </c>
      <c r="J1754" s="39">
        <f t="shared" si="816"/>
        <v>0</v>
      </c>
      <c r="K1754" s="39">
        <f t="shared" si="816"/>
        <v>0</v>
      </c>
      <c r="L1754" s="39">
        <f t="shared" si="816"/>
        <v>0</v>
      </c>
      <c r="M1754" s="39">
        <f t="shared" si="816"/>
        <v>0</v>
      </c>
      <c r="N1754" s="39">
        <f t="shared" si="816"/>
        <v>4403756.45</v>
      </c>
      <c r="O1754" s="39">
        <f t="shared" si="816"/>
        <v>3881631.32</v>
      </c>
      <c r="P1754" s="39">
        <f t="shared" si="816"/>
        <v>4414491.63</v>
      </c>
      <c r="Q1754" s="39">
        <f t="shared" si="816"/>
        <v>3734361.55</v>
      </c>
      <c r="R1754" s="39">
        <f t="shared" si="816"/>
        <v>6416812.04</v>
      </c>
      <c r="S1754" s="39">
        <f t="shared" si="816"/>
        <v>5646438.9600000009</v>
      </c>
      <c r="T1754" s="39">
        <f t="shared" si="816"/>
        <v>5166794.9000000004</v>
      </c>
      <c r="U1754" s="39">
        <f t="shared" si="816"/>
        <v>4319295.71</v>
      </c>
      <c r="V1754" s="39">
        <f t="shared" si="816"/>
        <v>5342391.8600000013</v>
      </c>
      <c r="W1754" s="39">
        <f t="shared" si="816"/>
        <v>2875919.4399999976</v>
      </c>
      <c r="X1754" s="39">
        <f t="shared" si="816"/>
        <v>0</v>
      </c>
      <c r="Y1754" s="39">
        <f t="shared" si="816"/>
        <v>0</v>
      </c>
      <c r="Z1754" s="39">
        <f t="shared" si="816"/>
        <v>46201893.859999999</v>
      </c>
      <c r="AA1754" s="39">
        <f t="shared" si="816"/>
        <v>11420106.139999999</v>
      </c>
      <c r="AB1754" s="40">
        <f>Z1754/D1754</f>
        <v>0.80180996598521392</v>
      </c>
      <c r="AC1754" s="32"/>
    </row>
    <row r="1755" spans="1:29" s="33" customFormat="1" ht="14.45" customHeight="1" x14ac:dyDescent="0.25">
      <c r="A1755" s="41" t="s">
        <v>38</v>
      </c>
      <c r="B1755" s="31">
        <f>[1]consoCURRENT!E39446</f>
        <v>3995000</v>
      </c>
      <c r="C1755" s="31">
        <f>[1]consoCURRENT!F39446</f>
        <v>0</v>
      </c>
      <c r="D1755" s="31">
        <f>[1]consoCURRENT!G39446</f>
        <v>3995000</v>
      </c>
      <c r="E1755" s="31">
        <f>[1]consoCURRENT!H39446</f>
        <v>1086561.6100000001</v>
      </c>
      <c r="F1755" s="31">
        <f>[1]consoCURRENT!I39446</f>
        <v>1082975.1599999999</v>
      </c>
      <c r="G1755" s="31">
        <f>[1]consoCURRENT!J39446</f>
        <v>1072263.72</v>
      </c>
      <c r="H1755" s="31">
        <f>[1]consoCURRENT!K39446</f>
        <v>362327.16000000003</v>
      </c>
      <c r="I1755" s="31">
        <f>[1]consoCURRENT!L39446</f>
        <v>0</v>
      </c>
      <c r="J1755" s="31">
        <f>[1]consoCURRENT!M39446</f>
        <v>0</v>
      </c>
      <c r="K1755" s="31">
        <f>[1]consoCURRENT!N39446</f>
        <v>0</v>
      </c>
      <c r="L1755" s="31">
        <f>[1]consoCURRENT!O39446</f>
        <v>0</v>
      </c>
      <c r="M1755" s="31">
        <f>[1]consoCURRENT!P39446</f>
        <v>0</v>
      </c>
      <c r="N1755" s="31">
        <f>[1]consoCURRENT!Q39446</f>
        <v>343307.76</v>
      </c>
      <c r="O1755" s="31">
        <f>[1]consoCURRENT!R39446</f>
        <v>362612.01</v>
      </c>
      <c r="P1755" s="31">
        <f>[1]consoCURRENT!S39446</f>
        <v>380641.84</v>
      </c>
      <c r="Q1755" s="31">
        <f>[1]consoCURRENT!T39446</f>
        <v>363633.48</v>
      </c>
      <c r="R1755" s="31">
        <f>[1]consoCURRENT!U39446</f>
        <v>363819.24</v>
      </c>
      <c r="S1755" s="31">
        <f>[1]consoCURRENT!V39446</f>
        <v>355522.44</v>
      </c>
      <c r="T1755" s="31">
        <f>[1]consoCURRENT!W39446</f>
        <v>358387.68</v>
      </c>
      <c r="U1755" s="31">
        <f>[1]consoCURRENT!X39446</f>
        <v>358387.68</v>
      </c>
      <c r="V1755" s="31">
        <f>[1]consoCURRENT!Y39446</f>
        <v>355488.36</v>
      </c>
      <c r="W1755" s="31">
        <f>[1]consoCURRENT!Z39446</f>
        <v>362327.16000000003</v>
      </c>
      <c r="X1755" s="31">
        <f>[1]consoCURRENT!AA39446</f>
        <v>0</v>
      </c>
      <c r="Y1755" s="31">
        <f>[1]consoCURRENT!AB39446</f>
        <v>0</v>
      </c>
      <c r="Z1755" s="31">
        <f t="shared" ref="Z1755" si="817">SUM(M1755:Y1755)</f>
        <v>3604127.6500000004</v>
      </c>
      <c r="AA1755" s="31">
        <f>D1755-Z1755</f>
        <v>390872.34999999963</v>
      </c>
      <c r="AB1755" s="37">
        <f t="shared" ref="AB1755" si="818">Z1755/D1755</f>
        <v>0.90215961201501882</v>
      </c>
      <c r="AC1755" s="32"/>
    </row>
    <row r="1756" spans="1:29" s="33" customFormat="1" ht="18" customHeight="1" x14ac:dyDescent="0.25">
      <c r="A1756" s="38" t="s">
        <v>39</v>
      </c>
      <c r="B1756" s="39">
        <f t="shared" ref="B1756:AA1756" si="819">B1755+B1754</f>
        <v>61617000</v>
      </c>
      <c r="C1756" s="39">
        <f t="shared" si="819"/>
        <v>0</v>
      </c>
      <c r="D1756" s="39">
        <f t="shared" si="819"/>
        <v>61617000</v>
      </c>
      <c r="E1756" s="39">
        <f t="shared" si="819"/>
        <v>13786441.009999998</v>
      </c>
      <c r="F1756" s="39">
        <f t="shared" si="819"/>
        <v>16880587.709999997</v>
      </c>
      <c r="G1756" s="39">
        <f t="shared" si="819"/>
        <v>15900746.190000003</v>
      </c>
      <c r="H1756" s="39">
        <f t="shared" si="819"/>
        <v>3238246.5999999978</v>
      </c>
      <c r="I1756" s="39">
        <f t="shared" si="819"/>
        <v>0</v>
      </c>
      <c r="J1756" s="39">
        <f t="shared" si="819"/>
        <v>0</v>
      </c>
      <c r="K1756" s="39">
        <f t="shared" si="819"/>
        <v>0</v>
      </c>
      <c r="L1756" s="39">
        <f t="shared" si="819"/>
        <v>0</v>
      </c>
      <c r="M1756" s="39">
        <f t="shared" si="819"/>
        <v>0</v>
      </c>
      <c r="N1756" s="39">
        <f t="shared" si="819"/>
        <v>4747064.21</v>
      </c>
      <c r="O1756" s="39">
        <f t="shared" si="819"/>
        <v>4244243.33</v>
      </c>
      <c r="P1756" s="39">
        <f t="shared" si="819"/>
        <v>4795133.47</v>
      </c>
      <c r="Q1756" s="39">
        <f t="shared" si="819"/>
        <v>4097995.03</v>
      </c>
      <c r="R1756" s="39">
        <f t="shared" si="819"/>
        <v>6780631.2800000003</v>
      </c>
      <c r="S1756" s="39">
        <f t="shared" si="819"/>
        <v>6001961.4000000013</v>
      </c>
      <c r="T1756" s="39">
        <f t="shared" si="819"/>
        <v>5525182.5800000001</v>
      </c>
      <c r="U1756" s="39">
        <f t="shared" si="819"/>
        <v>4677683.3899999997</v>
      </c>
      <c r="V1756" s="39">
        <f t="shared" si="819"/>
        <v>5697880.2200000016</v>
      </c>
      <c r="W1756" s="39">
        <f t="shared" si="819"/>
        <v>3238246.5999999978</v>
      </c>
      <c r="X1756" s="39">
        <f t="shared" si="819"/>
        <v>0</v>
      </c>
      <c r="Y1756" s="39">
        <f t="shared" si="819"/>
        <v>0</v>
      </c>
      <c r="Z1756" s="39">
        <f t="shared" si="819"/>
        <v>49806021.509999998</v>
      </c>
      <c r="AA1756" s="39">
        <f t="shared" si="819"/>
        <v>11810978.489999998</v>
      </c>
      <c r="AB1756" s="40">
        <f>Z1756/D1756</f>
        <v>0.8083162359413798</v>
      </c>
      <c r="AC1756" s="42"/>
    </row>
    <row r="1757" spans="1:29" s="33" customFormat="1" ht="15" customHeight="1" x14ac:dyDescent="0.25">
      <c r="A1757" s="34"/>
      <c r="B1757" s="31"/>
      <c r="C1757" s="31"/>
      <c r="D1757" s="31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1"/>
      <c r="S1757" s="31"/>
      <c r="T1757" s="31"/>
      <c r="U1757" s="31"/>
      <c r="V1757" s="31"/>
      <c r="W1757" s="31"/>
      <c r="X1757" s="31"/>
      <c r="Y1757" s="31"/>
      <c r="Z1757" s="31"/>
      <c r="AA1757" s="31"/>
      <c r="AB1757" s="31"/>
      <c r="AC1757" s="32"/>
    </row>
    <row r="1758" spans="1:29" s="33" customFormat="1" ht="15" customHeight="1" x14ac:dyDescent="0.25">
      <c r="A1758" s="34"/>
      <c r="B1758" s="31"/>
      <c r="C1758" s="31"/>
      <c r="D1758" s="31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1"/>
      <c r="S1758" s="31"/>
      <c r="T1758" s="31"/>
      <c r="U1758" s="31"/>
      <c r="V1758" s="31"/>
      <c r="W1758" s="31"/>
      <c r="X1758" s="31"/>
      <c r="Y1758" s="31"/>
      <c r="Z1758" s="31"/>
      <c r="AA1758" s="31"/>
      <c r="AB1758" s="31"/>
      <c r="AC1758" s="32"/>
    </row>
    <row r="1759" spans="1:29" s="33" customFormat="1" ht="15" customHeight="1" x14ac:dyDescent="0.25">
      <c r="A1759" s="46" t="s">
        <v>45</v>
      </c>
      <c r="B1759" s="31"/>
      <c r="C1759" s="31"/>
      <c r="D1759" s="31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  <c r="R1759" s="31"/>
      <c r="S1759" s="31"/>
      <c r="T1759" s="31"/>
      <c r="U1759" s="31"/>
      <c r="V1759" s="31"/>
      <c r="W1759" s="31"/>
      <c r="X1759" s="31"/>
      <c r="Y1759" s="31"/>
      <c r="Z1759" s="31"/>
      <c r="AA1759" s="31"/>
      <c r="AB1759" s="31"/>
      <c r="AC1759" s="32"/>
    </row>
    <row r="1760" spans="1:29" s="33" customFormat="1" ht="18" customHeight="1" x14ac:dyDescent="0.2">
      <c r="A1760" s="36" t="s">
        <v>33</v>
      </c>
      <c r="B1760" s="31">
        <f>[1]consoCURRENT!E39507</f>
        <v>65261000</v>
      </c>
      <c r="C1760" s="31">
        <f>[1]consoCURRENT!F39507</f>
        <v>2.3283064365386963E-10</v>
      </c>
      <c r="D1760" s="31">
        <f>[1]consoCURRENT!G39507</f>
        <v>65261000.000000007</v>
      </c>
      <c r="E1760" s="31">
        <f>[1]consoCURRENT!H39507</f>
        <v>13696680.27</v>
      </c>
      <c r="F1760" s="31">
        <f>[1]consoCURRENT!I39507</f>
        <v>16993150.410000004</v>
      </c>
      <c r="G1760" s="31">
        <f>[1]consoCURRENT!J39507</f>
        <v>15693774.810000004</v>
      </c>
      <c r="H1760" s="31">
        <f>[1]consoCURRENT!K39507</f>
        <v>4738764.1200000048</v>
      </c>
      <c r="I1760" s="31">
        <f>[1]consoCURRENT!L39507</f>
        <v>0</v>
      </c>
      <c r="J1760" s="31">
        <f>[1]consoCURRENT!M39507</f>
        <v>0</v>
      </c>
      <c r="K1760" s="31">
        <f>[1]consoCURRENT!N39507</f>
        <v>0</v>
      </c>
      <c r="L1760" s="31">
        <f>[1]consoCURRENT!O39507</f>
        <v>0</v>
      </c>
      <c r="M1760" s="31">
        <f>[1]consoCURRENT!P39507</f>
        <v>0</v>
      </c>
      <c r="N1760" s="31">
        <f>[1]consoCURRENT!Q39507</f>
        <v>4051154.4599999995</v>
      </c>
      <c r="O1760" s="31">
        <f>[1]consoCURRENT!R39507</f>
        <v>4973415.8899999997</v>
      </c>
      <c r="P1760" s="31">
        <f>[1]consoCURRENT!S39507</f>
        <v>4672109.9200000009</v>
      </c>
      <c r="Q1760" s="31">
        <f>[1]consoCURRENT!T39507</f>
        <v>4320714.03</v>
      </c>
      <c r="R1760" s="31">
        <f>[1]consoCURRENT!U39507</f>
        <v>8286641.8300000075</v>
      </c>
      <c r="S1760" s="31">
        <f>[1]consoCURRENT!V39507</f>
        <v>4385794.5500000007</v>
      </c>
      <c r="T1760" s="31">
        <f>[1]consoCURRENT!W39507</f>
        <v>4723130.66</v>
      </c>
      <c r="U1760" s="31">
        <f>[1]consoCURRENT!X39507</f>
        <v>5446362.9399999985</v>
      </c>
      <c r="V1760" s="31">
        <f>[1]consoCURRENT!Y39507</f>
        <v>5524281.2100000046</v>
      </c>
      <c r="W1760" s="31">
        <f>[1]consoCURRENT!Z39507</f>
        <v>4738764.1200000048</v>
      </c>
      <c r="X1760" s="31">
        <f>[1]consoCURRENT!AA39507</f>
        <v>0</v>
      </c>
      <c r="Y1760" s="31">
        <f>[1]consoCURRENT!AB39507</f>
        <v>0</v>
      </c>
      <c r="Z1760" s="31">
        <f>SUM(M1760:Y1760)</f>
        <v>51122369.610000014</v>
      </c>
      <c r="AA1760" s="31">
        <f>D1760-Z1760</f>
        <v>14138630.389999993</v>
      </c>
      <c r="AB1760" s="37">
        <f t="shared" ref="AB1760" si="820">Z1760/D1760</f>
        <v>0.78335253229340662</v>
      </c>
      <c r="AC1760" s="32"/>
    </row>
    <row r="1761" spans="1:29" s="33" customFormat="1" ht="18" customHeight="1" x14ac:dyDescent="0.2">
      <c r="A1761" s="36" t="s">
        <v>34</v>
      </c>
      <c r="B1761" s="31">
        <f>[1]consoCURRENT!E39620</f>
        <v>13246000</v>
      </c>
      <c r="C1761" s="31">
        <f>[1]consoCURRENT!F39620</f>
        <v>0</v>
      </c>
      <c r="D1761" s="31">
        <f>[1]consoCURRENT!G39620</f>
        <v>13246000</v>
      </c>
      <c r="E1761" s="31">
        <f>[1]consoCURRENT!H39620</f>
        <v>642792.89</v>
      </c>
      <c r="F1761" s="31">
        <f>[1]consoCURRENT!I39620</f>
        <v>2041412.7100000002</v>
      </c>
      <c r="G1761" s="31">
        <f>[1]consoCURRENT!J39620</f>
        <v>2182449.89</v>
      </c>
      <c r="H1761" s="31">
        <f>[1]consoCURRENT!K39620</f>
        <v>527872.91</v>
      </c>
      <c r="I1761" s="31">
        <f>[1]consoCURRENT!L39620</f>
        <v>0</v>
      </c>
      <c r="J1761" s="31">
        <f>[1]consoCURRENT!M39620</f>
        <v>0</v>
      </c>
      <c r="K1761" s="31">
        <f>[1]consoCURRENT!N39620</f>
        <v>0</v>
      </c>
      <c r="L1761" s="31">
        <f>[1]consoCURRENT!O39620</f>
        <v>0</v>
      </c>
      <c r="M1761" s="31">
        <f>[1]consoCURRENT!P39620</f>
        <v>0</v>
      </c>
      <c r="N1761" s="31">
        <f>[1]consoCURRENT!Q39620</f>
        <v>113442.62</v>
      </c>
      <c r="O1761" s="31">
        <f>[1]consoCURRENT!R39620</f>
        <v>200614.86</v>
      </c>
      <c r="P1761" s="31">
        <f>[1]consoCURRENT!S39620</f>
        <v>328735.40999999997</v>
      </c>
      <c r="Q1761" s="31">
        <f>[1]consoCURRENT!T39620</f>
        <v>76867.929999999993</v>
      </c>
      <c r="R1761" s="31">
        <f>[1]consoCURRENT!U39620</f>
        <v>1765186.98</v>
      </c>
      <c r="S1761" s="31">
        <f>[1]consoCURRENT!V39620</f>
        <v>199357.80000000002</v>
      </c>
      <c r="T1761" s="31">
        <f>[1]consoCURRENT!W39620</f>
        <v>1043764.02</v>
      </c>
      <c r="U1761" s="31">
        <f>[1]consoCURRENT!X39620</f>
        <v>535033.87000000011</v>
      </c>
      <c r="V1761" s="31">
        <f>[1]consoCURRENT!Y39620</f>
        <v>603652</v>
      </c>
      <c r="W1761" s="31">
        <f>[1]consoCURRENT!Z39620</f>
        <v>527872.91</v>
      </c>
      <c r="X1761" s="31">
        <f>[1]consoCURRENT!AA39620</f>
        <v>0</v>
      </c>
      <c r="Y1761" s="31">
        <f>[1]consoCURRENT!AB39620</f>
        <v>0</v>
      </c>
      <c r="Z1761" s="31">
        <f t="shared" ref="Z1761:Z1763" si="821">SUM(M1761:Y1761)</f>
        <v>5394528.4000000004</v>
      </c>
      <c r="AA1761" s="31">
        <f>D1761-Z1761</f>
        <v>7851471.5999999996</v>
      </c>
      <c r="AB1761" s="37">
        <f>Z1761/D1761</f>
        <v>0.40725716442699683</v>
      </c>
      <c r="AC1761" s="32"/>
    </row>
    <row r="1762" spans="1:29" s="33" customFormat="1" ht="18" customHeight="1" x14ac:dyDescent="0.2">
      <c r="A1762" s="36" t="s">
        <v>35</v>
      </c>
      <c r="B1762" s="31">
        <f>[1]consoCURRENT!E39626</f>
        <v>0</v>
      </c>
      <c r="C1762" s="31">
        <f>[1]consoCURRENT!F39626</f>
        <v>0</v>
      </c>
      <c r="D1762" s="31">
        <f>[1]consoCURRENT!G39626</f>
        <v>0</v>
      </c>
      <c r="E1762" s="31">
        <f>[1]consoCURRENT!H39626</f>
        <v>0</v>
      </c>
      <c r="F1762" s="31">
        <f>[1]consoCURRENT!I39626</f>
        <v>0</v>
      </c>
      <c r="G1762" s="31">
        <f>[1]consoCURRENT!J39626</f>
        <v>0</v>
      </c>
      <c r="H1762" s="31">
        <f>[1]consoCURRENT!K39626</f>
        <v>0</v>
      </c>
      <c r="I1762" s="31">
        <f>[1]consoCURRENT!L39626</f>
        <v>0</v>
      </c>
      <c r="J1762" s="31">
        <f>[1]consoCURRENT!M39626</f>
        <v>0</v>
      </c>
      <c r="K1762" s="31">
        <f>[1]consoCURRENT!N39626</f>
        <v>0</v>
      </c>
      <c r="L1762" s="31">
        <f>[1]consoCURRENT!O39626</f>
        <v>0</v>
      </c>
      <c r="M1762" s="31">
        <f>[1]consoCURRENT!P39626</f>
        <v>0</v>
      </c>
      <c r="N1762" s="31">
        <f>[1]consoCURRENT!Q39626</f>
        <v>0</v>
      </c>
      <c r="O1762" s="31">
        <f>[1]consoCURRENT!R39626</f>
        <v>0</v>
      </c>
      <c r="P1762" s="31">
        <f>[1]consoCURRENT!S39626</f>
        <v>0</v>
      </c>
      <c r="Q1762" s="31">
        <f>[1]consoCURRENT!T39626</f>
        <v>0</v>
      </c>
      <c r="R1762" s="31">
        <f>[1]consoCURRENT!U39626</f>
        <v>0</v>
      </c>
      <c r="S1762" s="31">
        <f>[1]consoCURRENT!V39626</f>
        <v>0</v>
      </c>
      <c r="T1762" s="31">
        <f>[1]consoCURRENT!W39626</f>
        <v>0</v>
      </c>
      <c r="U1762" s="31">
        <f>[1]consoCURRENT!X39626</f>
        <v>0</v>
      </c>
      <c r="V1762" s="31">
        <f>[1]consoCURRENT!Y39626</f>
        <v>0</v>
      </c>
      <c r="W1762" s="31">
        <f>[1]consoCURRENT!Z39626</f>
        <v>0</v>
      </c>
      <c r="X1762" s="31">
        <f>[1]consoCURRENT!AA39626</f>
        <v>0</v>
      </c>
      <c r="Y1762" s="31">
        <f>[1]consoCURRENT!AB39626</f>
        <v>0</v>
      </c>
      <c r="Z1762" s="31">
        <f t="shared" si="821"/>
        <v>0</v>
      </c>
      <c r="AA1762" s="31">
        <f>D1762-Z1762</f>
        <v>0</v>
      </c>
      <c r="AB1762" s="37"/>
      <c r="AC1762" s="32"/>
    </row>
    <row r="1763" spans="1:29" s="33" customFormat="1" ht="18" customHeight="1" x14ac:dyDescent="0.2">
      <c r="A1763" s="36" t="s">
        <v>36</v>
      </c>
      <c r="B1763" s="31">
        <f>[1]consoCURRENT!E39655</f>
        <v>0</v>
      </c>
      <c r="C1763" s="31">
        <f>[1]consoCURRENT!F39655</f>
        <v>0</v>
      </c>
      <c r="D1763" s="31">
        <f>[1]consoCURRENT!G39655</f>
        <v>0</v>
      </c>
      <c r="E1763" s="31">
        <f>[1]consoCURRENT!H39655</f>
        <v>0</v>
      </c>
      <c r="F1763" s="31">
        <f>[1]consoCURRENT!I39655</f>
        <v>0</v>
      </c>
      <c r="G1763" s="31">
        <f>[1]consoCURRENT!J39655</f>
        <v>0</v>
      </c>
      <c r="H1763" s="31">
        <f>[1]consoCURRENT!K39655</f>
        <v>0</v>
      </c>
      <c r="I1763" s="31">
        <f>[1]consoCURRENT!L39655</f>
        <v>0</v>
      </c>
      <c r="J1763" s="31">
        <f>[1]consoCURRENT!M39655</f>
        <v>0</v>
      </c>
      <c r="K1763" s="31">
        <f>[1]consoCURRENT!N39655</f>
        <v>0</v>
      </c>
      <c r="L1763" s="31">
        <f>[1]consoCURRENT!O39655</f>
        <v>0</v>
      </c>
      <c r="M1763" s="31">
        <f>[1]consoCURRENT!P39655</f>
        <v>0</v>
      </c>
      <c r="N1763" s="31">
        <f>[1]consoCURRENT!Q39655</f>
        <v>0</v>
      </c>
      <c r="O1763" s="31">
        <f>[1]consoCURRENT!R39655</f>
        <v>0</v>
      </c>
      <c r="P1763" s="31">
        <f>[1]consoCURRENT!S39655</f>
        <v>0</v>
      </c>
      <c r="Q1763" s="31">
        <f>[1]consoCURRENT!T39655</f>
        <v>0</v>
      </c>
      <c r="R1763" s="31">
        <f>[1]consoCURRENT!U39655</f>
        <v>0</v>
      </c>
      <c r="S1763" s="31">
        <f>[1]consoCURRENT!V39655</f>
        <v>0</v>
      </c>
      <c r="T1763" s="31">
        <f>[1]consoCURRENT!W39655</f>
        <v>0</v>
      </c>
      <c r="U1763" s="31">
        <f>[1]consoCURRENT!X39655</f>
        <v>0</v>
      </c>
      <c r="V1763" s="31">
        <f>[1]consoCURRENT!Y39655</f>
        <v>0</v>
      </c>
      <c r="W1763" s="31">
        <f>[1]consoCURRENT!Z39655</f>
        <v>0</v>
      </c>
      <c r="X1763" s="31">
        <f>[1]consoCURRENT!AA39655</f>
        <v>0</v>
      </c>
      <c r="Y1763" s="31">
        <f>[1]consoCURRENT!AB39655</f>
        <v>0</v>
      </c>
      <c r="Z1763" s="31">
        <f t="shared" si="821"/>
        <v>0</v>
      </c>
      <c r="AA1763" s="31">
        <f>D1763-Z1763</f>
        <v>0</v>
      </c>
      <c r="AB1763" s="37"/>
      <c r="AC1763" s="32"/>
    </row>
    <row r="1764" spans="1:29" s="33" customFormat="1" ht="18" customHeight="1" x14ac:dyDescent="0.25">
      <c r="A1764" s="38" t="s">
        <v>37</v>
      </c>
      <c r="B1764" s="39">
        <f t="shared" ref="B1764:AA1764" si="822">SUM(B1760:B1763)</f>
        <v>78507000</v>
      </c>
      <c r="C1764" s="39">
        <f t="shared" si="822"/>
        <v>2.3283064365386963E-10</v>
      </c>
      <c r="D1764" s="39">
        <f t="shared" si="822"/>
        <v>78507000</v>
      </c>
      <c r="E1764" s="39">
        <f t="shared" si="822"/>
        <v>14339473.16</v>
      </c>
      <c r="F1764" s="39">
        <f t="shared" si="822"/>
        <v>19034563.120000005</v>
      </c>
      <c r="G1764" s="39">
        <f t="shared" si="822"/>
        <v>17876224.700000003</v>
      </c>
      <c r="H1764" s="39">
        <f t="shared" si="822"/>
        <v>5266637.0300000049</v>
      </c>
      <c r="I1764" s="39">
        <f t="shared" si="822"/>
        <v>0</v>
      </c>
      <c r="J1764" s="39">
        <f t="shared" si="822"/>
        <v>0</v>
      </c>
      <c r="K1764" s="39">
        <f t="shared" si="822"/>
        <v>0</v>
      </c>
      <c r="L1764" s="39">
        <f t="shared" si="822"/>
        <v>0</v>
      </c>
      <c r="M1764" s="39">
        <f t="shared" si="822"/>
        <v>0</v>
      </c>
      <c r="N1764" s="39">
        <f t="shared" si="822"/>
        <v>4164597.0799999996</v>
      </c>
      <c r="O1764" s="39">
        <f t="shared" si="822"/>
        <v>5174030.75</v>
      </c>
      <c r="P1764" s="39">
        <f t="shared" si="822"/>
        <v>5000845.330000001</v>
      </c>
      <c r="Q1764" s="39">
        <f t="shared" si="822"/>
        <v>4397581.96</v>
      </c>
      <c r="R1764" s="39">
        <f t="shared" si="822"/>
        <v>10051828.810000008</v>
      </c>
      <c r="S1764" s="39">
        <f t="shared" si="822"/>
        <v>4585152.3500000006</v>
      </c>
      <c r="T1764" s="39">
        <f t="shared" si="822"/>
        <v>5766894.6799999997</v>
      </c>
      <c r="U1764" s="39">
        <f t="shared" si="822"/>
        <v>5981396.8099999987</v>
      </c>
      <c r="V1764" s="39">
        <f t="shared" si="822"/>
        <v>6127933.2100000046</v>
      </c>
      <c r="W1764" s="39">
        <f t="shared" si="822"/>
        <v>5266637.0300000049</v>
      </c>
      <c r="X1764" s="39">
        <f t="shared" si="822"/>
        <v>0</v>
      </c>
      <c r="Y1764" s="39">
        <f t="shared" si="822"/>
        <v>0</v>
      </c>
      <c r="Z1764" s="39">
        <f t="shared" si="822"/>
        <v>56516898.010000013</v>
      </c>
      <c r="AA1764" s="39">
        <f t="shared" si="822"/>
        <v>21990101.989999995</v>
      </c>
      <c r="AB1764" s="40">
        <f>Z1764/D1764</f>
        <v>0.71989628963022423</v>
      </c>
      <c r="AC1764" s="32"/>
    </row>
    <row r="1765" spans="1:29" s="33" customFormat="1" ht="18" customHeight="1" x14ac:dyDescent="0.25">
      <c r="A1765" s="41" t="s">
        <v>38</v>
      </c>
      <c r="B1765" s="31">
        <f>[1]consoCURRENT!E39659</f>
        <v>5471000</v>
      </c>
      <c r="C1765" s="31">
        <f>[1]consoCURRENT!F39659</f>
        <v>0</v>
      </c>
      <c r="D1765" s="31">
        <f>[1]consoCURRENT!G39659</f>
        <v>5471000</v>
      </c>
      <c r="E1765" s="31">
        <f>[1]consoCURRENT!H39659</f>
        <v>1381797.15</v>
      </c>
      <c r="F1765" s="31">
        <f>[1]consoCURRENT!I39659</f>
        <v>1373282.4100000004</v>
      </c>
      <c r="G1765" s="31">
        <f>[1]consoCURRENT!J39659</f>
        <v>1411403.24</v>
      </c>
      <c r="H1765" s="31">
        <f>[1]consoCURRENT!K39659</f>
        <v>469083.48</v>
      </c>
      <c r="I1765" s="31">
        <f>[1]consoCURRENT!L39659</f>
        <v>0</v>
      </c>
      <c r="J1765" s="31">
        <f>[1]consoCURRENT!M39659</f>
        <v>0</v>
      </c>
      <c r="K1765" s="31">
        <f>[1]consoCURRENT!N39659</f>
        <v>0</v>
      </c>
      <c r="L1765" s="31">
        <f>[1]consoCURRENT!O39659</f>
        <v>0</v>
      </c>
      <c r="M1765" s="31">
        <f>[1]consoCURRENT!P39659</f>
        <v>0</v>
      </c>
      <c r="N1765" s="31">
        <f>[1]consoCURRENT!Q39659</f>
        <v>443667.35</v>
      </c>
      <c r="O1765" s="31">
        <f>[1]consoCURRENT!R39659</f>
        <v>473203.98</v>
      </c>
      <c r="P1765" s="31">
        <f>[1]consoCURRENT!S39659</f>
        <v>464925.82</v>
      </c>
      <c r="Q1765" s="31">
        <f>[1]consoCURRENT!T39659</f>
        <v>460481.46</v>
      </c>
      <c r="R1765" s="31">
        <f>[1]consoCURRENT!U39659</f>
        <v>457512.55</v>
      </c>
      <c r="S1765" s="31">
        <f>[1]consoCURRENT!V39659</f>
        <v>455288.40000000037</v>
      </c>
      <c r="T1765" s="31">
        <f>[1]consoCURRENT!W39659</f>
        <v>458420.64999999997</v>
      </c>
      <c r="U1765" s="31">
        <f>[1]consoCURRENT!X39659</f>
        <v>474894.37</v>
      </c>
      <c r="V1765" s="31">
        <f>[1]consoCURRENT!Y39659</f>
        <v>478088.22</v>
      </c>
      <c r="W1765" s="31">
        <f>[1]consoCURRENT!Z39659</f>
        <v>469083.48</v>
      </c>
      <c r="X1765" s="31">
        <f>[1]consoCURRENT!AA39659</f>
        <v>0</v>
      </c>
      <c r="Y1765" s="31">
        <f>[1]consoCURRENT!AB39659</f>
        <v>0</v>
      </c>
      <c r="Z1765" s="31">
        <f t="shared" ref="Z1765" si="823">SUM(M1765:Y1765)</f>
        <v>4635566.2799999993</v>
      </c>
      <c r="AA1765" s="31">
        <f>D1765-Z1765</f>
        <v>835433.72000000067</v>
      </c>
      <c r="AB1765" s="37">
        <f t="shared" ref="AB1765" si="824">Z1765/D1765</f>
        <v>0.84729780296106727</v>
      </c>
      <c r="AC1765" s="32"/>
    </row>
    <row r="1766" spans="1:29" s="33" customFormat="1" ht="18" customHeight="1" x14ac:dyDescent="0.25">
      <c r="A1766" s="38" t="s">
        <v>39</v>
      </c>
      <c r="B1766" s="39">
        <f t="shared" ref="B1766:AA1766" si="825">B1765+B1764</f>
        <v>83978000</v>
      </c>
      <c r="C1766" s="39">
        <f t="shared" si="825"/>
        <v>2.3283064365386963E-10</v>
      </c>
      <c r="D1766" s="39">
        <f t="shared" si="825"/>
        <v>83978000</v>
      </c>
      <c r="E1766" s="39">
        <f t="shared" si="825"/>
        <v>15721270.310000001</v>
      </c>
      <c r="F1766" s="39">
        <f t="shared" si="825"/>
        <v>20407845.530000005</v>
      </c>
      <c r="G1766" s="39">
        <f t="shared" si="825"/>
        <v>19287627.940000001</v>
      </c>
      <c r="H1766" s="39">
        <f t="shared" si="825"/>
        <v>5735720.5100000054</v>
      </c>
      <c r="I1766" s="39">
        <f t="shared" si="825"/>
        <v>0</v>
      </c>
      <c r="J1766" s="39">
        <f t="shared" si="825"/>
        <v>0</v>
      </c>
      <c r="K1766" s="39">
        <f t="shared" si="825"/>
        <v>0</v>
      </c>
      <c r="L1766" s="39">
        <f t="shared" si="825"/>
        <v>0</v>
      </c>
      <c r="M1766" s="39">
        <f t="shared" si="825"/>
        <v>0</v>
      </c>
      <c r="N1766" s="39">
        <f t="shared" si="825"/>
        <v>4608264.43</v>
      </c>
      <c r="O1766" s="39">
        <f t="shared" si="825"/>
        <v>5647234.7300000004</v>
      </c>
      <c r="P1766" s="39">
        <f t="shared" si="825"/>
        <v>5465771.1500000013</v>
      </c>
      <c r="Q1766" s="39">
        <f t="shared" si="825"/>
        <v>4858063.42</v>
      </c>
      <c r="R1766" s="39">
        <f t="shared" si="825"/>
        <v>10509341.360000009</v>
      </c>
      <c r="S1766" s="39">
        <f t="shared" si="825"/>
        <v>5040440.7500000009</v>
      </c>
      <c r="T1766" s="39">
        <f t="shared" si="825"/>
        <v>6225315.3300000001</v>
      </c>
      <c r="U1766" s="39">
        <f t="shared" si="825"/>
        <v>6456291.1799999988</v>
      </c>
      <c r="V1766" s="39">
        <f t="shared" si="825"/>
        <v>6606021.4300000044</v>
      </c>
      <c r="W1766" s="39">
        <f t="shared" si="825"/>
        <v>5735720.5100000054</v>
      </c>
      <c r="X1766" s="39">
        <f t="shared" si="825"/>
        <v>0</v>
      </c>
      <c r="Y1766" s="39">
        <f t="shared" si="825"/>
        <v>0</v>
      </c>
      <c r="Z1766" s="39">
        <f t="shared" si="825"/>
        <v>61152464.290000014</v>
      </c>
      <c r="AA1766" s="39">
        <f t="shared" si="825"/>
        <v>22825535.709999993</v>
      </c>
      <c r="AB1766" s="40">
        <f>Z1766/D1766</f>
        <v>0.72819624532615701</v>
      </c>
      <c r="AC1766" s="42"/>
    </row>
    <row r="1767" spans="1:29" s="33" customFormat="1" ht="15" customHeight="1" x14ac:dyDescent="0.25">
      <c r="A1767" s="34"/>
      <c r="B1767" s="31"/>
      <c r="C1767" s="31"/>
      <c r="D1767" s="31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  <c r="R1767" s="31"/>
      <c r="S1767" s="31"/>
      <c r="T1767" s="31"/>
      <c r="U1767" s="31"/>
      <c r="V1767" s="31"/>
      <c r="W1767" s="31"/>
      <c r="X1767" s="31"/>
      <c r="Y1767" s="31"/>
      <c r="Z1767" s="31"/>
      <c r="AA1767" s="31"/>
      <c r="AB1767" s="31"/>
      <c r="AC1767" s="32"/>
    </row>
    <row r="1768" spans="1:29" s="33" customFormat="1" ht="15" customHeight="1" x14ac:dyDescent="0.25">
      <c r="A1768" s="34"/>
      <c r="B1768" s="31"/>
      <c r="C1768" s="31"/>
      <c r="D1768" s="31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  <c r="R1768" s="31"/>
      <c r="S1768" s="31"/>
      <c r="T1768" s="31"/>
      <c r="U1768" s="31"/>
      <c r="V1768" s="31"/>
      <c r="W1768" s="31"/>
      <c r="X1768" s="31"/>
      <c r="Y1768" s="31"/>
      <c r="Z1768" s="31"/>
      <c r="AA1768" s="31"/>
      <c r="AB1768" s="31"/>
      <c r="AC1768" s="32"/>
    </row>
    <row r="1769" spans="1:29" s="33" customFormat="1" ht="15" customHeight="1" x14ac:dyDescent="0.25">
      <c r="A1769" s="46" t="s">
        <v>46</v>
      </c>
      <c r="B1769" s="31"/>
      <c r="C1769" s="31"/>
      <c r="D1769" s="31"/>
      <c r="E1769" s="31"/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  <c r="R1769" s="31"/>
      <c r="S1769" s="31"/>
      <c r="T1769" s="31"/>
      <c r="U1769" s="31"/>
      <c r="V1769" s="31"/>
      <c r="W1769" s="31"/>
      <c r="X1769" s="31"/>
      <c r="Y1769" s="31"/>
      <c r="Z1769" s="31"/>
      <c r="AA1769" s="31"/>
      <c r="AB1769" s="31"/>
      <c r="AC1769" s="32"/>
    </row>
    <row r="1770" spans="1:29" s="33" customFormat="1" ht="18" customHeight="1" x14ac:dyDescent="0.2">
      <c r="A1770" s="36" t="s">
        <v>33</v>
      </c>
      <c r="B1770" s="31">
        <f>[1]consoCURRENT!E39720</f>
        <v>55893000</v>
      </c>
      <c r="C1770" s="31">
        <f>[1]consoCURRENT!F39720</f>
        <v>1.1641532182693481E-10</v>
      </c>
      <c r="D1770" s="31">
        <f>[1]consoCURRENT!G39720</f>
        <v>55893000</v>
      </c>
      <c r="E1770" s="31">
        <f>[1]consoCURRENT!H39720</f>
        <v>12344606.93</v>
      </c>
      <c r="F1770" s="31">
        <f>[1]consoCURRENT!I39720</f>
        <v>14777390.529999999</v>
      </c>
      <c r="G1770" s="31">
        <f>[1]consoCURRENT!J39720</f>
        <v>13159337.869999999</v>
      </c>
      <c r="H1770" s="31">
        <f>[1]consoCURRENT!K39720</f>
        <v>3999054.2200000007</v>
      </c>
      <c r="I1770" s="31">
        <f>[1]consoCURRENT!L39720</f>
        <v>0</v>
      </c>
      <c r="J1770" s="31">
        <f>[1]consoCURRENT!M39720</f>
        <v>0</v>
      </c>
      <c r="K1770" s="31">
        <f>[1]consoCURRENT!N39720</f>
        <v>0</v>
      </c>
      <c r="L1770" s="31">
        <f>[1]consoCURRENT!O39720</f>
        <v>0</v>
      </c>
      <c r="M1770" s="31">
        <f>[1]consoCURRENT!P39720</f>
        <v>0</v>
      </c>
      <c r="N1770" s="31">
        <f>[1]consoCURRENT!Q39720</f>
        <v>3889798.44</v>
      </c>
      <c r="O1770" s="31">
        <f>[1]consoCURRENT!R39720</f>
        <v>3786917.92</v>
      </c>
      <c r="P1770" s="31">
        <f>[1]consoCURRENT!S39720</f>
        <v>4667890.5699999994</v>
      </c>
      <c r="Q1770" s="31">
        <f>[1]consoCURRENT!T39720</f>
        <v>3712173.3000000003</v>
      </c>
      <c r="R1770" s="31">
        <f>[1]consoCURRENT!U39720</f>
        <v>5920606.5700000003</v>
      </c>
      <c r="S1770" s="31">
        <f>[1]consoCURRENT!V39720</f>
        <v>5144610.66</v>
      </c>
      <c r="T1770" s="31">
        <f>[1]consoCURRENT!W39720</f>
        <v>4559216.21</v>
      </c>
      <c r="U1770" s="31">
        <f>[1]consoCURRENT!X39720</f>
        <v>3726423.96</v>
      </c>
      <c r="V1770" s="31">
        <f>[1]consoCURRENT!Y39720</f>
        <v>4873697.6999999983</v>
      </c>
      <c r="W1770" s="31">
        <f>[1]consoCURRENT!Z39720</f>
        <v>3999054.2200000007</v>
      </c>
      <c r="X1770" s="31">
        <f>[1]consoCURRENT!AA39720</f>
        <v>0</v>
      </c>
      <c r="Y1770" s="31">
        <f>[1]consoCURRENT!AB39720</f>
        <v>0</v>
      </c>
      <c r="Z1770" s="31">
        <f>SUM(M1770:Y1770)</f>
        <v>44280389.549999997</v>
      </c>
      <c r="AA1770" s="31">
        <f>D1770-Z1770</f>
        <v>11612610.450000003</v>
      </c>
      <c r="AB1770" s="37">
        <f t="shared" ref="AB1770" si="826">Z1770/D1770</f>
        <v>0.79223497665181686</v>
      </c>
      <c r="AC1770" s="32"/>
    </row>
    <row r="1771" spans="1:29" s="33" customFormat="1" ht="18" customHeight="1" x14ac:dyDescent="0.2">
      <c r="A1771" s="36" t="s">
        <v>34</v>
      </c>
      <c r="B1771" s="31">
        <f>[1]consoCURRENT!E39833</f>
        <v>8289000</v>
      </c>
      <c r="C1771" s="31">
        <f>[1]consoCURRENT!F39833</f>
        <v>0</v>
      </c>
      <c r="D1771" s="31">
        <f>[1]consoCURRENT!G39833</f>
        <v>8289000</v>
      </c>
      <c r="E1771" s="31">
        <f>[1]consoCURRENT!H39833</f>
        <v>974396.56</v>
      </c>
      <c r="F1771" s="31">
        <f>[1]consoCURRENT!I39833</f>
        <v>888655.09999999986</v>
      </c>
      <c r="G1771" s="31">
        <f>[1]consoCURRENT!J39833</f>
        <v>423953.41</v>
      </c>
      <c r="H1771" s="31">
        <f>[1]consoCURRENT!K39833</f>
        <v>95374.76</v>
      </c>
      <c r="I1771" s="31">
        <f>[1]consoCURRENT!L39833</f>
        <v>0</v>
      </c>
      <c r="J1771" s="31">
        <f>[1]consoCURRENT!M39833</f>
        <v>0</v>
      </c>
      <c r="K1771" s="31">
        <f>[1]consoCURRENT!N39833</f>
        <v>0</v>
      </c>
      <c r="L1771" s="31">
        <f>[1]consoCURRENT!O39833</f>
        <v>0</v>
      </c>
      <c r="M1771" s="31">
        <f>[1]consoCURRENT!P39833</f>
        <v>0</v>
      </c>
      <c r="N1771" s="31">
        <f>[1]consoCURRENT!Q39833</f>
        <v>62819.5</v>
      </c>
      <c r="O1771" s="31">
        <f>[1]consoCURRENT!R39833</f>
        <v>496797.14</v>
      </c>
      <c r="P1771" s="31">
        <f>[1]consoCURRENT!S39833</f>
        <v>414779.92</v>
      </c>
      <c r="Q1771" s="31">
        <f>[1]consoCURRENT!T39833</f>
        <v>44237.43</v>
      </c>
      <c r="R1771" s="31">
        <f>[1]consoCURRENT!U39833</f>
        <v>214885.24</v>
      </c>
      <c r="S1771" s="31">
        <f>[1]consoCURRENT!V39833</f>
        <v>629532.42999999993</v>
      </c>
      <c r="T1771" s="31">
        <f>[1]consoCURRENT!W39833</f>
        <v>261401.49000000002</v>
      </c>
      <c r="U1771" s="31">
        <f>[1]consoCURRENT!X39833</f>
        <v>140890</v>
      </c>
      <c r="V1771" s="31">
        <f>[1]consoCURRENT!Y39833</f>
        <v>21661.919999999998</v>
      </c>
      <c r="W1771" s="31">
        <f>[1]consoCURRENT!Z39833</f>
        <v>95374.76</v>
      </c>
      <c r="X1771" s="31">
        <f>[1]consoCURRENT!AA39833</f>
        <v>0</v>
      </c>
      <c r="Y1771" s="31">
        <f>[1]consoCURRENT!AB39833</f>
        <v>0</v>
      </c>
      <c r="Z1771" s="31">
        <f t="shared" ref="Z1771:Z1773" si="827">SUM(M1771:Y1771)</f>
        <v>2382379.8299999996</v>
      </c>
      <c r="AA1771" s="31">
        <f>D1771-Z1771</f>
        <v>5906620.1699999999</v>
      </c>
      <c r="AB1771" s="37">
        <f>Z1771/D1771</f>
        <v>0.28741462540716606</v>
      </c>
      <c r="AC1771" s="32"/>
    </row>
    <row r="1772" spans="1:29" s="33" customFormat="1" ht="18" customHeight="1" x14ac:dyDescent="0.2">
      <c r="A1772" s="36" t="s">
        <v>35</v>
      </c>
      <c r="B1772" s="31">
        <f>[1]consoCURRENT!E39839</f>
        <v>0</v>
      </c>
      <c r="C1772" s="31">
        <f>[1]consoCURRENT!F39839</f>
        <v>0</v>
      </c>
      <c r="D1772" s="31">
        <f>[1]consoCURRENT!G39839</f>
        <v>0</v>
      </c>
      <c r="E1772" s="31">
        <f>[1]consoCURRENT!H39839</f>
        <v>0</v>
      </c>
      <c r="F1772" s="31">
        <f>[1]consoCURRENT!I39839</f>
        <v>0</v>
      </c>
      <c r="G1772" s="31">
        <f>[1]consoCURRENT!J39839</f>
        <v>0</v>
      </c>
      <c r="H1772" s="31">
        <f>[1]consoCURRENT!K39839</f>
        <v>0</v>
      </c>
      <c r="I1772" s="31">
        <f>[1]consoCURRENT!L39839</f>
        <v>0</v>
      </c>
      <c r="J1772" s="31">
        <f>[1]consoCURRENT!M39839</f>
        <v>0</v>
      </c>
      <c r="K1772" s="31">
        <f>[1]consoCURRENT!N39839</f>
        <v>0</v>
      </c>
      <c r="L1772" s="31">
        <f>[1]consoCURRENT!O39839</f>
        <v>0</v>
      </c>
      <c r="M1772" s="31">
        <f>[1]consoCURRENT!P39839</f>
        <v>0</v>
      </c>
      <c r="N1772" s="31">
        <f>[1]consoCURRENT!Q39839</f>
        <v>0</v>
      </c>
      <c r="O1772" s="31">
        <f>[1]consoCURRENT!R39839</f>
        <v>0</v>
      </c>
      <c r="P1772" s="31">
        <f>[1]consoCURRENT!S39839</f>
        <v>0</v>
      </c>
      <c r="Q1772" s="31">
        <f>[1]consoCURRENT!T39839</f>
        <v>0</v>
      </c>
      <c r="R1772" s="31">
        <f>[1]consoCURRENT!U39839</f>
        <v>0</v>
      </c>
      <c r="S1772" s="31">
        <f>[1]consoCURRENT!V39839</f>
        <v>0</v>
      </c>
      <c r="T1772" s="31">
        <f>[1]consoCURRENT!W39839</f>
        <v>0</v>
      </c>
      <c r="U1772" s="31">
        <f>[1]consoCURRENT!X39839</f>
        <v>0</v>
      </c>
      <c r="V1772" s="31">
        <f>[1]consoCURRENT!Y39839</f>
        <v>0</v>
      </c>
      <c r="W1772" s="31">
        <f>[1]consoCURRENT!Z39839</f>
        <v>0</v>
      </c>
      <c r="X1772" s="31">
        <f>[1]consoCURRENT!AA39839</f>
        <v>0</v>
      </c>
      <c r="Y1772" s="31">
        <f>[1]consoCURRENT!AB39839</f>
        <v>0</v>
      </c>
      <c r="Z1772" s="31">
        <f t="shared" si="827"/>
        <v>0</v>
      </c>
      <c r="AA1772" s="31">
        <f>D1772-Z1772</f>
        <v>0</v>
      </c>
      <c r="AB1772" s="37"/>
      <c r="AC1772" s="32"/>
    </row>
    <row r="1773" spans="1:29" s="33" customFormat="1" ht="18" customHeight="1" x14ac:dyDescent="0.2">
      <c r="A1773" s="36" t="s">
        <v>36</v>
      </c>
      <c r="B1773" s="31">
        <f>[1]consoCURRENT!E39868</f>
        <v>0</v>
      </c>
      <c r="C1773" s="31">
        <f>[1]consoCURRENT!F39868</f>
        <v>0</v>
      </c>
      <c r="D1773" s="31">
        <f>[1]consoCURRENT!G39868</f>
        <v>0</v>
      </c>
      <c r="E1773" s="31">
        <f>[1]consoCURRENT!H39868</f>
        <v>0</v>
      </c>
      <c r="F1773" s="31">
        <f>[1]consoCURRENT!I39868</f>
        <v>0</v>
      </c>
      <c r="G1773" s="31">
        <f>[1]consoCURRENT!J39868</f>
        <v>0</v>
      </c>
      <c r="H1773" s="31">
        <f>[1]consoCURRENT!K39868</f>
        <v>0</v>
      </c>
      <c r="I1773" s="31">
        <f>[1]consoCURRENT!L39868</f>
        <v>0</v>
      </c>
      <c r="J1773" s="31">
        <f>[1]consoCURRENT!M39868</f>
        <v>0</v>
      </c>
      <c r="K1773" s="31">
        <f>[1]consoCURRENT!N39868</f>
        <v>0</v>
      </c>
      <c r="L1773" s="31">
        <f>[1]consoCURRENT!O39868</f>
        <v>0</v>
      </c>
      <c r="M1773" s="31">
        <f>[1]consoCURRENT!P39868</f>
        <v>0</v>
      </c>
      <c r="N1773" s="31">
        <f>[1]consoCURRENT!Q39868</f>
        <v>0</v>
      </c>
      <c r="O1773" s="31">
        <f>[1]consoCURRENT!R39868</f>
        <v>0</v>
      </c>
      <c r="P1773" s="31">
        <f>[1]consoCURRENT!S39868</f>
        <v>0</v>
      </c>
      <c r="Q1773" s="31">
        <f>[1]consoCURRENT!T39868</f>
        <v>0</v>
      </c>
      <c r="R1773" s="31">
        <f>[1]consoCURRENT!U39868</f>
        <v>0</v>
      </c>
      <c r="S1773" s="31">
        <f>[1]consoCURRENT!V39868</f>
        <v>0</v>
      </c>
      <c r="T1773" s="31">
        <f>[1]consoCURRENT!W39868</f>
        <v>0</v>
      </c>
      <c r="U1773" s="31">
        <f>[1]consoCURRENT!X39868</f>
        <v>0</v>
      </c>
      <c r="V1773" s="31">
        <f>[1]consoCURRENT!Y39868</f>
        <v>0</v>
      </c>
      <c r="W1773" s="31">
        <f>[1]consoCURRENT!Z39868</f>
        <v>0</v>
      </c>
      <c r="X1773" s="31">
        <f>[1]consoCURRENT!AA39868</f>
        <v>0</v>
      </c>
      <c r="Y1773" s="31">
        <f>[1]consoCURRENT!AB39868</f>
        <v>0</v>
      </c>
      <c r="Z1773" s="31">
        <f t="shared" si="827"/>
        <v>0</v>
      </c>
      <c r="AA1773" s="31">
        <f>D1773-Z1773</f>
        <v>0</v>
      </c>
      <c r="AB1773" s="37"/>
      <c r="AC1773" s="32"/>
    </row>
    <row r="1774" spans="1:29" s="33" customFormat="1" ht="18" customHeight="1" x14ac:dyDescent="0.25">
      <c r="A1774" s="38" t="s">
        <v>37</v>
      </c>
      <c r="B1774" s="39">
        <f t="shared" ref="B1774:AA1774" si="828">SUM(B1770:B1773)</f>
        <v>64182000</v>
      </c>
      <c r="C1774" s="39">
        <f t="shared" si="828"/>
        <v>1.1641532182693481E-10</v>
      </c>
      <c r="D1774" s="39">
        <f t="shared" si="828"/>
        <v>64182000</v>
      </c>
      <c r="E1774" s="39">
        <f t="shared" si="828"/>
        <v>13319003.49</v>
      </c>
      <c r="F1774" s="39">
        <f t="shared" si="828"/>
        <v>15666045.629999999</v>
      </c>
      <c r="G1774" s="39">
        <f t="shared" si="828"/>
        <v>13583291.279999999</v>
      </c>
      <c r="H1774" s="39">
        <f t="shared" si="828"/>
        <v>4094428.9800000004</v>
      </c>
      <c r="I1774" s="39">
        <f t="shared" si="828"/>
        <v>0</v>
      </c>
      <c r="J1774" s="39">
        <f t="shared" si="828"/>
        <v>0</v>
      </c>
      <c r="K1774" s="39">
        <f t="shared" si="828"/>
        <v>0</v>
      </c>
      <c r="L1774" s="39">
        <f t="shared" si="828"/>
        <v>0</v>
      </c>
      <c r="M1774" s="39">
        <f t="shared" si="828"/>
        <v>0</v>
      </c>
      <c r="N1774" s="39">
        <f t="shared" si="828"/>
        <v>3952617.94</v>
      </c>
      <c r="O1774" s="39">
        <f t="shared" si="828"/>
        <v>4283715.0599999996</v>
      </c>
      <c r="P1774" s="39">
        <f t="shared" si="828"/>
        <v>5082670.4899999993</v>
      </c>
      <c r="Q1774" s="39">
        <f t="shared" si="828"/>
        <v>3756410.7300000004</v>
      </c>
      <c r="R1774" s="39">
        <f t="shared" si="828"/>
        <v>6135491.8100000005</v>
      </c>
      <c r="S1774" s="39">
        <f t="shared" si="828"/>
        <v>5774143.0899999999</v>
      </c>
      <c r="T1774" s="39">
        <f t="shared" si="828"/>
        <v>4820617.7</v>
      </c>
      <c r="U1774" s="39">
        <f t="shared" si="828"/>
        <v>3867313.96</v>
      </c>
      <c r="V1774" s="39">
        <f t="shared" si="828"/>
        <v>4895359.6199999982</v>
      </c>
      <c r="W1774" s="39">
        <f t="shared" si="828"/>
        <v>4094428.9800000004</v>
      </c>
      <c r="X1774" s="39">
        <f t="shared" si="828"/>
        <v>0</v>
      </c>
      <c r="Y1774" s="39">
        <f t="shared" si="828"/>
        <v>0</v>
      </c>
      <c r="Z1774" s="39">
        <f t="shared" si="828"/>
        <v>46662769.379999995</v>
      </c>
      <c r="AA1774" s="39">
        <f t="shared" si="828"/>
        <v>17519230.620000005</v>
      </c>
      <c r="AB1774" s="40">
        <f>Z1774/D1774</f>
        <v>0.72703825652051968</v>
      </c>
      <c r="AC1774" s="32"/>
    </row>
    <row r="1775" spans="1:29" s="33" customFormat="1" ht="18" customHeight="1" x14ac:dyDescent="0.25">
      <c r="A1775" s="41" t="s">
        <v>38</v>
      </c>
      <c r="B1775" s="31">
        <f>[1]consoCURRENT!E39872</f>
        <v>4739000</v>
      </c>
      <c r="C1775" s="31">
        <f>[1]consoCURRENT!F39872</f>
        <v>0</v>
      </c>
      <c r="D1775" s="31">
        <f>[1]consoCURRENT!G39872</f>
        <v>4739000</v>
      </c>
      <c r="E1775" s="31">
        <f>[1]consoCURRENT!H39872</f>
        <v>1216152.1200000001</v>
      </c>
      <c r="F1775" s="31">
        <f>[1]consoCURRENT!I39872</f>
        <v>1207175.8799999999</v>
      </c>
      <c r="G1775" s="31">
        <f>[1]consoCURRENT!J39872</f>
        <v>1276243.28</v>
      </c>
      <c r="H1775" s="31">
        <f>[1]consoCURRENT!K39872</f>
        <v>412475.28</v>
      </c>
      <c r="I1775" s="31">
        <f>[1]consoCURRENT!L39872</f>
        <v>0</v>
      </c>
      <c r="J1775" s="31">
        <f>[1]consoCURRENT!M39872</f>
        <v>0</v>
      </c>
      <c r="K1775" s="31">
        <f>[1]consoCURRENT!N39872</f>
        <v>0</v>
      </c>
      <c r="L1775" s="31">
        <f>[1]consoCURRENT!O39872</f>
        <v>0</v>
      </c>
      <c r="M1775" s="31">
        <f>[1]consoCURRENT!P39872</f>
        <v>0</v>
      </c>
      <c r="N1775" s="31">
        <f>[1]consoCURRENT!Q39872</f>
        <v>396011.88</v>
      </c>
      <c r="O1775" s="31">
        <f>[1]consoCURRENT!R39872</f>
        <v>403911.72</v>
      </c>
      <c r="P1775" s="31">
        <f>[1]consoCURRENT!S39872</f>
        <v>416228.52</v>
      </c>
      <c r="Q1775" s="31">
        <f>[1]consoCURRENT!T39872</f>
        <v>409080.6</v>
      </c>
      <c r="R1775" s="31">
        <f>[1]consoCURRENT!U39872</f>
        <v>405042.24</v>
      </c>
      <c r="S1775" s="31">
        <f>[1]consoCURRENT!V39872</f>
        <v>393053.04</v>
      </c>
      <c r="T1775" s="31">
        <f>[1]consoCURRENT!W39872</f>
        <v>442253.10000000003</v>
      </c>
      <c r="U1775" s="31">
        <f>[1]consoCURRENT!X39872</f>
        <v>3110.4</v>
      </c>
      <c r="V1775" s="31">
        <f>[1]consoCURRENT!Y39872</f>
        <v>830879.78</v>
      </c>
      <c r="W1775" s="31">
        <f>[1]consoCURRENT!Z39872</f>
        <v>412475.28</v>
      </c>
      <c r="X1775" s="31">
        <f>[1]consoCURRENT!AA39872</f>
        <v>0</v>
      </c>
      <c r="Y1775" s="31">
        <f>[1]consoCURRENT!AB39872</f>
        <v>0</v>
      </c>
      <c r="Z1775" s="31">
        <f t="shared" ref="Z1775" si="829">SUM(M1775:Y1775)</f>
        <v>4112046.5600000005</v>
      </c>
      <c r="AA1775" s="31">
        <f>D1775-Z1775</f>
        <v>626953.43999999948</v>
      </c>
      <c r="AB1775" s="37">
        <f t="shared" ref="AB1775" si="830">Z1775/D1775</f>
        <v>0.86770343110360848</v>
      </c>
      <c r="AC1775" s="32"/>
    </row>
    <row r="1776" spans="1:29" s="33" customFormat="1" ht="18" customHeight="1" x14ac:dyDescent="0.25">
      <c r="A1776" s="38" t="s">
        <v>39</v>
      </c>
      <c r="B1776" s="39">
        <f t="shared" ref="B1776:AA1776" si="831">B1775+B1774</f>
        <v>68921000</v>
      </c>
      <c r="C1776" s="39">
        <f t="shared" si="831"/>
        <v>1.1641532182693481E-10</v>
      </c>
      <c r="D1776" s="39">
        <f t="shared" si="831"/>
        <v>68921000</v>
      </c>
      <c r="E1776" s="39">
        <f t="shared" si="831"/>
        <v>14535155.609999999</v>
      </c>
      <c r="F1776" s="39">
        <f t="shared" si="831"/>
        <v>16873221.509999998</v>
      </c>
      <c r="G1776" s="39">
        <f t="shared" si="831"/>
        <v>14859534.559999999</v>
      </c>
      <c r="H1776" s="39">
        <f t="shared" si="831"/>
        <v>4506904.2600000007</v>
      </c>
      <c r="I1776" s="39">
        <f t="shared" si="831"/>
        <v>0</v>
      </c>
      <c r="J1776" s="39">
        <f t="shared" si="831"/>
        <v>0</v>
      </c>
      <c r="K1776" s="39">
        <f t="shared" si="831"/>
        <v>0</v>
      </c>
      <c r="L1776" s="39">
        <f t="shared" si="831"/>
        <v>0</v>
      </c>
      <c r="M1776" s="39">
        <f t="shared" si="831"/>
        <v>0</v>
      </c>
      <c r="N1776" s="39">
        <f t="shared" si="831"/>
        <v>4348629.82</v>
      </c>
      <c r="O1776" s="39">
        <f t="shared" si="831"/>
        <v>4687626.7799999993</v>
      </c>
      <c r="P1776" s="39">
        <f t="shared" si="831"/>
        <v>5498899.0099999998</v>
      </c>
      <c r="Q1776" s="39">
        <f t="shared" si="831"/>
        <v>4165491.3300000005</v>
      </c>
      <c r="R1776" s="39">
        <f t="shared" si="831"/>
        <v>6540534.0500000007</v>
      </c>
      <c r="S1776" s="39">
        <f t="shared" si="831"/>
        <v>6167196.1299999999</v>
      </c>
      <c r="T1776" s="39">
        <f t="shared" si="831"/>
        <v>5262870.8</v>
      </c>
      <c r="U1776" s="39">
        <f t="shared" si="831"/>
        <v>3870424.36</v>
      </c>
      <c r="V1776" s="39">
        <f t="shared" si="831"/>
        <v>5726239.3999999985</v>
      </c>
      <c r="W1776" s="39">
        <f t="shared" si="831"/>
        <v>4506904.2600000007</v>
      </c>
      <c r="X1776" s="39">
        <f t="shared" si="831"/>
        <v>0</v>
      </c>
      <c r="Y1776" s="39">
        <f t="shared" si="831"/>
        <v>0</v>
      </c>
      <c r="Z1776" s="39">
        <f t="shared" si="831"/>
        <v>50774815.939999998</v>
      </c>
      <c r="AA1776" s="39">
        <f t="shared" si="831"/>
        <v>18146184.060000002</v>
      </c>
      <c r="AB1776" s="40">
        <f>Z1776/D1776</f>
        <v>0.73671037767879166</v>
      </c>
      <c r="AC1776" s="42"/>
    </row>
    <row r="1777" spans="1:29" s="33" customFormat="1" ht="15" customHeight="1" x14ac:dyDescent="0.25">
      <c r="A1777" s="34"/>
      <c r="B1777" s="31"/>
      <c r="C1777" s="31"/>
      <c r="D1777" s="31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  <c r="R1777" s="31"/>
      <c r="S1777" s="31"/>
      <c r="T1777" s="31"/>
      <c r="U1777" s="31"/>
      <c r="V1777" s="31"/>
      <c r="W1777" s="31"/>
      <c r="X1777" s="31"/>
      <c r="Y1777" s="31"/>
      <c r="Z1777" s="31"/>
      <c r="AA1777" s="31"/>
      <c r="AB1777" s="31"/>
      <c r="AC1777" s="32"/>
    </row>
    <row r="1778" spans="1:29" s="33" customFormat="1" ht="15" customHeight="1" x14ac:dyDescent="0.25">
      <c r="A1778" s="34"/>
      <c r="B1778" s="31"/>
      <c r="C1778" s="31"/>
      <c r="D1778" s="31"/>
      <c r="E1778" s="31"/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  <c r="R1778" s="31"/>
      <c r="S1778" s="31"/>
      <c r="T1778" s="31"/>
      <c r="U1778" s="31"/>
      <c r="V1778" s="31"/>
      <c r="W1778" s="31"/>
      <c r="X1778" s="31"/>
      <c r="Y1778" s="31"/>
      <c r="Z1778" s="31"/>
      <c r="AA1778" s="31"/>
      <c r="AB1778" s="31"/>
      <c r="AC1778" s="32"/>
    </row>
    <row r="1779" spans="1:29" s="33" customFormat="1" ht="15" customHeight="1" x14ac:dyDescent="0.25">
      <c r="A1779" s="46" t="s">
        <v>47</v>
      </c>
      <c r="B1779" s="31"/>
      <c r="C1779" s="31"/>
      <c r="D1779" s="31"/>
      <c r="E1779" s="31"/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  <c r="R1779" s="31"/>
      <c r="S1779" s="31"/>
      <c r="T1779" s="31"/>
      <c r="U1779" s="31"/>
      <c r="V1779" s="31"/>
      <c r="W1779" s="31"/>
      <c r="X1779" s="31"/>
      <c r="Y1779" s="31"/>
      <c r="Z1779" s="31"/>
      <c r="AA1779" s="31"/>
      <c r="AB1779" s="31"/>
      <c r="AC1779" s="32"/>
    </row>
    <row r="1780" spans="1:29" s="33" customFormat="1" ht="18" customHeight="1" x14ac:dyDescent="0.2">
      <c r="A1780" s="36" t="s">
        <v>33</v>
      </c>
      <c r="B1780" s="31">
        <f>[1]consoCURRENT!E39933</f>
        <v>50884000</v>
      </c>
      <c r="C1780" s="31">
        <f>[1]consoCURRENT!F39933</f>
        <v>-2.0372681319713593E-10</v>
      </c>
      <c r="D1780" s="31">
        <f>[1]consoCURRENT!G39933</f>
        <v>50884000</v>
      </c>
      <c r="E1780" s="31">
        <f>[1]consoCURRENT!H39933</f>
        <v>9846397.0299999993</v>
      </c>
      <c r="F1780" s="31">
        <f>[1]consoCURRENT!I39933</f>
        <v>14310638.390000002</v>
      </c>
      <c r="G1780" s="31">
        <f>[1]consoCURRENT!J39933</f>
        <v>10237753.129999999</v>
      </c>
      <c r="H1780" s="31">
        <f>[1]consoCURRENT!K39933</f>
        <v>3557910.87</v>
      </c>
      <c r="I1780" s="31">
        <f>[1]consoCURRENT!L39933</f>
        <v>0</v>
      </c>
      <c r="J1780" s="31">
        <f>[1]consoCURRENT!M39933</f>
        <v>0</v>
      </c>
      <c r="K1780" s="31">
        <f>[1]consoCURRENT!N39933</f>
        <v>0</v>
      </c>
      <c r="L1780" s="31">
        <f>[1]consoCURRENT!O39933</f>
        <v>0</v>
      </c>
      <c r="M1780" s="31">
        <f>[1]consoCURRENT!P39933</f>
        <v>0</v>
      </c>
      <c r="N1780" s="31">
        <f>[1]consoCURRENT!Q39933</f>
        <v>3311296.5000000005</v>
      </c>
      <c r="O1780" s="31">
        <f>[1]consoCURRENT!R39933</f>
        <v>2706742.56</v>
      </c>
      <c r="P1780" s="31">
        <f>[1]consoCURRENT!S39933</f>
        <v>3828357.97</v>
      </c>
      <c r="Q1780" s="31">
        <f>[1]consoCURRENT!T39933</f>
        <v>3568325.49</v>
      </c>
      <c r="R1780" s="31">
        <f>[1]consoCURRENT!U39933</f>
        <v>7045449.9199999999</v>
      </c>
      <c r="S1780" s="31">
        <f>[1]consoCURRENT!V39933</f>
        <v>3696862.98</v>
      </c>
      <c r="T1780" s="31">
        <f>[1]consoCURRENT!W39933</f>
        <v>3416888.36</v>
      </c>
      <c r="U1780" s="31">
        <f>[1]consoCURRENT!X39933</f>
        <v>3367755.2799999993</v>
      </c>
      <c r="V1780" s="31">
        <f>[1]consoCURRENT!Y39933</f>
        <v>3453109.4899999993</v>
      </c>
      <c r="W1780" s="31">
        <f>[1]consoCURRENT!Z39933</f>
        <v>3557910.87</v>
      </c>
      <c r="X1780" s="31">
        <f>[1]consoCURRENT!AA39933</f>
        <v>0</v>
      </c>
      <c r="Y1780" s="31">
        <f>[1]consoCURRENT!AB39933</f>
        <v>0</v>
      </c>
      <c r="Z1780" s="31">
        <f>SUM(M1780:Y1780)</f>
        <v>37952699.420000002</v>
      </c>
      <c r="AA1780" s="31">
        <f>D1780-Z1780</f>
        <v>12931300.579999998</v>
      </c>
      <c r="AB1780" s="37">
        <f t="shared" ref="AB1780" si="832">Z1780/D1780</f>
        <v>0.74586705880040882</v>
      </c>
      <c r="AC1780" s="32"/>
    </row>
    <row r="1781" spans="1:29" s="33" customFormat="1" ht="18" customHeight="1" x14ac:dyDescent="0.2">
      <c r="A1781" s="36" t="s">
        <v>34</v>
      </c>
      <c r="B1781" s="31">
        <f>[1]consoCURRENT!E40046</f>
        <v>11601000</v>
      </c>
      <c r="C1781" s="31">
        <f>[1]consoCURRENT!F40046</f>
        <v>0</v>
      </c>
      <c r="D1781" s="31">
        <f>[1]consoCURRENT!G40046</f>
        <v>11601000</v>
      </c>
      <c r="E1781" s="31">
        <f>[1]consoCURRENT!H40046</f>
        <v>1105750.25</v>
      </c>
      <c r="F1781" s="31">
        <f>[1]consoCURRENT!I40046</f>
        <v>-51433.520000000004</v>
      </c>
      <c r="G1781" s="31">
        <f>[1]consoCURRENT!J40046</f>
        <v>1618519.49</v>
      </c>
      <c r="H1781" s="31">
        <f>[1]consoCURRENT!K40046</f>
        <v>646514.49</v>
      </c>
      <c r="I1781" s="31">
        <f>[1]consoCURRENT!L40046</f>
        <v>0</v>
      </c>
      <c r="J1781" s="31">
        <f>[1]consoCURRENT!M40046</f>
        <v>0</v>
      </c>
      <c r="K1781" s="31">
        <f>[1]consoCURRENT!N40046</f>
        <v>0</v>
      </c>
      <c r="L1781" s="31">
        <f>[1]consoCURRENT!O40046</f>
        <v>0</v>
      </c>
      <c r="M1781" s="31">
        <f>[1]consoCURRENT!P40046</f>
        <v>0</v>
      </c>
      <c r="N1781" s="31">
        <f>[1]consoCURRENT!Q40046</f>
        <v>253573</v>
      </c>
      <c r="O1781" s="31">
        <f>[1]consoCURRENT!R40046</f>
        <v>730769.39</v>
      </c>
      <c r="P1781" s="31">
        <f>[1]consoCURRENT!S40046</f>
        <v>121407.85999999999</v>
      </c>
      <c r="Q1781" s="31">
        <f>[1]consoCURRENT!T40046</f>
        <v>21289</v>
      </c>
      <c r="R1781" s="31">
        <f>[1]consoCURRENT!U40046</f>
        <v>20300</v>
      </c>
      <c r="S1781" s="31">
        <f>[1]consoCURRENT!V40046</f>
        <v>-93022.52</v>
      </c>
      <c r="T1781" s="31">
        <f>[1]consoCURRENT!W40046</f>
        <v>618729.72</v>
      </c>
      <c r="U1781" s="31">
        <f>[1]consoCURRENT!X40046</f>
        <v>417373.55</v>
      </c>
      <c r="V1781" s="31">
        <f>[1]consoCURRENT!Y40046</f>
        <v>582416.22</v>
      </c>
      <c r="W1781" s="31">
        <f>[1]consoCURRENT!Z40046</f>
        <v>646514.49</v>
      </c>
      <c r="X1781" s="31">
        <f>[1]consoCURRENT!AA40046</f>
        <v>0</v>
      </c>
      <c r="Y1781" s="31">
        <f>[1]consoCURRENT!AB40046</f>
        <v>0</v>
      </c>
      <c r="Z1781" s="31">
        <f t="shared" ref="Z1781:Z1783" si="833">SUM(M1781:Y1781)</f>
        <v>3319350.71</v>
      </c>
      <c r="AA1781" s="31">
        <f>D1781-Z1781</f>
        <v>8281649.29</v>
      </c>
      <c r="AB1781" s="37">
        <f>Z1781/D1781</f>
        <v>0.28612625721920526</v>
      </c>
      <c r="AC1781" s="32"/>
    </row>
    <row r="1782" spans="1:29" s="33" customFormat="1" ht="18" customHeight="1" x14ac:dyDescent="0.2">
      <c r="A1782" s="36" t="s">
        <v>35</v>
      </c>
      <c r="B1782" s="31">
        <f>[1]consoCURRENT!E40052</f>
        <v>0</v>
      </c>
      <c r="C1782" s="31">
        <f>[1]consoCURRENT!F40052</f>
        <v>0</v>
      </c>
      <c r="D1782" s="31">
        <f>[1]consoCURRENT!G40052</f>
        <v>0</v>
      </c>
      <c r="E1782" s="31">
        <f>[1]consoCURRENT!H40052</f>
        <v>0</v>
      </c>
      <c r="F1782" s="31">
        <f>[1]consoCURRENT!I40052</f>
        <v>0</v>
      </c>
      <c r="G1782" s="31">
        <f>[1]consoCURRENT!J40052</f>
        <v>0</v>
      </c>
      <c r="H1782" s="31">
        <f>[1]consoCURRENT!K40052</f>
        <v>0</v>
      </c>
      <c r="I1782" s="31">
        <f>[1]consoCURRENT!L40052</f>
        <v>0</v>
      </c>
      <c r="J1782" s="31">
        <f>[1]consoCURRENT!M40052</f>
        <v>0</v>
      </c>
      <c r="K1782" s="31">
        <f>[1]consoCURRENT!N40052</f>
        <v>0</v>
      </c>
      <c r="L1782" s="31">
        <f>[1]consoCURRENT!O40052</f>
        <v>0</v>
      </c>
      <c r="M1782" s="31">
        <f>[1]consoCURRENT!P40052</f>
        <v>0</v>
      </c>
      <c r="N1782" s="31">
        <f>[1]consoCURRENT!Q40052</f>
        <v>0</v>
      </c>
      <c r="O1782" s="31">
        <f>[1]consoCURRENT!R40052</f>
        <v>0</v>
      </c>
      <c r="P1782" s="31">
        <f>[1]consoCURRENT!S40052</f>
        <v>0</v>
      </c>
      <c r="Q1782" s="31">
        <f>[1]consoCURRENT!T40052</f>
        <v>0</v>
      </c>
      <c r="R1782" s="31">
        <f>[1]consoCURRENT!U40052</f>
        <v>0</v>
      </c>
      <c r="S1782" s="31">
        <f>[1]consoCURRENT!V40052</f>
        <v>0</v>
      </c>
      <c r="T1782" s="31">
        <f>[1]consoCURRENT!W40052</f>
        <v>0</v>
      </c>
      <c r="U1782" s="31">
        <f>[1]consoCURRENT!X40052</f>
        <v>0</v>
      </c>
      <c r="V1782" s="31">
        <f>[1]consoCURRENT!Y40052</f>
        <v>0</v>
      </c>
      <c r="W1782" s="31">
        <f>[1]consoCURRENT!Z40052</f>
        <v>0</v>
      </c>
      <c r="X1782" s="31">
        <f>[1]consoCURRENT!AA40052</f>
        <v>0</v>
      </c>
      <c r="Y1782" s="31">
        <f>[1]consoCURRENT!AB40052</f>
        <v>0</v>
      </c>
      <c r="Z1782" s="31">
        <f t="shared" si="833"/>
        <v>0</v>
      </c>
      <c r="AA1782" s="31">
        <f>D1782-Z1782</f>
        <v>0</v>
      </c>
      <c r="AB1782" s="37"/>
      <c r="AC1782" s="32"/>
    </row>
    <row r="1783" spans="1:29" s="33" customFormat="1" ht="18" customHeight="1" x14ac:dyDescent="0.2">
      <c r="A1783" s="36" t="s">
        <v>36</v>
      </c>
      <c r="B1783" s="31">
        <f>[1]consoCURRENT!E40081</f>
        <v>0</v>
      </c>
      <c r="C1783" s="31">
        <f>[1]consoCURRENT!F40081</f>
        <v>0</v>
      </c>
      <c r="D1783" s="31">
        <f>[1]consoCURRENT!G40081</f>
        <v>0</v>
      </c>
      <c r="E1783" s="31">
        <f>[1]consoCURRENT!H40081</f>
        <v>0</v>
      </c>
      <c r="F1783" s="31">
        <f>[1]consoCURRENT!I40081</f>
        <v>0</v>
      </c>
      <c r="G1783" s="31">
        <f>[1]consoCURRENT!J40081</f>
        <v>0</v>
      </c>
      <c r="H1783" s="31">
        <f>[1]consoCURRENT!K40081</f>
        <v>0</v>
      </c>
      <c r="I1783" s="31">
        <f>[1]consoCURRENT!L40081</f>
        <v>0</v>
      </c>
      <c r="J1783" s="31">
        <f>[1]consoCURRENT!M40081</f>
        <v>0</v>
      </c>
      <c r="K1783" s="31">
        <f>[1]consoCURRENT!N40081</f>
        <v>0</v>
      </c>
      <c r="L1783" s="31">
        <f>[1]consoCURRENT!O40081</f>
        <v>0</v>
      </c>
      <c r="M1783" s="31">
        <f>[1]consoCURRENT!P40081</f>
        <v>0</v>
      </c>
      <c r="N1783" s="31">
        <f>[1]consoCURRENT!Q40081</f>
        <v>0</v>
      </c>
      <c r="O1783" s="31">
        <f>[1]consoCURRENT!R40081</f>
        <v>0</v>
      </c>
      <c r="P1783" s="31">
        <f>[1]consoCURRENT!S40081</f>
        <v>0</v>
      </c>
      <c r="Q1783" s="31">
        <f>[1]consoCURRENT!T40081</f>
        <v>0</v>
      </c>
      <c r="R1783" s="31">
        <f>[1]consoCURRENT!U40081</f>
        <v>0</v>
      </c>
      <c r="S1783" s="31">
        <f>[1]consoCURRENT!V40081</f>
        <v>0</v>
      </c>
      <c r="T1783" s="31">
        <f>[1]consoCURRENT!W40081</f>
        <v>0</v>
      </c>
      <c r="U1783" s="31">
        <f>[1]consoCURRENT!X40081</f>
        <v>0</v>
      </c>
      <c r="V1783" s="31">
        <f>[1]consoCURRENT!Y40081</f>
        <v>0</v>
      </c>
      <c r="W1783" s="31">
        <f>[1]consoCURRENT!Z40081</f>
        <v>0</v>
      </c>
      <c r="X1783" s="31">
        <f>[1]consoCURRENT!AA40081</f>
        <v>0</v>
      </c>
      <c r="Y1783" s="31">
        <f>[1]consoCURRENT!AB40081</f>
        <v>0</v>
      </c>
      <c r="Z1783" s="31">
        <f t="shared" si="833"/>
        <v>0</v>
      </c>
      <c r="AA1783" s="31">
        <f>D1783-Z1783</f>
        <v>0</v>
      </c>
      <c r="AB1783" s="37"/>
      <c r="AC1783" s="32"/>
    </row>
    <row r="1784" spans="1:29" s="33" customFormat="1" ht="18" customHeight="1" x14ac:dyDescent="0.25">
      <c r="A1784" s="38" t="s">
        <v>37</v>
      </c>
      <c r="B1784" s="39">
        <f t="shared" ref="B1784:AA1784" si="834">SUM(B1780:B1783)</f>
        <v>62485000</v>
      </c>
      <c r="C1784" s="39">
        <f t="shared" si="834"/>
        <v>-2.0372681319713593E-10</v>
      </c>
      <c r="D1784" s="39">
        <f t="shared" si="834"/>
        <v>62485000</v>
      </c>
      <c r="E1784" s="39">
        <f t="shared" si="834"/>
        <v>10952147.279999999</v>
      </c>
      <c r="F1784" s="39">
        <f t="shared" si="834"/>
        <v>14259204.870000003</v>
      </c>
      <c r="G1784" s="39">
        <f t="shared" si="834"/>
        <v>11856272.619999999</v>
      </c>
      <c r="H1784" s="39">
        <f t="shared" si="834"/>
        <v>4204425.3600000003</v>
      </c>
      <c r="I1784" s="39">
        <f t="shared" si="834"/>
        <v>0</v>
      </c>
      <c r="J1784" s="39">
        <f t="shared" si="834"/>
        <v>0</v>
      </c>
      <c r="K1784" s="39">
        <f t="shared" si="834"/>
        <v>0</v>
      </c>
      <c r="L1784" s="39">
        <f t="shared" si="834"/>
        <v>0</v>
      </c>
      <c r="M1784" s="39">
        <f t="shared" si="834"/>
        <v>0</v>
      </c>
      <c r="N1784" s="39">
        <f t="shared" si="834"/>
        <v>3564869.5000000005</v>
      </c>
      <c r="O1784" s="39">
        <f t="shared" si="834"/>
        <v>3437511.95</v>
      </c>
      <c r="P1784" s="39">
        <f t="shared" si="834"/>
        <v>3949765.83</v>
      </c>
      <c r="Q1784" s="39">
        <f t="shared" si="834"/>
        <v>3589614.49</v>
      </c>
      <c r="R1784" s="39">
        <f t="shared" si="834"/>
        <v>7065749.9199999999</v>
      </c>
      <c r="S1784" s="39">
        <f t="shared" si="834"/>
        <v>3603840.46</v>
      </c>
      <c r="T1784" s="39">
        <f t="shared" si="834"/>
        <v>4035618.08</v>
      </c>
      <c r="U1784" s="39">
        <f t="shared" si="834"/>
        <v>3785128.8299999991</v>
      </c>
      <c r="V1784" s="39">
        <f t="shared" si="834"/>
        <v>4035525.709999999</v>
      </c>
      <c r="W1784" s="39">
        <f t="shared" si="834"/>
        <v>4204425.3600000003</v>
      </c>
      <c r="X1784" s="39">
        <f t="shared" si="834"/>
        <v>0</v>
      </c>
      <c r="Y1784" s="39">
        <f t="shared" si="834"/>
        <v>0</v>
      </c>
      <c r="Z1784" s="39">
        <f t="shared" si="834"/>
        <v>41272050.130000003</v>
      </c>
      <c r="AA1784" s="39">
        <f t="shared" si="834"/>
        <v>21212949.869999997</v>
      </c>
      <c r="AB1784" s="40">
        <f>Z1784/D1784</f>
        <v>0.6605113247979516</v>
      </c>
      <c r="AC1784" s="32"/>
    </row>
    <row r="1785" spans="1:29" s="33" customFormat="1" ht="18" customHeight="1" x14ac:dyDescent="0.25">
      <c r="A1785" s="41" t="s">
        <v>38</v>
      </c>
      <c r="B1785" s="31">
        <f>[1]consoCURRENT!E40085</f>
        <v>4288000</v>
      </c>
      <c r="C1785" s="31">
        <f>[1]consoCURRENT!F40085</f>
        <v>0</v>
      </c>
      <c r="D1785" s="31">
        <f>[1]consoCURRENT!G40085</f>
        <v>4288000</v>
      </c>
      <c r="E1785" s="31">
        <f>[1]consoCURRENT!H40085</f>
        <v>689274.36</v>
      </c>
      <c r="F1785" s="31">
        <f>[1]consoCURRENT!I40085</f>
        <v>1404611.05</v>
      </c>
      <c r="G1785" s="31">
        <f>[1]consoCURRENT!J40085</f>
        <v>1016910.64</v>
      </c>
      <c r="H1785" s="31">
        <f>[1]consoCURRENT!K40085</f>
        <v>340733.29</v>
      </c>
      <c r="I1785" s="31">
        <f>[1]consoCURRENT!L40085</f>
        <v>0</v>
      </c>
      <c r="J1785" s="31">
        <f>[1]consoCURRENT!M40085</f>
        <v>0</v>
      </c>
      <c r="K1785" s="31">
        <f>[1]consoCURRENT!N40085</f>
        <v>0</v>
      </c>
      <c r="L1785" s="31">
        <f>[1]consoCURRENT!O40085</f>
        <v>0</v>
      </c>
      <c r="M1785" s="31">
        <f>[1]consoCURRENT!P40085</f>
        <v>0</v>
      </c>
      <c r="N1785" s="31">
        <f>[1]consoCURRENT!Q40085</f>
        <v>327132.36</v>
      </c>
      <c r="O1785" s="31">
        <f>[1]consoCURRENT!R40085</f>
        <v>362142</v>
      </c>
      <c r="P1785" s="31">
        <f>[1]consoCURRENT!S40085</f>
        <v>0</v>
      </c>
      <c r="Q1785" s="31">
        <f>[1]consoCURRENT!T40085</f>
        <v>705985.12</v>
      </c>
      <c r="R1785" s="31">
        <f>[1]consoCURRENT!U40085</f>
        <v>336211.95</v>
      </c>
      <c r="S1785" s="31">
        <f>[1]consoCURRENT!V40085</f>
        <v>362413.98</v>
      </c>
      <c r="T1785" s="31">
        <f>[1]consoCURRENT!W40085</f>
        <v>345108.15</v>
      </c>
      <c r="U1785" s="31">
        <f>[1]consoCURRENT!X40085</f>
        <v>341203.64</v>
      </c>
      <c r="V1785" s="31">
        <f>[1]consoCURRENT!Y40085</f>
        <v>330598.84999999998</v>
      </c>
      <c r="W1785" s="31">
        <f>[1]consoCURRENT!Z40085</f>
        <v>340733.29</v>
      </c>
      <c r="X1785" s="31">
        <f>[1]consoCURRENT!AA40085</f>
        <v>0</v>
      </c>
      <c r="Y1785" s="31">
        <f>[1]consoCURRENT!AB40085</f>
        <v>0</v>
      </c>
      <c r="Z1785" s="31">
        <f t="shared" ref="Z1785" si="835">SUM(M1785:Y1785)</f>
        <v>3451529.3400000003</v>
      </c>
      <c r="AA1785" s="31">
        <f>D1785-Z1785</f>
        <v>836470.65999999968</v>
      </c>
      <c r="AB1785" s="37">
        <f t="shared" ref="AB1785" si="836">Z1785/D1785</f>
        <v>0.80492755130597027</v>
      </c>
      <c r="AC1785" s="32"/>
    </row>
    <row r="1786" spans="1:29" s="33" customFormat="1" ht="18" customHeight="1" x14ac:dyDescent="0.25">
      <c r="A1786" s="38" t="s">
        <v>39</v>
      </c>
      <c r="B1786" s="39">
        <f t="shared" ref="B1786:AA1786" si="837">B1785+B1784</f>
        <v>66773000</v>
      </c>
      <c r="C1786" s="39">
        <f t="shared" si="837"/>
        <v>-2.0372681319713593E-10</v>
      </c>
      <c r="D1786" s="39">
        <f t="shared" si="837"/>
        <v>66773000</v>
      </c>
      <c r="E1786" s="39">
        <f t="shared" si="837"/>
        <v>11641421.639999999</v>
      </c>
      <c r="F1786" s="39">
        <f t="shared" si="837"/>
        <v>15663815.920000004</v>
      </c>
      <c r="G1786" s="39">
        <f t="shared" si="837"/>
        <v>12873183.26</v>
      </c>
      <c r="H1786" s="39">
        <f t="shared" si="837"/>
        <v>4545158.6500000004</v>
      </c>
      <c r="I1786" s="39">
        <f t="shared" si="837"/>
        <v>0</v>
      </c>
      <c r="J1786" s="39">
        <f t="shared" si="837"/>
        <v>0</v>
      </c>
      <c r="K1786" s="39">
        <f t="shared" si="837"/>
        <v>0</v>
      </c>
      <c r="L1786" s="39">
        <f t="shared" si="837"/>
        <v>0</v>
      </c>
      <c r="M1786" s="39">
        <f t="shared" si="837"/>
        <v>0</v>
      </c>
      <c r="N1786" s="39">
        <f t="shared" si="837"/>
        <v>3892001.8600000003</v>
      </c>
      <c r="O1786" s="39">
        <f t="shared" si="837"/>
        <v>3799653.95</v>
      </c>
      <c r="P1786" s="39">
        <f t="shared" si="837"/>
        <v>3949765.83</v>
      </c>
      <c r="Q1786" s="39">
        <f t="shared" si="837"/>
        <v>4295599.6100000003</v>
      </c>
      <c r="R1786" s="39">
        <f t="shared" si="837"/>
        <v>7401961.8700000001</v>
      </c>
      <c r="S1786" s="39">
        <f t="shared" si="837"/>
        <v>3966254.44</v>
      </c>
      <c r="T1786" s="39">
        <f t="shared" si="837"/>
        <v>4380726.2300000004</v>
      </c>
      <c r="U1786" s="39">
        <f t="shared" si="837"/>
        <v>4126332.4699999993</v>
      </c>
      <c r="V1786" s="39">
        <f t="shared" si="837"/>
        <v>4366124.5599999987</v>
      </c>
      <c r="W1786" s="39">
        <f t="shared" si="837"/>
        <v>4545158.6500000004</v>
      </c>
      <c r="X1786" s="39">
        <f t="shared" si="837"/>
        <v>0</v>
      </c>
      <c r="Y1786" s="39">
        <f t="shared" si="837"/>
        <v>0</v>
      </c>
      <c r="Z1786" s="39">
        <f t="shared" si="837"/>
        <v>44723579.470000006</v>
      </c>
      <c r="AA1786" s="39">
        <f t="shared" si="837"/>
        <v>22049420.529999997</v>
      </c>
      <c r="AB1786" s="40">
        <f>Z1786/D1786</f>
        <v>0.66978538436194279</v>
      </c>
      <c r="AC1786" s="42"/>
    </row>
    <row r="1787" spans="1:29" s="33" customFormat="1" ht="15" customHeight="1" x14ac:dyDescent="0.25">
      <c r="A1787" s="34"/>
      <c r="B1787" s="31"/>
      <c r="C1787" s="31"/>
      <c r="D1787" s="31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  <c r="R1787" s="31"/>
      <c r="S1787" s="31"/>
      <c r="T1787" s="31"/>
      <c r="U1787" s="31"/>
      <c r="V1787" s="31"/>
      <c r="W1787" s="31"/>
      <c r="X1787" s="31"/>
      <c r="Y1787" s="31"/>
      <c r="Z1787" s="31"/>
      <c r="AA1787" s="31"/>
      <c r="AB1787" s="31"/>
      <c r="AC1787" s="32"/>
    </row>
    <row r="1788" spans="1:29" s="33" customFormat="1" ht="15" customHeight="1" x14ac:dyDescent="0.25">
      <c r="A1788" s="34"/>
      <c r="B1788" s="31"/>
      <c r="C1788" s="31"/>
      <c r="D1788" s="31"/>
      <c r="E1788" s="31"/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  <c r="R1788" s="31"/>
      <c r="S1788" s="31"/>
      <c r="T1788" s="31"/>
      <c r="U1788" s="31"/>
      <c r="V1788" s="31"/>
      <c r="W1788" s="31"/>
      <c r="X1788" s="31"/>
      <c r="Y1788" s="31"/>
      <c r="Z1788" s="31"/>
      <c r="AA1788" s="31"/>
      <c r="AB1788" s="31"/>
      <c r="AC1788" s="32"/>
    </row>
    <row r="1789" spans="1:29" s="33" customFormat="1" ht="15" customHeight="1" x14ac:dyDescent="0.25">
      <c r="A1789" s="46" t="s">
        <v>48</v>
      </c>
      <c r="B1789" s="31"/>
      <c r="C1789" s="31"/>
      <c r="D1789" s="31"/>
      <c r="E1789" s="31"/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  <c r="R1789" s="31"/>
      <c r="S1789" s="31"/>
      <c r="T1789" s="31"/>
      <c r="U1789" s="31"/>
      <c r="V1789" s="31"/>
      <c r="W1789" s="31"/>
      <c r="X1789" s="31"/>
      <c r="Y1789" s="31"/>
      <c r="Z1789" s="31"/>
      <c r="AA1789" s="31"/>
      <c r="AB1789" s="31"/>
      <c r="AC1789" s="32"/>
    </row>
    <row r="1790" spans="1:29" s="33" customFormat="1" ht="18" customHeight="1" x14ac:dyDescent="0.2">
      <c r="A1790" s="36" t="s">
        <v>33</v>
      </c>
      <c r="B1790" s="31">
        <f>[1]consoCURRENT!E40146</f>
        <v>53612000</v>
      </c>
      <c r="C1790" s="31">
        <f>[1]consoCURRENT!F40146</f>
        <v>2.3283064365386963E-10</v>
      </c>
      <c r="D1790" s="31">
        <f>[1]consoCURRENT!G40146</f>
        <v>53612000</v>
      </c>
      <c r="E1790" s="31">
        <f>[1]consoCURRENT!H40146</f>
        <v>23189285.800000001</v>
      </c>
      <c r="F1790" s="31">
        <f>[1]consoCURRENT!I40146</f>
        <v>3543487.66</v>
      </c>
      <c r="G1790" s="31">
        <f>[1]consoCURRENT!J40146</f>
        <v>11860419.41</v>
      </c>
      <c r="H1790" s="31">
        <f>[1]consoCURRENT!K40146</f>
        <v>3703344.92</v>
      </c>
      <c r="I1790" s="31">
        <f>[1]consoCURRENT!L40146</f>
        <v>0</v>
      </c>
      <c r="J1790" s="31">
        <f>[1]consoCURRENT!M40146</f>
        <v>0</v>
      </c>
      <c r="K1790" s="31">
        <f>[1]consoCURRENT!N40146</f>
        <v>0</v>
      </c>
      <c r="L1790" s="31">
        <f>[1]consoCURRENT!O40146</f>
        <v>0</v>
      </c>
      <c r="M1790" s="31">
        <f>[1]consoCURRENT!P40146</f>
        <v>0</v>
      </c>
      <c r="N1790" s="31">
        <f>[1]consoCURRENT!Q40146</f>
        <v>21370381.559999999</v>
      </c>
      <c r="O1790" s="31">
        <f>[1]consoCURRENT!R40146</f>
        <v>285533.56</v>
      </c>
      <c r="P1790" s="31">
        <f>[1]consoCURRENT!S40146</f>
        <v>1533370.68</v>
      </c>
      <c r="Q1790" s="31">
        <f>[1]consoCURRENT!T40146</f>
        <v>114566.95999999999</v>
      </c>
      <c r="R1790" s="31">
        <f>[1]consoCURRENT!U40146</f>
        <v>3275404.08</v>
      </c>
      <c r="S1790" s="31">
        <f>[1]consoCURRENT!V40146</f>
        <v>153516.62</v>
      </c>
      <c r="T1790" s="31">
        <f>[1]consoCURRENT!W40146</f>
        <v>3445754.74</v>
      </c>
      <c r="U1790" s="31">
        <f>[1]consoCURRENT!X40146</f>
        <v>4844311.16</v>
      </c>
      <c r="V1790" s="31">
        <f>[1]consoCURRENT!Y40146</f>
        <v>3570353.5100000002</v>
      </c>
      <c r="W1790" s="31">
        <f>[1]consoCURRENT!Z40146</f>
        <v>3703344.92</v>
      </c>
      <c r="X1790" s="31">
        <f>[1]consoCURRENT!AA40146</f>
        <v>0</v>
      </c>
      <c r="Y1790" s="31">
        <f>[1]consoCURRENT!AB40146</f>
        <v>0</v>
      </c>
      <c r="Z1790" s="31">
        <f>SUM(M1790:Y1790)</f>
        <v>42296537.789999999</v>
      </c>
      <c r="AA1790" s="31">
        <f>D1790-Z1790</f>
        <v>11315462.210000001</v>
      </c>
      <c r="AB1790" s="37">
        <f t="shared" ref="AB1790" si="838">Z1790/D1790</f>
        <v>0.78893788312318136</v>
      </c>
      <c r="AC1790" s="32"/>
    </row>
    <row r="1791" spans="1:29" s="33" customFormat="1" ht="18" customHeight="1" x14ac:dyDescent="0.2">
      <c r="A1791" s="36" t="s">
        <v>34</v>
      </c>
      <c r="B1791" s="31">
        <f>[1]consoCURRENT!E40259</f>
        <v>7132000</v>
      </c>
      <c r="C1791" s="31">
        <f>[1]consoCURRENT!F40259</f>
        <v>0</v>
      </c>
      <c r="D1791" s="31">
        <f>[1]consoCURRENT!G40259</f>
        <v>7132000</v>
      </c>
      <c r="E1791" s="31">
        <f>[1]consoCURRENT!H40259</f>
        <v>664653.23</v>
      </c>
      <c r="F1791" s="31">
        <f>[1]consoCURRENT!I40259</f>
        <v>559352.53</v>
      </c>
      <c r="G1791" s="31">
        <f>[1]consoCURRENT!J40259</f>
        <v>1344633.44</v>
      </c>
      <c r="H1791" s="31">
        <f>[1]consoCURRENT!K40259</f>
        <v>428890.49</v>
      </c>
      <c r="I1791" s="31">
        <f>[1]consoCURRENT!L40259</f>
        <v>0</v>
      </c>
      <c r="J1791" s="31">
        <f>[1]consoCURRENT!M40259</f>
        <v>0</v>
      </c>
      <c r="K1791" s="31">
        <f>[1]consoCURRENT!N40259</f>
        <v>0</v>
      </c>
      <c r="L1791" s="31">
        <f>[1]consoCURRENT!O40259</f>
        <v>0</v>
      </c>
      <c r="M1791" s="31">
        <f>[1]consoCURRENT!P40259</f>
        <v>0</v>
      </c>
      <c r="N1791" s="31">
        <f>[1]consoCURRENT!Q40259</f>
        <v>198293.1</v>
      </c>
      <c r="O1791" s="31">
        <f>[1]consoCURRENT!R40259</f>
        <v>182827.33000000002</v>
      </c>
      <c r="P1791" s="31">
        <f>[1]consoCURRENT!S40259</f>
        <v>283532.79999999999</v>
      </c>
      <c r="Q1791" s="31">
        <f>[1]consoCURRENT!T40259</f>
        <v>-73039.459999999992</v>
      </c>
      <c r="R1791" s="31">
        <f>[1]consoCURRENT!U40259</f>
        <v>330871.66000000003</v>
      </c>
      <c r="S1791" s="31">
        <f>[1]consoCURRENT!V40259</f>
        <v>301520.33</v>
      </c>
      <c r="T1791" s="31">
        <f>[1]consoCURRENT!W40259</f>
        <v>428948.64</v>
      </c>
      <c r="U1791" s="31">
        <f>[1]consoCURRENT!X40259</f>
        <v>448050.66000000003</v>
      </c>
      <c r="V1791" s="31">
        <f>[1]consoCURRENT!Y40259</f>
        <v>467634.14</v>
      </c>
      <c r="W1791" s="31">
        <f>[1]consoCURRENT!Z40259</f>
        <v>428890.49</v>
      </c>
      <c r="X1791" s="31">
        <f>[1]consoCURRENT!AA40259</f>
        <v>0</v>
      </c>
      <c r="Y1791" s="31">
        <f>[1]consoCURRENT!AB40259</f>
        <v>0</v>
      </c>
      <c r="Z1791" s="31">
        <f t="shared" ref="Z1791:Z1793" si="839">SUM(M1791:Y1791)</f>
        <v>2997529.6900000004</v>
      </c>
      <c r="AA1791" s="31">
        <f>D1791-Z1791</f>
        <v>4134470.3099999996</v>
      </c>
      <c r="AB1791" s="37">
        <f>Z1791/D1791</f>
        <v>0.4202930019629838</v>
      </c>
      <c r="AC1791" s="32"/>
    </row>
    <row r="1792" spans="1:29" s="33" customFormat="1" ht="18" customHeight="1" x14ac:dyDescent="0.2">
      <c r="A1792" s="36" t="s">
        <v>35</v>
      </c>
      <c r="B1792" s="31">
        <f>[1]consoCURRENT!E40265</f>
        <v>0</v>
      </c>
      <c r="C1792" s="31">
        <f>[1]consoCURRENT!F40265</f>
        <v>0</v>
      </c>
      <c r="D1792" s="31">
        <f>[1]consoCURRENT!G40265</f>
        <v>0</v>
      </c>
      <c r="E1792" s="31">
        <f>[1]consoCURRENT!H40265</f>
        <v>0</v>
      </c>
      <c r="F1792" s="31">
        <f>[1]consoCURRENT!I40265</f>
        <v>0</v>
      </c>
      <c r="G1792" s="31">
        <f>[1]consoCURRENT!J40265</f>
        <v>0</v>
      </c>
      <c r="H1792" s="31">
        <f>[1]consoCURRENT!K40265</f>
        <v>0</v>
      </c>
      <c r="I1792" s="31">
        <f>[1]consoCURRENT!L40265</f>
        <v>0</v>
      </c>
      <c r="J1792" s="31">
        <f>[1]consoCURRENT!M40265</f>
        <v>0</v>
      </c>
      <c r="K1792" s="31">
        <f>[1]consoCURRENT!N40265</f>
        <v>0</v>
      </c>
      <c r="L1792" s="31">
        <f>[1]consoCURRENT!O40265</f>
        <v>0</v>
      </c>
      <c r="M1792" s="31">
        <f>[1]consoCURRENT!P40265</f>
        <v>0</v>
      </c>
      <c r="N1792" s="31">
        <f>[1]consoCURRENT!Q40265</f>
        <v>0</v>
      </c>
      <c r="O1792" s="31">
        <f>[1]consoCURRENT!R40265</f>
        <v>0</v>
      </c>
      <c r="P1792" s="31">
        <f>[1]consoCURRENT!S40265</f>
        <v>0</v>
      </c>
      <c r="Q1792" s="31">
        <f>[1]consoCURRENT!T40265</f>
        <v>0</v>
      </c>
      <c r="R1792" s="31">
        <f>[1]consoCURRENT!U40265</f>
        <v>0</v>
      </c>
      <c r="S1792" s="31">
        <f>[1]consoCURRENT!V40265</f>
        <v>0</v>
      </c>
      <c r="T1792" s="31">
        <f>[1]consoCURRENT!W40265</f>
        <v>0</v>
      </c>
      <c r="U1792" s="31">
        <f>[1]consoCURRENT!X40265</f>
        <v>0</v>
      </c>
      <c r="V1792" s="31">
        <f>[1]consoCURRENT!Y40265</f>
        <v>0</v>
      </c>
      <c r="W1792" s="31">
        <f>[1]consoCURRENT!Z40265</f>
        <v>0</v>
      </c>
      <c r="X1792" s="31">
        <f>[1]consoCURRENT!AA40265</f>
        <v>0</v>
      </c>
      <c r="Y1792" s="31">
        <f>[1]consoCURRENT!AB40265</f>
        <v>0</v>
      </c>
      <c r="Z1792" s="31">
        <f t="shared" si="839"/>
        <v>0</v>
      </c>
      <c r="AA1792" s="31">
        <f>D1792-Z1792</f>
        <v>0</v>
      </c>
      <c r="AB1792" s="37"/>
      <c r="AC1792" s="32"/>
    </row>
    <row r="1793" spans="1:29" s="33" customFormat="1" ht="18" customHeight="1" x14ac:dyDescent="0.2">
      <c r="A1793" s="36" t="s">
        <v>36</v>
      </c>
      <c r="B1793" s="31">
        <f>[1]consoCURRENT!E40294</f>
        <v>0</v>
      </c>
      <c r="C1793" s="31">
        <f>[1]consoCURRENT!F40294</f>
        <v>0</v>
      </c>
      <c r="D1793" s="31">
        <f>[1]consoCURRENT!G40294</f>
        <v>0</v>
      </c>
      <c r="E1793" s="31">
        <f>[1]consoCURRENT!H40294</f>
        <v>0</v>
      </c>
      <c r="F1793" s="31">
        <f>[1]consoCURRENT!I40294</f>
        <v>0</v>
      </c>
      <c r="G1793" s="31">
        <f>[1]consoCURRENT!J40294</f>
        <v>0</v>
      </c>
      <c r="H1793" s="31">
        <f>[1]consoCURRENT!K40294</f>
        <v>0</v>
      </c>
      <c r="I1793" s="31">
        <f>[1]consoCURRENT!L40294</f>
        <v>0</v>
      </c>
      <c r="J1793" s="31">
        <f>[1]consoCURRENT!M40294</f>
        <v>0</v>
      </c>
      <c r="K1793" s="31">
        <f>[1]consoCURRENT!N40294</f>
        <v>0</v>
      </c>
      <c r="L1793" s="31">
        <f>[1]consoCURRENT!O40294</f>
        <v>0</v>
      </c>
      <c r="M1793" s="31">
        <f>[1]consoCURRENT!P40294</f>
        <v>0</v>
      </c>
      <c r="N1793" s="31">
        <f>[1]consoCURRENT!Q40294</f>
        <v>0</v>
      </c>
      <c r="O1793" s="31">
        <f>[1]consoCURRENT!R40294</f>
        <v>0</v>
      </c>
      <c r="P1793" s="31">
        <f>[1]consoCURRENT!S40294</f>
        <v>0</v>
      </c>
      <c r="Q1793" s="31">
        <f>[1]consoCURRENT!T40294</f>
        <v>0</v>
      </c>
      <c r="R1793" s="31">
        <f>[1]consoCURRENT!U40294</f>
        <v>0</v>
      </c>
      <c r="S1793" s="31">
        <f>[1]consoCURRENT!V40294</f>
        <v>0</v>
      </c>
      <c r="T1793" s="31">
        <f>[1]consoCURRENT!W40294</f>
        <v>0</v>
      </c>
      <c r="U1793" s="31">
        <f>[1]consoCURRENT!X40294</f>
        <v>0</v>
      </c>
      <c r="V1793" s="31">
        <f>[1]consoCURRENT!Y40294</f>
        <v>0</v>
      </c>
      <c r="W1793" s="31">
        <f>[1]consoCURRENT!Z40294</f>
        <v>0</v>
      </c>
      <c r="X1793" s="31">
        <f>[1]consoCURRENT!AA40294</f>
        <v>0</v>
      </c>
      <c r="Y1793" s="31">
        <f>[1]consoCURRENT!AB40294</f>
        <v>0</v>
      </c>
      <c r="Z1793" s="31">
        <f t="shared" si="839"/>
        <v>0</v>
      </c>
      <c r="AA1793" s="31">
        <f>D1793-Z1793</f>
        <v>0</v>
      </c>
      <c r="AB1793" s="37"/>
      <c r="AC1793" s="32"/>
    </row>
    <row r="1794" spans="1:29" s="33" customFormat="1" ht="18" customHeight="1" x14ac:dyDescent="0.25">
      <c r="A1794" s="38" t="s">
        <v>37</v>
      </c>
      <c r="B1794" s="39">
        <f t="shared" ref="B1794:AA1794" si="840">SUM(B1790:B1793)</f>
        <v>60744000</v>
      </c>
      <c r="C1794" s="39">
        <f t="shared" si="840"/>
        <v>2.3283064365386963E-10</v>
      </c>
      <c r="D1794" s="39">
        <f t="shared" si="840"/>
        <v>60744000</v>
      </c>
      <c r="E1794" s="39">
        <f t="shared" si="840"/>
        <v>23853939.030000001</v>
      </c>
      <c r="F1794" s="39">
        <f t="shared" si="840"/>
        <v>4102840.1900000004</v>
      </c>
      <c r="G1794" s="39">
        <f t="shared" si="840"/>
        <v>13205052.85</v>
      </c>
      <c r="H1794" s="39">
        <f t="shared" si="840"/>
        <v>4132235.41</v>
      </c>
      <c r="I1794" s="39">
        <f t="shared" si="840"/>
        <v>0</v>
      </c>
      <c r="J1794" s="39">
        <f t="shared" si="840"/>
        <v>0</v>
      </c>
      <c r="K1794" s="39">
        <f t="shared" si="840"/>
        <v>0</v>
      </c>
      <c r="L1794" s="39">
        <f t="shared" si="840"/>
        <v>0</v>
      </c>
      <c r="M1794" s="39">
        <f t="shared" si="840"/>
        <v>0</v>
      </c>
      <c r="N1794" s="39">
        <f t="shared" si="840"/>
        <v>21568674.66</v>
      </c>
      <c r="O1794" s="39">
        <f t="shared" si="840"/>
        <v>468360.89</v>
      </c>
      <c r="P1794" s="39">
        <f t="shared" si="840"/>
        <v>1816903.48</v>
      </c>
      <c r="Q1794" s="39">
        <f t="shared" si="840"/>
        <v>41527.5</v>
      </c>
      <c r="R1794" s="39">
        <f t="shared" si="840"/>
        <v>3606275.74</v>
      </c>
      <c r="S1794" s="39">
        <f t="shared" si="840"/>
        <v>455036.95</v>
      </c>
      <c r="T1794" s="39">
        <f t="shared" si="840"/>
        <v>3874703.3800000004</v>
      </c>
      <c r="U1794" s="39">
        <f t="shared" si="840"/>
        <v>5292361.82</v>
      </c>
      <c r="V1794" s="39">
        <f t="shared" si="840"/>
        <v>4037987.6500000004</v>
      </c>
      <c r="W1794" s="39">
        <f t="shared" si="840"/>
        <v>4132235.41</v>
      </c>
      <c r="X1794" s="39">
        <f t="shared" si="840"/>
        <v>0</v>
      </c>
      <c r="Y1794" s="39">
        <f t="shared" si="840"/>
        <v>0</v>
      </c>
      <c r="Z1794" s="39">
        <f t="shared" si="840"/>
        <v>45294067.479999997</v>
      </c>
      <c r="AA1794" s="39">
        <f t="shared" si="840"/>
        <v>15449932.52</v>
      </c>
      <c r="AB1794" s="40">
        <f>Z1794/D1794</f>
        <v>0.74565500263400497</v>
      </c>
      <c r="AC1794" s="32"/>
    </row>
    <row r="1795" spans="1:29" s="33" customFormat="1" ht="18" customHeight="1" x14ac:dyDescent="0.25">
      <c r="A1795" s="41" t="s">
        <v>38</v>
      </c>
      <c r="B1795" s="31">
        <f>[1]consoCURRENT!E40298</f>
        <v>4682000</v>
      </c>
      <c r="C1795" s="31">
        <f>[1]consoCURRENT!F40298</f>
        <v>0</v>
      </c>
      <c r="D1795" s="31">
        <f>[1]consoCURRENT!G40298</f>
        <v>4682000</v>
      </c>
      <c r="E1795" s="31">
        <f>[1]consoCURRENT!H40298</f>
        <v>1172990.1600000001</v>
      </c>
      <c r="F1795" s="31">
        <f>[1]consoCURRENT!I40298</f>
        <v>1229032.6099999999</v>
      </c>
      <c r="G1795" s="31">
        <f>[1]consoCURRENT!J40298</f>
        <v>1118413.3900000001</v>
      </c>
      <c r="H1795" s="31">
        <f>[1]consoCURRENT!K40298</f>
        <v>406059.76</v>
      </c>
      <c r="I1795" s="31">
        <f>[1]consoCURRENT!L40298</f>
        <v>0</v>
      </c>
      <c r="J1795" s="31">
        <f>[1]consoCURRENT!M40298</f>
        <v>0</v>
      </c>
      <c r="K1795" s="31">
        <f>[1]consoCURRENT!N40298</f>
        <v>0</v>
      </c>
      <c r="L1795" s="31">
        <f>[1]consoCURRENT!O40298</f>
        <v>0</v>
      </c>
      <c r="M1795" s="31">
        <f>[1]consoCURRENT!P40298</f>
        <v>0</v>
      </c>
      <c r="N1795" s="31">
        <f>[1]consoCURRENT!Q40298</f>
        <v>373663.8</v>
      </c>
      <c r="O1795" s="31">
        <f>[1]consoCURRENT!R40298</f>
        <v>408226.59</v>
      </c>
      <c r="P1795" s="31">
        <f>[1]consoCURRENT!S40298</f>
        <v>391099.77</v>
      </c>
      <c r="Q1795" s="31">
        <f>[1]consoCURRENT!T40298</f>
        <v>389157.6</v>
      </c>
      <c r="R1795" s="31">
        <f>[1]consoCURRENT!U40298</f>
        <v>412510.03</v>
      </c>
      <c r="S1795" s="31">
        <f>[1]consoCURRENT!V40298</f>
        <v>427364.98</v>
      </c>
      <c r="T1795" s="31">
        <f>[1]consoCURRENT!W40298</f>
        <v>340315.21</v>
      </c>
      <c r="U1795" s="31">
        <f>[1]consoCURRENT!X40298</f>
        <v>396916.34</v>
      </c>
      <c r="V1795" s="31">
        <f>[1]consoCURRENT!Y40298</f>
        <v>381181.84</v>
      </c>
      <c r="W1795" s="31">
        <f>[1]consoCURRENT!Z40298</f>
        <v>406059.76</v>
      </c>
      <c r="X1795" s="31">
        <f>[1]consoCURRENT!AA40298</f>
        <v>0</v>
      </c>
      <c r="Y1795" s="31">
        <f>[1]consoCURRENT!AB40298</f>
        <v>0</v>
      </c>
      <c r="Z1795" s="31">
        <f t="shared" ref="Z1795" si="841">SUM(M1795:Y1795)</f>
        <v>3926495.92</v>
      </c>
      <c r="AA1795" s="31">
        <f>D1795-Z1795</f>
        <v>755504.08000000007</v>
      </c>
      <c r="AB1795" s="37">
        <f t="shared" ref="AB1795" si="842">Z1795/D1795</f>
        <v>0.83863646304997863</v>
      </c>
      <c r="AC1795" s="32"/>
    </row>
    <row r="1796" spans="1:29" s="33" customFormat="1" ht="18" customHeight="1" x14ac:dyDescent="0.25">
      <c r="A1796" s="38" t="s">
        <v>39</v>
      </c>
      <c r="B1796" s="39">
        <f t="shared" ref="B1796:AA1796" si="843">B1795+B1794</f>
        <v>65426000</v>
      </c>
      <c r="C1796" s="39">
        <f t="shared" si="843"/>
        <v>2.3283064365386963E-10</v>
      </c>
      <c r="D1796" s="39">
        <f t="shared" si="843"/>
        <v>65426000</v>
      </c>
      <c r="E1796" s="39">
        <f t="shared" si="843"/>
        <v>25026929.190000001</v>
      </c>
      <c r="F1796" s="39">
        <f t="shared" si="843"/>
        <v>5331872.8000000007</v>
      </c>
      <c r="G1796" s="39">
        <f t="shared" si="843"/>
        <v>14323466.24</v>
      </c>
      <c r="H1796" s="39">
        <f t="shared" si="843"/>
        <v>4538295.17</v>
      </c>
      <c r="I1796" s="39">
        <f t="shared" si="843"/>
        <v>0</v>
      </c>
      <c r="J1796" s="39">
        <f t="shared" si="843"/>
        <v>0</v>
      </c>
      <c r="K1796" s="39">
        <f t="shared" si="843"/>
        <v>0</v>
      </c>
      <c r="L1796" s="39">
        <f t="shared" si="843"/>
        <v>0</v>
      </c>
      <c r="M1796" s="39">
        <f t="shared" si="843"/>
        <v>0</v>
      </c>
      <c r="N1796" s="39">
        <f t="shared" si="843"/>
        <v>21942338.460000001</v>
      </c>
      <c r="O1796" s="39">
        <f t="shared" si="843"/>
        <v>876587.48</v>
      </c>
      <c r="P1796" s="39">
        <f t="shared" si="843"/>
        <v>2208003.25</v>
      </c>
      <c r="Q1796" s="39">
        <f t="shared" si="843"/>
        <v>430685.1</v>
      </c>
      <c r="R1796" s="39">
        <f t="shared" si="843"/>
        <v>4018785.7700000005</v>
      </c>
      <c r="S1796" s="39">
        <f t="shared" si="843"/>
        <v>882401.92999999993</v>
      </c>
      <c r="T1796" s="39">
        <f t="shared" si="843"/>
        <v>4215018.5900000008</v>
      </c>
      <c r="U1796" s="39">
        <f t="shared" si="843"/>
        <v>5689278.1600000001</v>
      </c>
      <c r="V1796" s="39">
        <f t="shared" si="843"/>
        <v>4419169.49</v>
      </c>
      <c r="W1796" s="39">
        <f t="shared" si="843"/>
        <v>4538295.17</v>
      </c>
      <c r="X1796" s="39">
        <f t="shared" si="843"/>
        <v>0</v>
      </c>
      <c r="Y1796" s="39">
        <f t="shared" si="843"/>
        <v>0</v>
      </c>
      <c r="Z1796" s="39">
        <f t="shared" si="843"/>
        <v>49220563.399999999</v>
      </c>
      <c r="AA1796" s="39">
        <f t="shared" si="843"/>
        <v>16205436.6</v>
      </c>
      <c r="AB1796" s="40">
        <f>Z1796/D1796</f>
        <v>0.75230892000122274</v>
      </c>
      <c r="AC1796" s="42"/>
    </row>
    <row r="1797" spans="1:29" s="33" customFormat="1" ht="15" customHeight="1" x14ac:dyDescent="0.25">
      <c r="A1797" s="34"/>
      <c r="B1797" s="31"/>
      <c r="C1797" s="31"/>
      <c r="D1797" s="31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1"/>
      <c r="S1797" s="31"/>
      <c r="T1797" s="31"/>
      <c r="U1797" s="31"/>
      <c r="V1797" s="31"/>
      <c r="W1797" s="31"/>
      <c r="X1797" s="31"/>
      <c r="Y1797" s="31"/>
      <c r="Z1797" s="31"/>
      <c r="AA1797" s="31"/>
      <c r="AB1797" s="31"/>
      <c r="AC1797" s="32"/>
    </row>
    <row r="1798" spans="1:29" s="33" customFormat="1" ht="15" customHeight="1" x14ac:dyDescent="0.25">
      <c r="A1798" s="34"/>
      <c r="B1798" s="31"/>
      <c r="C1798" s="31"/>
      <c r="D1798" s="31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1"/>
      <c r="S1798" s="31"/>
      <c r="T1798" s="31"/>
      <c r="U1798" s="31"/>
      <c r="V1798" s="31"/>
      <c r="W1798" s="31"/>
      <c r="X1798" s="31"/>
      <c r="Y1798" s="31"/>
      <c r="Z1798" s="31"/>
      <c r="AA1798" s="31"/>
      <c r="AB1798" s="31"/>
      <c r="AC1798" s="32"/>
    </row>
    <row r="1799" spans="1:29" s="33" customFormat="1" ht="15" customHeight="1" x14ac:dyDescent="0.25">
      <c r="A1799" s="46" t="s">
        <v>49</v>
      </c>
      <c r="B1799" s="31"/>
      <c r="C1799" s="31"/>
      <c r="D1799" s="31"/>
      <c r="E1799" s="31"/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1"/>
      <c r="S1799" s="31"/>
      <c r="T1799" s="31"/>
      <c r="U1799" s="31"/>
      <c r="V1799" s="31"/>
      <c r="W1799" s="31"/>
      <c r="X1799" s="31"/>
      <c r="Y1799" s="31"/>
      <c r="Z1799" s="31"/>
      <c r="AA1799" s="31"/>
      <c r="AB1799" s="31"/>
      <c r="AC1799" s="32"/>
    </row>
    <row r="1800" spans="1:29" s="33" customFormat="1" ht="18" customHeight="1" x14ac:dyDescent="0.2">
      <c r="A1800" s="36" t="s">
        <v>33</v>
      </c>
      <c r="B1800" s="31">
        <f>[1]consoCURRENT!E40359</f>
        <v>55297000</v>
      </c>
      <c r="C1800" s="31">
        <f>[1]consoCURRENT!F40359</f>
        <v>0</v>
      </c>
      <c r="D1800" s="31">
        <f>[1]consoCURRENT!G40359</f>
        <v>55297000</v>
      </c>
      <c r="E1800" s="31">
        <f>[1]consoCURRENT!H40359</f>
        <v>12733991.109999999</v>
      </c>
      <c r="F1800" s="31">
        <f>[1]consoCURRENT!I40359</f>
        <v>15200154.43</v>
      </c>
      <c r="G1800" s="31">
        <f>[1]consoCURRENT!J40359</f>
        <v>14147977.429999998</v>
      </c>
      <c r="H1800" s="31">
        <f>[1]consoCURRENT!K40359</f>
        <v>4564659.6900000004</v>
      </c>
      <c r="I1800" s="31">
        <f>[1]consoCURRENT!L40359</f>
        <v>0</v>
      </c>
      <c r="J1800" s="31">
        <f>[1]consoCURRENT!M40359</f>
        <v>0</v>
      </c>
      <c r="K1800" s="31">
        <f>[1]consoCURRENT!N40359</f>
        <v>0</v>
      </c>
      <c r="L1800" s="31">
        <f>[1]consoCURRENT!O40359</f>
        <v>0</v>
      </c>
      <c r="M1800" s="31">
        <f>[1]consoCURRENT!P40359</f>
        <v>0</v>
      </c>
      <c r="N1800" s="31">
        <f>[1]consoCURRENT!Q40359</f>
        <v>4095856.87</v>
      </c>
      <c r="O1800" s="31">
        <f>[1]consoCURRENT!R40359</f>
        <v>3956001.48</v>
      </c>
      <c r="P1800" s="31">
        <f>[1]consoCURRENT!S40359</f>
        <v>4682132.76</v>
      </c>
      <c r="Q1800" s="31">
        <f>[1]consoCURRENT!T40359</f>
        <v>3889225.96</v>
      </c>
      <c r="R1800" s="31">
        <f>[1]consoCURRENT!U40359</f>
        <v>7277213.6600000001</v>
      </c>
      <c r="S1800" s="31">
        <f>[1]consoCURRENT!V40359</f>
        <v>4033714.8100000005</v>
      </c>
      <c r="T1800" s="31">
        <f>[1]consoCURRENT!W40359</f>
        <v>4492444.76</v>
      </c>
      <c r="U1800" s="31">
        <f>[1]consoCURRENT!X40359</f>
        <v>5297050.16</v>
      </c>
      <c r="V1800" s="31">
        <f>[1]consoCURRENT!Y40359</f>
        <v>4358482.51</v>
      </c>
      <c r="W1800" s="31">
        <f>[1]consoCURRENT!Z40359</f>
        <v>4564659.6900000004</v>
      </c>
      <c r="X1800" s="31">
        <f>[1]consoCURRENT!AA40359</f>
        <v>0</v>
      </c>
      <c r="Y1800" s="31">
        <f>[1]consoCURRENT!AB40359</f>
        <v>0</v>
      </c>
      <c r="Z1800" s="31">
        <f>SUM(M1800:Y1800)</f>
        <v>46646782.659999989</v>
      </c>
      <c r="AA1800" s="31">
        <f>D1800-Z1800</f>
        <v>8650217.340000011</v>
      </c>
      <c r="AB1800" s="37">
        <f t="shared" ref="AB1800" si="844">Z1800/D1800</f>
        <v>0.84356805360146103</v>
      </c>
      <c r="AC1800" s="32"/>
    </row>
    <row r="1801" spans="1:29" s="33" customFormat="1" ht="18" customHeight="1" x14ac:dyDescent="0.2">
      <c r="A1801" s="48" t="s">
        <v>34</v>
      </c>
      <c r="B1801" s="49">
        <f>[1]consoCURRENT!E40472</f>
        <v>7513000</v>
      </c>
      <c r="C1801" s="49">
        <f>[1]consoCURRENT!F40472</f>
        <v>0</v>
      </c>
      <c r="D1801" s="49">
        <f>[1]consoCURRENT!G40472</f>
        <v>7513000</v>
      </c>
      <c r="E1801" s="49">
        <f>[1]consoCURRENT!H40472</f>
        <v>1334981.6200000001</v>
      </c>
      <c r="F1801" s="49">
        <f>[1]consoCURRENT!I40472</f>
        <v>1755165.9500000002</v>
      </c>
      <c r="G1801" s="49">
        <f>[1]consoCURRENT!J40472</f>
        <v>523376.93000000005</v>
      </c>
      <c r="H1801" s="49">
        <f>[1]consoCURRENT!K40472</f>
        <v>470357.7</v>
      </c>
      <c r="I1801" s="49">
        <f>[1]consoCURRENT!L40472</f>
        <v>0</v>
      </c>
      <c r="J1801" s="49">
        <f>[1]consoCURRENT!M40472</f>
        <v>0</v>
      </c>
      <c r="K1801" s="49">
        <f>[1]consoCURRENT!N40472</f>
        <v>0</v>
      </c>
      <c r="L1801" s="49">
        <f>[1]consoCURRENT!O40472</f>
        <v>0</v>
      </c>
      <c r="M1801" s="49">
        <f>[1]consoCURRENT!P40472</f>
        <v>0</v>
      </c>
      <c r="N1801" s="49">
        <f>[1]consoCURRENT!Q40472</f>
        <v>240303.62</v>
      </c>
      <c r="O1801" s="49">
        <f>[1]consoCURRENT!R40472</f>
        <v>79658.83</v>
      </c>
      <c r="P1801" s="49">
        <f>[1]consoCURRENT!S40472</f>
        <v>1015019.17</v>
      </c>
      <c r="Q1801" s="49">
        <f>[1]consoCURRENT!T40472</f>
        <v>207012.84</v>
      </c>
      <c r="R1801" s="49">
        <f>[1]consoCURRENT!U40472</f>
        <v>534069.90999999992</v>
      </c>
      <c r="S1801" s="49">
        <f>[1]consoCURRENT!V40472</f>
        <v>1014083.2</v>
      </c>
      <c r="T1801" s="49">
        <f>[1]consoCURRENT!W40472</f>
        <v>55564</v>
      </c>
      <c r="U1801" s="49">
        <f>[1]consoCURRENT!X40472</f>
        <v>201760.68</v>
      </c>
      <c r="V1801" s="49">
        <f>[1]consoCURRENT!Y40472</f>
        <v>266052.25</v>
      </c>
      <c r="W1801" s="49">
        <f>[1]consoCURRENT!Z40472</f>
        <v>470357.7</v>
      </c>
      <c r="X1801" s="49">
        <f>[1]consoCURRENT!AA40472</f>
        <v>0</v>
      </c>
      <c r="Y1801" s="49">
        <f>[1]consoCURRENT!AB40472</f>
        <v>0</v>
      </c>
      <c r="Z1801" s="49">
        <f t="shared" ref="Z1801:Z1803" si="845">SUM(M1801:Y1801)</f>
        <v>4083882.2000000007</v>
      </c>
      <c r="AA1801" s="49">
        <f>D1801-Z1801</f>
        <v>3429117.7999999993</v>
      </c>
      <c r="AB1801" s="50">
        <f>Z1801/D1801</f>
        <v>0.54357542925595648</v>
      </c>
      <c r="AC1801" s="42"/>
    </row>
    <row r="1802" spans="1:29" s="33" customFormat="1" ht="18" customHeight="1" x14ac:dyDescent="0.2">
      <c r="A1802" s="36" t="s">
        <v>35</v>
      </c>
      <c r="B1802" s="31">
        <f>[1]consoCURRENT!E40478</f>
        <v>0</v>
      </c>
      <c r="C1802" s="31">
        <f>[1]consoCURRENT!F40478</f>
        <v>0</v>
      </c>
      <c r="D1802" s="31">
        <f>[1]consoCURRENT!G40478</f>
        <v>0</v>
      </c>
      <c r="E1802" s="31">
        <f>[1]consoCURRENT!H40478</f>
        <v>0</v>
      </c>
      <c r="F1802" s="31">
        <f>[1]consoCURRENT!I40478</f>
        <v>0</v>
      </c>
      <c r="G1802" s="31">
        <f>[1]consoCURRENT!J40478</f>
        <v>0</v>
      </c>
      <c r="H1802" s="31">
        <f>[1]consoCURRENT!K40478</f>
        <v>0</v>
      </c>
      <c r="I1802" s="31">
        <f>[1]consoCURRENT!L40478</f>
        <v>0</v>
      </c>
      <c r="J1802" s="31">
        <f>[1]consoCURRENT!M40478</f>
        <v>0</v>
      </c>
      <c r="K1802" s="31">
        <f>[1]consoCURRENT!N40478</f>
        <v>0</v>
      </c>
      <c r="L1802" s="31">
        <f>[1]consoCURRENT!O40478</f>
        <v>0</v>
      </c>
      <c r="M1802" s="31">
        <f>[1]consoCURRENT!P40478</f>
        <v>0</v>
      </c>
      <c r="N1802" s="31">
        <f>[1]consoCURRENT!Q40478</f>
        <v>0</v>
      </c>
      <c r="O1802" s="31">
        <f>[1]consoCURRENT!R40478</f>
        <v>0</v>
      </c>
      <c r="P1802" s="31">
        <f>[1]consoCURRENT!S40478</f>
        <v>0</v>
      </c>
      <c r="Q1802" s="31">
        <f>[1]consoCURRENT!T40478</f>
        <v>0</v>
      </c>
      <c r="R1802" s="31">
        <f>[1]consoCURRENT!U40478</f>
        <v>0</v>
      </c>
      <c r="S1802" s="31">
        <f>[1]consoCURRENT!V40478</f>
        <v>0</v>
      </c>
      <c r="T1802" s="31">
        <f>[1]consoCURRENT!W40478</f>
        <v>0</v>
      </c>
      <c r="U1802" s="31">
        <f>[1]consoCURRENT!X40478</f>
        <v>0</v>
      </c>
      <c r="V1802" s="31">
        <f>[1]consoCURRENT!Y40478</f>
        <v>0</v>
      </c>
      <c r="W1802" s="31">
        <f>[1]consoCURRENT!Z40478</f>
        <v>0</v>
      </c>
      <c r="X1802" s="31">
        <f>[1]consoCURRENT!AA40478</f>
        <v>0</v>
      </c>
      <c r="Y1802" s="31">
        <f>[1]consoCURRENT!AB40478</f>
        <v>0</v>
      </c>
      <c r="Z1802" s="31">
        <f t="shared" si="845"/>
        <v>0</v>
      </c>
      <c r="AA1802" s="31">
        <f>D1802-Z1802</f>
        <v>0</v>
      </c>
      <c r="AB1802" s="37"/>
      <c r="AC1802" s="32"/>
    </row>
    <row r="1803" spans="1:29" s="33" customFormat="1" ht="18" customHeight="1" x14ac:dyDescent="0.2">
      <c r="A1803" s="36" t="s">
        <v>36</v>
      </c>
      <c r="B1803" s="31">
        <f>[1]consoCURRENT!E40507</f>
        <v>0</v>
      </c>
      <c r="C1803" s="31">
        <f>[1]consoCURRENT!F40507</f>
        <v>0</v>
      </c>
      <c r="D1803" s="31">
        <f>[1]consoCURRENT!G40507</f>
        <v>0</v>
      </c>
      <c r="E1803" s="31">
        <f>[1]consoCURRENT!H40507</f>
        <v>0</v>
      </c>
      <c r="F1803" s="31">
        <f>[1]consoCURRENT!I40507</f>
        <v>0</v>
      </c>
      <c r="G1803" s="31">
        <f>[1]consoCURRENT!J40507</f>
        <v>0</v>
      </c>
      <c r="H1803" s="31">
        <f>[1]consoCURRENT!K40507</f>
        <v>0</v>
      </c>
      <c r="I1803" s="31">
        <f>[1]consoCURRENT!L40507</f>
        <v>0</v>
      </c>
      <c r="J1803" s="31">
        <f>[1]consoCURRENT!M40507</f>
        <v>0</v>
      </c>
      <c r="K1803" s="31">
        <f>[1]consoCURRENT!N40507</f>
        <v>0</v>
      </c>
      <c r="L1803" s="31">
        <f>[1]consoCURRENT!O40507</f>
        <v>0</v>
      </c>
      <c r="M1803" s="31">
        <f>[1]consoCURRENT!P40507</f>
        <v>0</v>
      </c>
      <c r="N1803" s="31">
        <f>[1]consoCURRENT!Q40507</f>
        <v>0</v>
      </c>
      <c r="O1803" s="31">
        <f>[1]consoCURRENT!R40507</f>
        <v>0</v>
      </c>
      <c r="P1803" s="31">
        <f>[1]consoCURRENT!S40507</f>
        <v>0</v>
      </c>
      <c r="Q1803" s="31">
        <f>[1]consoCURRENT!T40507</f>
        <v>0</v>
      </c>
      <c r="R1803" s="31">
        <f>[1]consoCURRENT!U40507</f>
        <v>0</v>
      </c>
      <c r="S1803" s="31">
        <f>[1]consoCURRENT!V40507</f>
        <v>0</v>
      </c>
      <c r="T1803" s="31">
        <f>[1]consoCURRENT!W40507</f>
        <v>0</v>
      </c>
      <c r="U1803" s="31">
        <f>[1]consoCURRENT!X40507</f>
        <v>0</v>
      </c>
      <c r="V1803" s="31">
        <f>[1]consoCURRENT!Y40507</f>
        <v>0</v>
      </c>
      <c r="W1803" s="31">
        <f>[1]consoCURRENT!Z40507</f>
        <v>0</v>
      </c>
      <c r="X1803" s="31">
        <f>[1]consoCURRENT!AA40507</f>
        <v>0</v>
      </c>
      <c r="Y1803" s="31">
        <f>[1]consoCURRENT!AB40507</f>
        <v>0</v>
      </c>
      <c r="Z1803" s="31">
        <f t="shared" si="845"/>
        <v>0</v>
      </c>
      <c r="AA1803" s="31">
        <f>D1803-Z1803</f>
        <v>0</v>
      </c>
      <c r="AB1803" s="37"/>
      <c r="AC1803" s="32"/>
    </row>
    <row r="1804" spans="1:29" s="33" customFormat="1" ht="18" customHeight="1" x14ac:dyDescent="0.25">
      <c r="A1804" s="38" t="s">
        <v>37</v>
      </c>
      <c r="B1804" s="39">
        <f t="shared" ref="B1804:AA1804" si="846">SUM(B1800:B1803)</f>
        <v>62810000</v>
      </c>
      <c r="C1804" s="39">
        <f t="shared" si="846"/>
        <v>0</v>
      </c>
      <c r="D1804" s="39">
        <f t="shared" si="846"/>
        <v>62810000</v>
      </c>
      <c r="E1804" s="39">
        <f t="shared" si="846"/>
        <v>14068972.73</v>
      </c>
      <c r="F1804" s="39">
        <f t="shared" si="846"/>
        <v>16955320.379999999</v>
      </c>
      <c r="G1804" s="39">
        <f t="shared" si="846"/>
        <v>14671354.359999998</v>
      </c>
      <c r="H1804" s="39">
        <f t="shared" si="846"/>
        <v>5035017.3900000006</v>
      </c>
      <c r="I1804" s="39">
        <f t="shared" si="846"/>
        <v>0</v>
      </c>
      <c r="J1804" s="39">
        <f t="shared" si="846"/>
        <v>0</v>
      </c>
      <c r="K1804" s="39">
        <f t="shared" si="846"/>
        <v>0</v>
      </c>
      <c r="L1804" s="39">
        <f t="shared" si="846"/>
        <v>0</v>
      </c>
      <c r="M1804" s="39">
        <f t="shared" si="846"/>
        <v>0</v>
      </c>
      <c r="N1804" s="39">
        <f t="shared" si="846"/>
        <v>4336160.49</v>
      </c>
      <c r="O1804" s="39">
        <f t="shared" si="846"/>
        <v>4035660.31</v>
      </c>
      <c r="P1804" s="39">
        <f t="shared" si="846"/>
        <v>5697151.9299999997</v>
      </c>
      <c r="Q1804" s="39">
        <f t="shared" si="846"/>
        <v>4096238.8</v>
      </c>
      <c r="R1804" s="39">
        <f t="shared" si="846"/>
        <v>7811283.5700000003</v>
      </c>
      <c r="S1804" s="39">
        <f t="shared" si="846"/>
        <v>5047798.0100000007</v>
      </c>
      <c r="T1804" s="39">
        <f t="shared" si="846"/>
        <v>4548008.76</v>
      </c>
      <c r="U1804" s="39">
        <f t="shared" si="846"/>
        <v>5498810.8399999999</v>
      </c>
      <c r="V1804" s="39">
        <f t="shared" si="846"/>
        <v>4624534.76</v>
      </c>
      <c r="W1804" s="39">
        <f t="shared" si="846"/>
        <v>5035017.3900000006</v>
      </c>
      <c r="X1804" s="39">
        <f t="shared" si="846"/>
        <v>0</v>
      </c>
      <c r="Y1804" s="39">
        <f t="shared" si="846"/>
        <v>0</v>
      </c>
      <c r="Z1804" s="39">
        <f t="shared" si="846"/>
        <v>50730664.859999992</v>
      </c>
      <c r="AA1804" s="39">
        <f t="shared" si="846"/>
        <v>12079335.14000001</v>
      </c>
      <c r="AB1804" s="40">
        <f>Z1804/D1804</f>
        <v>0.80768452252825973</v>
      </c>
      <c r="AC1804" s="32"/>
    </row>
    <row r="1805" spans="1:29" s="33" customFormat="1" ht="18" customHeight="1" x14ac:dyDescent="0.25">
      <c r="A1805" s="41" t="s">
        <v>38</v>
      </c>
      <c r="B1805" s="31">
        <f>[1]consoCURRENT!E40511</f>
        <v>4785000</v>
      </c>
      <c r="C1805" s="31">
        <f>[1]consoCURRENT!F40511</f>
        <v>0</v>
      </c>
      <c r="D1805" s="31">
        <f>[1]consoCURRENT!G40511</f>
        <v>4785000</v>
      </c>
      <c r="E1805" s="31">
        <f>[1]consoCURRENT!H40511</f>
        <v>1288622.33</v>
      </c>
      <c r="F1805" s="31">
        <f>[1]consoCURRENT!I40511</f>
        <v>1293875.24</v>
      </c>
      <c r="G1805" s="31">
        <f>[1]consoCURRENT!J40511</f>
        <v>1299449.44</v>
      </c>
      <c r="H1805" s="31">
        <f>[1]consoCURRENT!K40511</f>
        <v>465998.85000000003</v>
      </c>
      <c r="I1805" s="31">
        <f>[1]consoCURRENT!L40511</f>
        <v>0</v>
      </c>
      <c r="J1805" s="31">
        <f>[1]consoCURRENT!M40511</f>
        <v>0</v>
      </c>
      <c r="K1805" s="31">
        <f>[1]consoCURRENT!N40511</f>
        <v>0</v>
      </c>
      <c r="L1805" s="31">
        <f>[1]consoCURRENT!O40511</f>
        <v>0</v>
      </c>
      <c r="M1805" s="31">
        <f>[1]consoCURRENT!P40511</f>
        <v>0</v>
      </c>
      <c r="N1805" s="31">
        <f>[1]consoCURRENT!Q40511</f>
        <v>0</v>
      </c>
      <c r="O1805" s="31">
        <f>[1]consoCURRENT!R40511</f>
        <v>844242.26</v>
      </c>
      <c r="P1805" s="31">
        <f>[1]consoCURRENT!S40511</f>
        <v>444380.06999999995</v>
      </c>
      <c r="Q1805" s="31">
        <f>[1]consoCURRENT!T40511</f>
        <v>423573.33</v>
      </c>
      <c r="R1805" s="31">
        <f>[1]consoCURRENT!U40511</f>
        <v>430231.63</v>
      </c>
      <c r="S1805" s="31">
        <f>[1]consoCURRENT!V40511</f>
        <v>440070.27999999997</v>
      </c>
      <c r="T1805" s="31">
        <f>[1]consoCURRENT!W40511</f>
        <v>417891.66</v>
      </c>
      <c r="U1805" s="31">
        <f>[1]consoCURRENT!X40511</f>
        <v>425964.14</v>
      </c>
      <c r="V1805" s="31">
        <f>[1]consoCURRENT!Y40511</f>
        <v>455593.63999999996</v>
      </c>
      <c r="W1805" s="31">
        <f>[1]consoCURRENT!Z40511</f>
        <v>465998.85000000003</v>
      </c>
      <c r="X1805" s="31">
        <f>[1]consoCURRENT!AA40511</f>
        <v>0</v>
      </c>
      <c r="Y1805" s="31">
        <f>[1]consoCURRENT!AB40511</f>
        <v>0</v>
      </c>
      <c r="Z1805" s="31">
        <f t="shared" ref="Z1805" si="847">SUM(M1805:Y1805)</f>
        <v>4347945.8600000003</v>
      </c>
      <c r="AA1805" s="31">
        <f>D1805-Z1805</f>
        <v>437054.13999999966</v>
      </c>
      <c r="AB1805" s="37">
        <f t="shared" ref="AB1805" si="848">Z1805/D1805</f>
        <v>0.90866162173458731</v>
      </c>
      <c r="AC1805" s="32"/>
    </row>
    <row r="1806" spans="1:29" s="33" customFormat="1" ht="18" customHeight="1" x14ac:dyDescent="0.25">
      <c r="A1806" s="38" t="s">
        <v>39</v>
      </c>
      <c r="B1806" s="39">
        <f t="shared" ref="B1806:AA1806" si="849">B1805+B1804</f>
        <v>67595000</v>
      </c>
      <c r="C1806" s="39">
        <f t="shared" si="849"/>
        <v>0</v>
      </c>
      <c r="D1806" s="39">
        <f t="shared" si="849"/>
        <v>67595000</v>
      </c>
      <c r="E1806" s="39">
        <f t="shared" si="849"/>
        <v>15357595.060000001</v>
      </c>
      <c r="F1806" s="39">
        <f t="shared" si="849"/>
        <v>18249195.619999997</v>
      </c>
      <c r="G1806" s="39">
        <f t="shared" si="849"/>
        <v>15970803.799999997</v>
      </c>
      <c r="H1806" s="39">
        <f t="shared" si="849"/>
        <v>5501016.2400000002</v>
      </c>
      <c r="I1806" s="39">
        <f t="shared" si="849"/>
        <v>0</v>
      </c>
      <c r="J1806" s="39">
        <f t="shared" si="849"/>
        <v>0</v>
      </c>
      <c r="K1806" s="39">
        <f t="shared" si="849"/>
        <v>0</v>
      </c>
      <c r="L1806" s="39">
        <f t="shared" si="849"/>
        <v>0</v>
      </c>
      <c r="M1806" s="39">
        <f t="shared" si="849"/>
        <v>0</v>
      </c>
      <c r="N1806" s="39">
        <f t="shared" si="849"/>
        <v>4336160.49</v>
      </c>
      <c r="O1806" s="39">
        <f t="shared" si="849"/>
        <v>4879902.57</v>
      </c>
      <c r="P1806" s="39">
        <f t="shared" si="849"/>
        <v>6141532</v>
      </c>
      <c r="Q1806" s="39">
        <f t="shared" si="849"/>
        <v>4519812.13</v>
      </c>
      <c r="R1806" s="39">
        <f t="shared" si="849"/>
        <v>8241515.2000000002</v>
      </c>
      <c r="S1806" s="39">
        <f t="shared" si="849"/>
        <v>5487868.290000001</v>
      </c>
      <c r="T1806" s="39">
        <f t="shared" si="849"/>
        <v>4965900.42</v>
      </c>
      <c r="U1806" s="39">
        <f t="shared" si="849"/>
        <v>5924774.9799999995</v>
      </c>
      <c r="V1806" s="39">
        <f t="shared" si="849"/>
        <v>5080128.3999999994</v>
      </c>
      <c r="W1806" s="39">
        <f t="shared" si="849"/>
        <v>5501016.2400000002</v>
      </c>
      <c r="X1806" s="39">
        <f t="shared" si="849"/>
        <v>0</v>
      </c>
      <c r="Y1806" s="39">
        <f t="shared" si="849"/>
        <v>0</v>
      </c>
      <c r="Z1806" s="39">
        <f t="shared" si="849"/>
        <v>55078610.719999991</v>
      </c>
      <c r="AA1806" s="39">
        <f t="shared" si="849"/>
        <v>12516389.280000009</v>
      </c>
      <c r="AB1806" s="40">
        <f>Z1806/D1806</f>
        <v>0.81483261661365469</v>
      </c>
      <c r="AC1806" s="42"/>
    </row>
    <row r="1807" spans="1:29" s="33" customFormat="1" ht="15" customHeight="1" x14ac:dyDescent="0.25">
      <c r="A1807" s="34"/>
      <c r="B1807" s="31"/>
      <c r="C1807" s="31"/>
      <c r="D1807" s="31"/>
      <c r="E1807" s="31"/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1"/>
      <c r="S1807" s="31"/>
      <c r="T1807" s="31"/>
      <c r="U1807" s="31"/>
      <c r="V1807" s="31"/>
      <c r="W1807" s="31"/>
      <c r="X1807" s="31"/>
      <c r="Y1807" s="31"/>
      <c r="Z1807" s="31"/>
      <c r="AA1807" s="31"/>
      <c r="AB1807" s="31"/>
      <c r="AC1807" s="32"/>
    </row>
    <row r="1808" spans="1:29" s="33" customFormat="1" ht="15" customHeight="1" x14ac:dyDescent="0.25">
      <c r="A1808" s="34"/>
      <c r="B1808" s="31"/>
      <c r="C1808" s="31"/>
      <c r="D1808" s="31"/>
      <c r="E1808" s="31"/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  <c r="R1808" s="31"/>
      <c r="S1808" s="31"/>
      <c r="T1808" s="31"/>
      <c r="U1808" s="31"/>
      <c r="V1808" s="31"/>
      <c r="W1808" s="31"/>
      <c r="X1808" s="31"/>
      <c r="Y1808" s="31"/>
      <c r="Z1808" s="31"/>
      <c r="AA1808" s="31"/>
      <c r="AB1808" s="31"/>
      <c r="AC1808" s="32"/>
    </row>
    <row r="1809" spans="1:29" s="33" customFormat="1" ht="15" customHeight="1" x14ac:dyDescent="0.25">
      <c r="A1809" s="46" t="s">
        <v>50</v>
      </c>
      <c r="B1809" s="31"/>
      <c r="C1809" s="31"/>
      <c r="D1809" s="31"/>
      <c r="E1809" s="31"/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1"/>
      <c r="S1809" s="31"/>
      <c r="T1809" s="31"/>
      <c r="U1809" s="31"/>
      <c r="V1809" s="31"/>
      <c r="W1809" s="31"/>
      <c r="X1809" s="31"/>
      <c r="Y1809" s="31"/>
      <c r="Z1809" s="31"/>
      <c r="AA1809" s="31"/>
      <c r="AB1809" s="31"/>
      <c r="AC1809" s="32"/>
    </row>
    <row r="1810" spans="1:29" s="33" customFormat="1" ht="18" customHeight="1" x14ac:dyDescent="0.2">
      <c r="A1810" s="36" t="s">
        <v>33</v>
      </c>
      <c r="B1810" s="31">
        <f>[1]consoCURRENT!E40572</f>
        <v>57579000</v>
      </c>
      <c r="C1810" s="31">
        <f>[1]consoCURRENT!F40572</f>
        <v>0</v>
      </c>
      <c r="D1810" s="31">
        <f>[1]consoCURRENT!G40572</f>
        <v>57579000</v>
      </c>
      <c r="E1810" s="31">
        <f>[1]consoCURRENT!H40572</f>
        <v>12751326.050000001</v>
      </c>
      <c r="F1810" s="31">
        <f>[1]consoCURRENT!I40572</f>
        <v>16409191.649999999</v>
      </c>
      <c r="G1810" s="31">
        <f>[1]consoCURRENT!J40572</f>
        <v>16087264.479999997</v>
      </c>
      <c r="H1810" s="31">
        <f>[1]consoCURRENT!K40572</f>
        <v>4199014.99</v>
      </c>
      <c r="I1810" s="31">
        <f>[1]consoCURRENT!L40572</f>
        <v>0</v>
      </c>
      <c r="J1810" s="31">
        <f>[1]consoCURRENT!M40572</f>
        <v>0</v>
      </c>
      <c r="K1810" s="31">
        <f>[1]consoCURRENT!N40572</f>
        <v>0</v>
      </c>
      <c r="L1810" s="31">
        <f>[1]consoCURRENT!O40572</f>
        <v>0</v>
      </c>
      <c r="M1810" s="31">
        <f>[1]consoCURRENT!P40572</f>
        <v>0</v>
      </c>
      <c r="N1810" s="31">
        <f>[1]consoCURRENT!Q40572</f>
        <v>3836220.8000000003</v>
      </c>
      <c r="O1810" s="31">
        <f>[1]consoCURRENT!R40572</f>
        <v>3858122.6</v>
      </c>
      <c r="P1810" s="31">
        <f>[1]consoCURRENT!S40572</f>
        <v>5056982.6500000004</v>
      </c>
      <c r="Q1810" s="31">
        <f>[1]consoCURRENT!T40572</f>
        <v>3669339.7000000007</v>
      </c>
      <c r="R1810" s="31">
        <f>[1]consoCURRENT!U40572</f>
        <v>6890715.6299999971</v>
      </c>
      <c r="S1810" s="31">
        <f>[1]consoCURRENT!V40572</f>
        <v>5849136.3200000022</v>
      </c>
      <c r="T1810" s="31">
        <f>[1]consoCURRENT!W40572</f>
        <v>3667861.22</v>
      </c>
      <c r="U1810" s="31">
        <f>[1]consoCURRENT!X40572</f>
        <v>2175826.4999999981</v>
      </c>
      <c r="V1810" s="31">
        <f>[1]consoCURRENT!Y40572</f>
        <v>10243576.76</v>
      </c>
      <c r="W1810" s="31">
        <f>[1]consoCURRENT!Z40572</f>
        <v>4199014.99</v>
      </c>
      <c r="X1810" s="31">
        <f>[1]consoCURRENT!AA40572</f>
        <v>0</v>
      </c>
      <c r="Y1810" s="31">
        <f>[1]consoCURRENT!AB40572</f>
        <v>0</v>
      </c>
      <c r="Z1810" s="31">
        <f>SUM(M1810:Y1810)</f>
        <v>49446797.170000002</v>
      </c>
      <c r="AA1810" s="31">
        <f>D1810-Z1810</f>
        <v>8132202.8299999982</v>
      </c>
      <c r="AB1810" s="37">
        <f t="shared" ref="AB1810" si="850">Z1810/D1810</f>
        <v>0.85876443095573041</v>
      </c>
      <c r="AC1810" s="32"/>
    </row>
    <row r="1811" spans="1:29" s="33" customFormat="1" ht="18" customHeight="1" x14ac:dyDescent="0.2">
      <c r="A1811" s="36" t="s">
        <v>34</v>
      </c>
      <c r="B1811" s="31">
        <f>[1]consoCURRENT!E40685</f>
        <v>6723000</v>
      </c>
      <c r="C1811" s="31">
        <f>[1]consoCURRENT!F40685</f>
        <v>0</v>
      </c>
      <c r="D1811" s="31">
        <f>[1]consoCURRENT!G40685</f>
        <v>6723000</v>
      </c>
      <c r="E1811" s="31">
        <f>[1]consoCURRENT!H40685</f>
        <v>4902447.04</v>
      </c>
      <c r="F1811" s="31">
        <f>[1]consoCURRENT!I40685</f>
        <v>681131.50999999978</v>
      </c>
      <c r="G1811" s="31">
        <f>[1]consoCURRENT!J40685</f>
        <v>218238.71000000017</v>
      </c>
      <c r="H1811" s="31">
        <f>[1]consoCURRENT!K40685</f>
        <v>28798.9</v>
      </c>
      <c r="I1811" s="31">
        <f>[1]consoCURRENT!L40685</f>
        <v>0</v>
      </c>
      <c r="J1811" s="31">
        <f>[1]consoCURRENT!M40685</f>
        <v>0</v>
      </c>
      <c r="K1811" s="31">
        <f>[1]consoCURRENT!N40685</f>
        <v>0</v>
      </c>
      <c r="L1811" s="31">
        <f>[1]consoCURRENT!O40685</f>
        <v>0</v>
      </c>
      <c r="M1811" s="31">
        <f>[1]consoCURRENT!P40685</f>
        <v>0</v>
      </c>
      <c r="N1811" s="31">
        <f>[1]consoCURRENT!Q40685</f>
        <v>822804.91</v>
      </c>
      <c r="O1811" s="31">
        <f>[1]consoCURRENT!R40685</f>
        <v>3489005.9299999997</v>
      </c>
      <c r="P1811" s="31">
        <f>[1]consoCURRENT!S40685</f>
        <v>590636.19999999995</v>
      </c>
      <c r="Q1811" s="31">
        <f>[1]consoCURRENT!T40685</f>
        <v>92083.009999999893</v>
      </c>
      <c r="R1811" s="31">
        <f>[1]consoCURRENT!U40685</f>
        <v>337248.38</v>
      </c>
      <c r="S1811" s="31">
        <f>[1]consoCURRENT!V40685</f>
        <v>251800.11999999997</v>
      </c>
      <c r="T1811" s="31">
        <f>[1]consoCURRENT!W40685</f>
        <v>141980.25</v>
      </c>
      <c r="U1811" s="31">
        <f>[1]consoCURRENT!X40685</f>
        <v>-50932.519999999851</v>
      </c>
      <c r="V1811" s="31">
        <f>[1]consoCURRENT!Y40685</f>
        <v>127190.98</v>
      </c>
      <c r="W1811" s="31">
        <f>[1]consoCURRENT!Z40685</f>
        <v>28798.9</v>
      </c>
      <c r="X1811" s="31">
        <f>[1]consoCURRENT!AA40685</f>
        <v>0</v>
      </c>
      <c r="Y1811" s="31">
        <f>[1]consoCURRENT!AB40685</f>
        <v>0</v>
      </c>
      <c r="Z1811" s="31">
        <f t="shared" ref="Z1811:Z1813" si="851">SUM(M1811:Y1811)</f>
        <v>5830616.1600000011</v>
      </c>
      <c r="AA1811" s="31">
        <f>D1811-Z1811</f>
        <v>892383.83999999892</v>
      </c>
      <c r="AB1811" s="37">
        <f>Z1811/D1811</f>
        <v>0.86726404283801894</v>
      </c>
      <c r="AC1811" s="32"/>
    </row>
    <row r="1812" spans="1:29" s="33" customFormat="1" ht="18" customHeight="1" x14ac:dyDescent="0.2">
      <c r="A1812" s="36" t="s">
        <v>35</v>
      </c>
      <c r="B1812" s="31">
        <f>[1]consoCURRENT!E40691</f>
        <v>0</v>
      </c>
      <c r="C1812" s="31">
        <f>[1]consoCURRENT!F40691</f>
        <v>0</v>
      </c>
      <c r="D1812" s="31">
        <f>[1]consoCURRENT!G40691</f>
        <v>0</v>
      </c>
      <c r="E1812" s="31">
        <f>[1]consoCURRENT!H40691</f>
        <v>0</v>
      </c>
      <c r="F1812" s="31">
        <f>[1]consoCURRENT!I40691</f>
        <v>0</v>
      </c>
      <c r="G1812" s="31">
        <f>[1]consoCURRENT!J40691</f>
        <v>0</v>
      </c>
      <c r="H1812" s="31">
        <f>[1]consoCURRENT!K40691</f>
        <v>0</v>
      </c>
      <c r="I1812" s="31">
        <f>[1]consoCURRENT!L40691</f>
        <v>0</v>
      </c>
      <c r="J1812" s="31">
        <f>[1]consoCURRENT!M40691</f>
        <v>0</v>
      </c>
      <c r="K1812" s="31">
        <f>[1]consoCURRENT!N40691</f>
        <v>0</v>
      </c>
      <c r="L1812" s="31">
        <f>[1]consoCURRENT!O40691</f>
        <v>0</v>
      </c>
      <c r="M1812" s="31">
        <f>[1]consoCURRENT!P40691</f>
        <v>0</v>
      </c>
      <c r="N1812" s="31">
        <f>[1]consoCURRENT!Q40691</f>
        <v>0</v>
      </c>
      <c r="O1812" s="31">
        <f>[1]consoCURRENT!R40691</f>
        <v>0</v>
      </c>
      <c r="P1812" s="31">
        <f>[1]consoCURRENT!S40691</f>
        <v>0</v>
      </c>
      <c r="Q1812" s="31">
        <f>[1]consoCURRENT!T40691</f>
        <v>0</v>
      </c>
      <c r="R1812" s="31">
        <f>[1]consoCURRENT!U40691</f>
        <v>0</v>
      </c>
      <c r="S1812" s="31">
        <f>[1]consoCURRENT!V40691</f>
        <v>0</v>
      </c>
      <c r="T1812" s="31">
        <f>[1]consoCURRENT!W40691</f>
        <v>0</v>
      </c>
      <c r="U1812" s="31">
        <f>[1]consoCURRENT!X40691</f>
        <v>0</v>
      </c>
      <c r="V1812" s="31">
        <f>[1]consoCURRENT!Y40691</f>
        <v>0</v>
      </c>
      <c r="W1812" s="31">
        <f>[1]consoCURRENT!Z40691</f>
        <v>0</v>
      </c>
      <c r="X1812" s="31">
        <f>[1]consoCURRENT!AA40691</f>
        <v>0</v>
      </c>
      <c r="Y1812" s="31">
        <f>[1]consoCURRENT!AB40691</f>
        <v>0</v>
      </c>
      <c r="Z1812" s="31">
        <f t="shared" si="851"/>
        <v>0</v>
      </c>
      <c r="AA1812" s="31">
        <f>D1812-Z1812</f>
        <v>0</v>
      </c>
      <c r="AB1812" s="37"/>
      <c r="AC1812" s="32"/>
    </row>
    <row r="1813" spans="1:29" s="33" customFormat="1" ht="18" customHeight="1" x14ac:dyDescent="0.2">
      <c r="A1813" s="36" t="s">
        <v>36</v>
      </c>
      <c r="B1813" s="31">
        <f>[1]consoCURRENT!E40720</f>
        <v>0</v>
      </c>
      <c r="C1813" s="31">
        <f>[1]consoCURRENT!F40720</f>
        <v>0</v>
      </c>
      <c r="D1813" s="31">
        <f>[1]consoCURRENT!G40720</f>
        <v>0</v>
      </c>
      <c r="E1813" s="31">
        <f>[1]consoCURRENT!H40720</f>
        <v>0</v>
      </c>
      <c r="F1813" s="31">
        <f>[1]consoCURRENT!I40720</f>
        <v>0</v>
      </c>
      <c r="G1813" s="31">
        <f>[1]consoCURRENT!J40720</f>
        <v>0</v>
      </c>
      <c r="H1813" s="31">
        <f>[1]consoCURRENT!K40720</f>
        <v>0</v>
      </c>
      <c r="I1813" s="31">
        <f>[1]consoCURRENT!L40720</f>
        <v>0</v>
      </c>
      <c r="J1813" s="31">
        <f>[1]consoCURRENT!M40720</f>
        <v>0</v>
      </c>
      <c r="K1813" s="31">
        <f>[1]consoCURRENT!N40720</f>
        <v>0</v>
      </c>
      <c r="L1813" s="31">
        <f>[1]consoCURRENT!O40720</f>
        <v>0</v>
      </c>
      <c r="M1813" s="31">
        <f>[1]consoCURRENT!P40720</f>
        <v>0</v>
      </c>
      <c r="N1813" s="31">
        <f>[1]consoCURRENT!Q40720</f>
        <v>0</v>
      </c>
      <c r="O1813" s="31">
        <f>[1]consoCURRENT!R40720</f>
        <v>0</v>
      </c>
      <c r="P1813" s="31">
        <f>[1]consoCURRENT!S40720</f>
        <v>0</v>
      </c>
      <c r="Q1813" s="31">
        <f>[1]consoCURRENT!T40720</f>
        <v>0</v>
      </c>
      <c r="R1813" s="31">
        <f>[1]consoCURRENT!U40720</f>
        <v>0</v>
      </c>
      <c r="S1813" s="31">
        <f>[1]consoCURRENT!V40720</f>
        <v>0</v>
      </c>
      <c r="T1813" s="31">
        <f>[1]consoCURRENT!W40720</f>
        <v>0</v>
      </c>
      <c r="U1813" s="31">
        <f>[1]consoCURRENT!X40720</f>
        <v>0</v>
      </c>
      <c r="V1813" s="31">
        <f>[1]consoCURRENT!Y40720</f>
        <v>0</v>
      </c>
      <c r="W1813" s="31">
        <f>[1]consoCURRENT!Z40720</f>
        <v>0</v>
      </c>
      <c r="X1813" s="31">
        <f>[1]consoCURRENT!AA40720</f>
        <v>0</v>
      </c>
      <c r="Y1813" s="31">
        <f>[1]consoCURRENT!AB40720</f>
        <v>0</v>
      </c>
      <c r="Z1813" s="31">
        <f t="shared" si="851"/>
        <v>0</v>
      </c>
      <c r="AA1813" s="31">
        <f>D1813-Z1813</f>
        <v>0</v>
      </c>
      <c r="AB1813" s="37"/>
      <c r="AC1813" s="32"/>
    </row>
    <row r="1814" spans="1:29" s="33" customFormat="1" ht="18" customHeight="1" x14ac:dyDescent="0.25">
      <c r="A1814" s="38" t="s">
        <v>37</v>
      </c>
      <c r="B1814" s="39">
        <f t="shared" ref="B1814:AA1814" si="852">SUM(B1810:B1813)</f>
        <v>64302000</v>
      </c>
      <c r="C1814" s="39">
        <f t="shared" si="852"/>
        <v>0</v>
      </c>
      <c r="D1814" s="39">
        <f t="shared" si="852"/>
        <v>64302000</v>
      </c>
      <c r="E1814" s="39">
        <f t="shared" si="852"/>
        <v>17653773.09</v>
      </c>
      <c r="F1814" s="39">
        <f t="shared" si="852"/>
        <v>17090323.159999996</v>
      </c>
      <c r="G1814" s="39">
        <f t="shared" si="852"/>
        <v>16305503.189999998</v>
      </c>
      <c r="H1814" s="39">
        <f t="shared" si="852"/>
        <v>4227813.8900000006</v>
      </c>
      <c r="I1814" s="39">
        <f t="shared" si="852"/>
        <v>0</v>
      </c>
      <c r="J1814" s="39">
        <f t="shared" si="852"/>
        <v>0</v>
      </c>
      <c r="K1814" s="39">
        <f t="shared" si="852"/>
        <v>0</v>
      </c>
      <c r="L1814" s="39">
        <f t="shared" si="852"/>
        <v>0</v>
      </c>
      <c r="M1814" s="39">
        <f t="shared" si="852"/>
        <v>0</v>
      </c>
      <c r="N1814" s="39">
        <f t="shared" si="852"/>
        <v>4659025.71</v>
      </c>
      <c r="O1814" s="39">
        <f t="shared" si="852"/>
        <v>7347128.5299999993</v>
      </c>
      <c r="P1814" s="39">
        <f t="shared" si="852"/>
        <v>5647618.8500000006</v>
      </c>
      <c r="Q1814" s="39">
        <f t="shared" si="852"/>
        <v>3761422.7100000004</v>
      </c>
      <c r="R1814" s="39">
        <f t="shared" si="852"/>
        <v>7227964.009999997</v>
      </c>
      <c r="S1814" s="39">
        <f t="shared" si="852"/>
        <v>6100936.4400000023</v>
      </c>
      <c r="T1814" s="39">
        <f t="shared" si="852"/>
        <v>3809841.47</v>
      </c>
      <c r="U1814" s="39">
        <f t="shared" si="852"/>
        <v>2124893.9799999981</v>
      </c>
      <c r="V1814" s="39">
        <f t="shared" si="852"/>
        <v>10370767.74</v>
      </c>
      <c r="W1814" s="39">
        <f t="shared" si="852"/>
        <v>4227813.8900000006</v>
      </c>
      <c r="X1814" s="39">
        <f t="shared" si="852"/>
        <v>0</v>
      </c>
      <c r="Y1814" s="39">
        <f t="shared" si="852"/>
        <v>0</v>
      </c>
      <c r="Z1814" s="39">
        <f t="shared" si="852"/>
        <v>55277413.330000006</v>
      </c>
      <c r="AA1814" s="39">
        <f t="shared" si="852"/>
        <v>9024586.6699999981</v>
      </c>
      <c r="AB1814" s="40">
        <f>Z1814/D1814</f>
        <v>0.8596530952380953</v>
      </c>
      <c r="AC1814" s="32"/>
    </row>
    <row r="1815" spans="1:29" s="33" customFormat="1" ht="18" customHeight="1" x14ac:dyDescent="0.25">
      <c r="A1815" s="41" t="s">
        <v>38</v>
      </c>
      <c r="B1815" s="31">
        <f>[1]consoCURRENT!E40724</f>
        <v>4845000</v>
      </c>
      <c r="C1815" s="31">
        <f>[1]consoCURRENT!F40724</f>
        <v>0</v>
      </c>
      <c r="D1815" s="31">
        <f>[1]consoCURRENT!G40724</f>
        <v>4845000</v>
      </c>
      <c r="E1815" s="31">
        <f>[1]consoCURRENT!H40724</f>
        <v>1197977.3599999999</v>
      </c>
      <c r="F1815" s="31">
        <f>[1]consoCURRENT!I40724</f>
        <v>1158964.0299999998</v>
      </c>
      <c r="G1815" s="31">
        <f>[1]consoCURRENT!J40724</f>
        <v>1206932.120000001</v>
      </c>
      <c r="H1815" s="31">
        <f>[1]consoCURRENT!K40724</f>
        <v>386405.74999999953</v>
      </c>
      <c r="I1815" s="31">
        <f>[1]consoCURRENT!L40724</f>
        <v>0</v>
      </c>
      <c r="J1815" s="31">
        <f>[1]consoCURRENT!M40724</f>
        <v>0</v>
      </c>
      <c r="K1815" s="31">
        <f>[1]consoCURRENT!N40724</f>
        <v>0</v>
      </c>
      <c r="L1815" s="31">
        <f>[1]consoCURRENT!O40724</f>
        <v>0</v>
      </c>
      <c r="M1815" s="31">
        <f>[1]consoCURRENT!P40724</f>
        <v>0</v>
      </c>
      <c r="N1815" s="31">
        <f>[1]consoCURRENT!Q40724</f>
        <v>374277.48</v>
      </c>
      <c r="O1815" s="31">
        <f>[1]consoCURRENT!R40724</f>
        <v>0</v>
      </c>
      <c r="P1815" s="31">
        <f>[1]consoCURRENT!S40724</f>
        <v>823699.87999999989</v>
      </c>
      <c r="Q1815" s="31">
        <f>[1]consoCURRENT!T40724</f>
        <v>396954.48</v>
      </c>
      <c r="R1815" s="31">
        <f>[1]consoCURRENT!U40724</f>
        <v>379131.56999999983</v>
      </c>
      <c r="S1815" s="31">
        <f>[1]consoCURRENT!V40724</f>
        <v>382877.98</v>
      </c>
      <c r="T1815" s="31">
        <f>[1]consoCURRENT!W40724</f>
        <v>372349.11000000034</v>
      </c>
      <c r="U1815" s="31">
        <f>[1]consoCURRENT!X40724</f>
        <v>426579.67000000039</v>
      </c>
      <c r="V1815" s="31">
        <f>[1]consoCURRENT!Y40724</f>
        <v>408003.34000000032</v>
      </c>
      <c r="W1815" s="31">
        <f>[1]consoCURRENT!Z40724</f>
        <v>386405.74999999953</v>
      </c>
      <c r="X1815" s="31">
        <f>[1]consoCURRENT!AA40724</f>
        <v>0</v>
      </c>
      <c r="Y1815" s="31">
        <f>[1]consoCURRENT!AB40724</f>
        <v>0</v>
      </c>
      <c r="Z1815" s="31">
        <f t="shared" ref="Z1815" si="853">SUM(M1815:Y1815)</f>
        <v>3950279.2600000002</v>
      </c>
      <c r="AA1815" s="31">
        <f>D1815-Z1815</f>
        <v>894720.73999999976</v>
      </c>
      <c r="AB1815" s="37">
        <f t="shared" ref="AB1815" si="854">Z1815/D1815</f>
        <v>0.81533111661506708</v>
      </c>
      <c r="AC1815" s="32"/>
    </row>
    <row r="1816" spans="1:29" s="33" customFormat="1" ht="18" customHeight="1" x14ac:dyDescent="0.25">
      <c r="A1816" s="38" t="s">
        <v>39</v>
      </c>
      <c r="B1816" s="39">
        <f t="shared" ref="B1816:AA1816" si="855">B1815+B1814</f>
        <v>69147000</v>
      </c>
      <c r="C1816" s="39">
        <f t="shared" si="855"/>
        <v>0</v>
      </c>
      <c r="D1816" s="39">
        <f t="shared" si="855"/>
        <v>69147000</v>
      </c>
      <c r="E1816" s="39">
        <f t="shared" si="855"/>
        <v>18851750.449999999</v>
      </c>
      <c r="F1816" s="39">
        <f t="shared" si="855"/>
        <v>18249287.189999998</v>
      </c>
      <c r="G1816" s="39">
        <f t="shared" si="855"/>
        <v>17512435.309999999</v>
      </c>
      <c r="H1816" s="39">
        <f t="shared" si="855"/>
        <v>4614219.6400000006</v>
      </c>
      <c r="I1816" s="39">
        <f t="shared" si="855"/>
        <v>0</v>
      </c>
      <c r="J1816" s="39">
        <f t="shared" si="855"/>
        <v>0</v>
      </c>
      <c r="K1816" s="39">
        <f t="shared" si="855"/>
        <v>0</v>
      </c>
      <c r="L1816" s="39">
        <f t="shared" si="855"/>
        <v>0</v>
      </c>
      <c r="M1816" s="39">
        <f t="shared" si="855"/>
        <v>0</v>
      </c>
      <c r="N1816" s="39">
        <f t="shared" si="855"/>
        <v>5033303.1899999995</v>
      </c>
      <c r="O1816" s="39">
        <f t="shared" si="855"/>
        <v>7347128.5299999993</v>
      </c>
      <c r="P1816" s="39">
        <f t="shared" si="855"/>
        <v>6471318.7300000004</v>
      </c>
      <c r="Q1816" s="39">
        <f t="shared" si="855"/>
        <v>4158377.1900000004</v>
      </c>
      <c r="R1816" s="39">
        <f t="shared" si="855"/>
        <v>7607095.5799999963</v>
      </c>
      <c r="S1816" s="39">
        <f t="shared" si="855"/>
        <v>6483814.4200000018</v>
      </c>
      <c r="T1816" s="39">
        <f t="shared" si="855"/>
        <v>4182190.5800000005</v>
      </c>
      <c r="U1816" s="39">
        <f t="shared" si="855"/>
        <v>2551473.6499999985</v>
      </c>
      <c r="V1816" s="39">
        <f t="shared" si="855"/>
        <v>10778771.08</v>
      </c>
      <c r="W1816" s="39">
        <f t="shared" si="855"/>
        <v>4614219.6400000006</v>
      </c>
      <c r="X1816" s="39">
        <f t="shared" si="855"/>
        <v>0</v>
      </c>
      <c r="Y1816" s="39">
        <f t="shared" si="855"/>
        <v>0</v>
      </c>
      <c r="Z1816" s="39">
        <f t="shared" si="855"/>
        <v>59227692.590000004</v>
      </c>
      <c r="AA1816" s="39">
        <f t="shared" si="855"/>
        <v>9919307.4099999983</v>
      </c>
      <c r="AB1816" s="40">
        <f>Z1816/D1816</f>
        <v>0.85654753770951741</v>
      </c>
      <c r="AC1816" s="42"/>
    </row>
    <row r="1817" spans="1:29" s="33" customFormat="1" ht="15" customHeight="1" x14ac:dyDescent="0.25">
      <c r="A1817" s="34"/>
      <c r="B1817" s="31"/>
      <c r="C1817" s="31"/>
      <c r="D1817" s="31"/>
      <c r="E1817" s="31"/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1"/>
      <c r="S1817" s="31"/>
      <c r="T1817" s="31"/>
      <c r="U1817" s="31"/>
      <c r="V1817" s="31"/>
      <c r="W1817" s="31"/>
      <c r="X1817" s="31"/>
      <c r="Y1817" s="31"/>
      <c r="Z1817" s="31"/>
      <c r="AA1817" s="31"/>
      <c r="AB1817" s="31"/>
      <c r="AC1817" s="32"/>
    </row>
    <row r="1818" spans="1:29" s="33" customFormat="1" ht="15" customHeight="1" x14ac:dyDescent="0.25">
      <c r="A1818" s="34"/>
      <c r="B1818" s="31"/>
      <c r="C1818" s="31"/>
      <c r="D1818" s="31"/>
      <c r="E1818" s="31"/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1"/>
      <c r="S1818" s="31"/>
      <c r="T1818" s="31"/>
      <c r="U1818" s="31"/>
      <c r="V1818" s="31"/>
      <c r="W1818" s="31"/>
      <c r="X1818" s="31"/>
      <c r="Y1818" s="31"/>
      <c r="Z1818" s="31"/>
      <c r="AA1818" s="31"/>
      <c r="AB1818" s="31"/>
      <c r="AC1818" s="32"/>
    </row>
    <row r="1819" spans="1:29" s="33" customFormat="1" ht="15" customHeight="1" x14ac:dyDescent="0.25">
      <c r="A1819" s="46" t="s">
        <v>51</v>
      </c>
      <c r="B1819" s="31"/>
      <c r="C1819" s="31"/>
      <c r="D1819" s="31"/>
      <c r="E1819" s="31"/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  <c r="V1819" s="31"/>
      <c r="W1819" s="31"/>
      <c r="X1819" s="31"/>
      <c r="Y1819" s="31"/>
      <c r="Z1819" s="31"/>
      <c r="AA1819" s="31"/>
      <c r="AB1819" s="31"/>
      <c r="AC1819" s="32"/>
    </row>
    <row r="1820" spans="1:29" s="33" customFormat="1" ht="18" customHeight="1" x14ac:dyDescent="0.2">
      <c r="A1820" s="36" t="s">
        <v>33</v>
      </c>
      <c r="B1820" s="31">
        <f>[1]consoCURRENT!E40785</f>
        <v>45825000</v>
      </c>
      <c r="C1820" s="31">
        <f>[1]consoCURRENT!F40785</f>
        <v>-1.0186340659856796E-10</v>
      </c>
      <c r="D1820" s="31">
        <f>[1]consoCURRENT!G40785</f>
        <v>45825000.000000007</v>
      </c>
      <c r="E1820" s="31">
        <f>[1]consoCURRENT!H40785</f>
        <v>9644914.2400000002</v>
      </c>
      <c r="F1820" s="31">
        <f>[1]consoCURRENT!I40785</f>
        <v>12019412.48</v>
      </c>
      <c r="G1820" s="31">
        <f>[1]consoCURRENT!J40785</f>
        <v>9565443.0299999993</v>
      </c>
      <c r="H1820" s="31">
        <f>[1]consoCURRENT!K40785</f>
        <v>3311163.48</v>
      </c>
      <c r="I1820" s="31">
        <f>[1]consoCURRENT!L40785</f>
        <v>0</v>
      </c>
      <c r="J1820" s="31">
        <f>[1]consoCURRENT!M40785</f>
        <v>0</v>
      </c>
      <c r="K1820" s="31">
        <f>[1]consoCURRENT!N40785</f>
        <v>0</v>
      </c>
      <c r="L1820" s="31">
        <f>[1]consoCURRENT!O40785</f>
        <v>0</v>
      </c>
      <c r="M1820" s="31">
        <f>[1]consoCURRENT!P40785</f>
        <v>0</v>
      </c>
      <c r="N1820" s="31">
        <f>[1]consoCURRENT!Q40785</f>
        <v>3107532.19</v>
      </c>
      <c r="O1820" s="31">
        <f>[1]consoCURRENT!R40785</f>
        <v>3080228.65</v>
      </c>
      <c r="P1820" s="31">
        <f>[1]consoCURRENT!S40785</f>
        <v>3457153.4</v>
      </c>
      <c r="Q1820" s="31">
        <f>[1]consoCURRENT!T40785</f>
        <v>3054490.3099999996</v>
      </c>
      <c r="R1820" s="31">
        <f>[1]consoCURRENT!U40785</f>
        <v>5797142.3200000003</v>
      </c>
      <c r="S1820" s="31">
        <f>[1]consoCURRENT!V40785</f>
        <v>3167779.85</v>
      </c>
      <c r="T1820" s="31">
        <f>[1]consoCURRENT!W40785</f>
        <v>3240964.3799999994</v>
      </c>
      <c r="U1820" s="31">
        <f>[1]consoCURRENT!X40785</f>
        <v>3106094.51</v>
      </c>
      <c r="V1820" s="31">
        <f>[1]consoCURRENT!Y40785</f>
        <v>3218384.1400000006</v>
      </c>
      <c r="W1820" s="31">
        <f>[1]consoCURRENT!Z40785</f>
        <v>3311163.48</v>
      </c>
      <c r="X1820" s="31">
        <f>[1]consoCURRENT!AA40785</f>
        <v>0</v>
      </c>
      <c r="Y1820" s="31">
        <f>[1]consoCURRENT!AB40785</f>
        <v>0</v>
      </c>
      <c r="Z1820" s="31">
        <f>SUM(M1820:Y1820)</f>
        <v>34540933.229999997</v>
      </c>
      <c r="AA1820" s="31">
        <f>D1820-Z1820</f>
        <v>11284066.770000011</v>
      </c>
      <c r="AB1820" s="37">
        <f t="shared" ref="AB1820" si="856">Z1820/D1820</f>
        <v>0.75375740818330583</v>
      </c>
      <c r="AC1820" s="32"/>
    </row>
    <row r="1821" spans="1:29" s="33" customFormat="1" ht="18" customHeight="1" x14ac:dyDescent="0.2">
      <c r="A1821" s="36" t="s">
        <v>34</v>
      </c>
      <c r="B1821" s="31">
        <f>[1]consoCURRENT!E40898</f>
        <v>7840000</v>
      </c>
      <c r="C1821" s="31">
        <f>[1]consoCURRENT!F40898</f>
        <v>0</v>
      </c>
      <c r="D1821" s="31">
        <f>[1]consoCURRENT!G40898</f>
        <v>7840000</v>
      </c>
      <c r="E1821" s="31">
        <f>[1]consoCURRENT!H40898</f>
        <v>4083987.15</v>
      </c>
      <c r="F1821" s="31">
        <f>[1]consoCURRENT!I40898</f>
        <v>595780.74</v>
      </c>
      <c r="G1821" s="31">
        <f>[1]consoCURRENT!J40898</f>
        <v>1498358.67</v>
      </c>
      <c r="H1821" s="31">
        <f>[1]consoCURRENT!K40898</f>
        <v>73098</v>
      </c>
      <c r="I1821" s="31">
        <f>[1]consoCURRENT!L40898</f>
        <v>0</v>
      </c>
      <c r="J1821" s="31">
        <f>[1]consoCURRENT!M40898</f>
        <v>0</v>
      </c>
      <c r="K1821" s="31">
        <f>[1]consoCURRENT!N40898</f>
        <v>0</v>
      </c>
      <c r="L1821" s="31">
        <f>[1]consoCURRENT!O40898</f>
        <v>0</v>
      </c>
      <c r="M1821" s="31">
        <f>[1]consoCURRENT!P40898</f>
        <v>0</v>
      </c>
      <c r="N1821" s="31">
        <f>[1]consoCURRENT!Q40898</f>
        <v>11300</v>
      </c>
      <c r="O1821" s="31">
        <f>[1]consoCURRENT!R40898</f>
        <v>3593666.4</v>
      </c>
      <c r="P1821" s="31">
        <f>[1]consoCURRENT!S40898</f>
        <v>479020.75</v>
      </c>
      <c r="Q1821" s="31">
        <f>[1]consoCURRENT!T40898</f>
        <v>165572.44</v>
      </c>
      <c r="R1821" s="31">
        <f>[1]consoCURRENT!U40898</f>
        <v>149336.29999999999</v>
      </c>
      <c r="S1821" s="31">
        <f>[1]consoCURRENT!V40898</f>
        <v>280872</v>
      </c>
      <c r="T1821" s="31">
        <f>[1]consoCURRENT!W40898</f>
        <v>1030611.82</v>
      </c>
      <c r="U1821" s="31">
        <f>[1]consoCURRENT!X40898</f>
        <v>125297.59999999999</v>
      </c>
      <c r="V1821" s="31">
        <f>[1]consoCURRENT!Y40898</f>
        <v>342449.25</v>
      </c>
      <c r="W1821" s="31">
        <f>[1]consoCURRENT!Z40898</f>
        <v>73098</v>
      </c>
      <c r="X1821" s="31">
        <f>[1]consoCURRENT!AA40898</f>
        <v>0</v>
      </c>
      <c r="Y1821" s="31">
        <f>[1]consoCURRENT!AB40898</f>
        <v>0</v>
      </c>
      <c r="Z1821" s="31">
        <f t="shared" ref="Z1821:Z1823" si="857">SUM(M1821:Y1821)</f>
        <v>6251224.5599999996</v>
      </c>
      <c r="AA1821" s="31">
        <f>D1821-Z1821</f>
        <v>1588775.4400000004</v>
      </c>
      <c r="AB1821" s="37">
        <f>Z1821/D1821</f>
        <v>0.79735007142857139</v>
      </c>
      <c r="AC1821" s="32"/>
    </row>
    <row r="1822" spans="1:29" s="33" customFormat="1" ht="18" customHeight="1" x14ac:dyDescent="0.2">
      <c r="A1822" s="36" t="s">
        <v>35</v>
      </c>
      <c r="B1822" s="31">
        <f>[1]consoCURRENT!E40904</f>
        <v>0</v>
      </c>
      <c r="C1822" s="31">
        <f>[1]consoCURRENT!F40904</f>
        <v>0</v>
      </c>
      <c r="D1822" s="31">
        <f>[1]consoCURRENT!G40904</f>
        <v>0</v>
      </c>
      <c r="E1822" s="31">
        <f>[1]consoCURRENT!H40904</f>
        <v>0</v>
      </c>
      <c r="F1822" s="31">
        <f>[1]consoCURRENT!I40904</f>
        <v>0</v>
      </c>
      <c r="G1822" s="31">
        <f>[1]consoCURRENT!J40904</f>
        <v>0</v>
      </c>
      <c r="H1822" s="31">
        <f>[1]consoCURRENT!K40904</f>
        <v>0</v>
      </c>
      <c r="I1822" s="31">
        <f>[1]consoCURRENT!L40904</f>
        <v>0</v>
      </c>
      <c r="J1822" s="31">
        <f>[1]consoCURRENT!M40904</f>
        <v>0</v>
      </c>
      <c r="K1822" s="31">
        <f>[1]consoCURRENT!N40904</f>
        <v>0</v>
      </c>
      <c r="L1822" s="31">
        <f>[1]consoCURRENT!O40904</f>
        <v>0</v>
      </c>
      <c r="M1822" s="31">
        <f>[1]consoCURRENT!P40904</f>
        <v>0</v>
      </c>
      <c r="N1822" s="31">
        <f>[1]consoCURRENT!Q40904</f>
        <v>0</v>
      </c>
      <c r="O1822" s="31">
        <f>[1]consoCURRENT!R40904</f>
        <v>0</v>
      </c>
      <c r="P1822" s="31">
        <f>[1]consoCURRENT!S40904</f>
        <v>0</v>
      </c>
      <c r="Q1822" s="31">
        <f>[1]consoCURRENT!T40904</f>
        <v>0</v>
      </c>
      <c r="R1822" s="31">
        <f>[1]consoCURRENT!U40904</f>
        <v>0</v>
      </c>
      <c r="S1822" s="31">
        <f>[1]consoCURRENT!V40904</f>
        <v>0</v>
      </c>
      <c r="T1822" s="31">
        <f>[1]consoCURRENT!W40904</f>
        <v>0</v>
      </c>
      <c r="U1822" s="31">
        <f>[1]consoCURRENT!X40904</f>
        <v>0</v>
      </c>
      <c r="V1822" s="31">
        <f>[1]consoCURRENT!Y40904</f>
        <v>0</v>
      </c>
      <c r="W1822" s="31">
        <f>[1]consoCURRENT!Z40904</f>
        <v>0</v>
      </c>
      <c r="X1822" s="31">
        <f>[1]consoCURRENT!AA40904</f>
        <v>0</v>
      </c>
      <c r="Y1822" s="31">
        <f>[1]consoCURRENT!AB40904</f>
        <v>0</v>
      </c>
      <c r="Z1822" s="31">
        <f t="shared" si="857"/>
        <v>0</v>
      </c>
      <c r="AA1822" s="31">
        <f>D1822-Z1822</f>
        <v>0</v>
      </c>
      <c r="AB1822" s="37"/>
      <c r="AC1822" s="32"/>
    </row>
    <row r="1823" spans="1:29" s="33" customFormat="1" ht="18" customHeight="1" x14ac:dyDescent="0.2">
      <c r="A1823" s="36" t="s">
        <v>36</v>
      </c>
      <c r="B1823" s="31">
        <f>[1]consoCURRENT!E40933</f>
        <v>0</v>
      </c>
      <c r="C1823" s="31">
        <f>[1]consoCURRENT!F40933</f>
        <v>0</v>
      </c>
      <c r="D1823" s="31">
        <f>[1]consoCURRENT!G40933</f>
        <v>0</v>
      </c>
      <c r="E1823" s="31">
        <f>[1]consoCURRENT!H40933</f>
        <v>0</v>
      </c>
      <c r="F1823" s="31">
        <f>[1]consoCURRENT!I40933</f>
        <v>0</v>
      </c>
      <c r="G1823" s="31">
        <f>[1]consoCURRENT!J40933</f>
        <v>0</v>
      </c>
      <c r="H1823" s="31">
        <f>[1]consoCURRENT!K40933</f>
        <v>0</v>
      </c>
      <c r="I1823" s="31">
        <f>[1]consoCURRENT!L40933</f>
        <v>0</v>
      </c>
      <c r="J1823" s="31">
        <f>[1]consoCURRENT!M40933</f>
        <v>0</v>
      </c>
      <c r="K1823" s="31">
        <f>[1]consoCURRENT!N40933</f>
        <v>0</v>
      </c>
      <c r="L1823" s="31">
        <f>[1]consoCURRENT!O40933</f>
        <v>0</v>
      </c>
      <c r="M1823" s="31">
        <f>[1]consoCURRENT!P40933</f>
        <v>0</v>
      </c>
      <c r="N1823" s="31">
        <f>[1]consoCURRENT!Q40933</f>
        <v>0</v>
      </c>
      <c r="O1823" s="31">
        <f>[1]consoCURRENT!R40933</f>
        <v>0</v>
      </c>
      <c r="P1823" s="31">
        <f>[1]consoCURRENT!S40933</f>
        <v>0</v>
      </c>
      <c r="Q1823" s="31">
        <f>[1]consoCURRENT!T40933</f>
        <v>0</v>
      </c>
      <c r="R1823" s="31">
        <f>[1]consoCURRENT!U40933</f>
        <v>0</v>
      </c>
      <c r="S1823" s="31">
        <f>[1]consoCURRENT!V40933</f>
        <v>0</v>
      </c>
      <c r="T1823" s="31">
        <f>[1]consoCURRENT!W40933</f>
        <v>0</v>
      </c>
      <c r="U1823" s="31">
        <f>[1]consoCURRENT!X40933</f>
        <v>0</v>
      </c>
      <c r="V1823" s="31">
        <f>[1]consoCURRENT!Y40933</f>
        <v>0</v>
      </c>
      <c r="W1823" s="31">
        <f>[1]consoCURRENT!Z40933</f>
        <v>0</v>
      </c>
      <c r="X1823" s="31">
        <f>[1]consoCURRENT!AA40933</f>
        <v>0</v>
      </c>
      <c r="Y1823" s="31">
        <f>[1]consoCURRENT!AB40933</f>
        <v>0</v>
      </c>
      <c r="Z1823" s="31">
        <f t="shared" si="857"/>
        <v>0</v>
      </c>
      <c r="AA1823" s="31">
        <f>D1823-Z1823</f>
        <v>0</v>
      </c>
      <c r="AB1823" s="37"/>
      <c r="AC1823" s="32"/>
    </row>
    <row r="1824" spans="1:29" s="33" customFormat="1" ht="18" customHeight="1" x14ac:dyDescent="0.25">
      <c r="A1824" s="38" t="s">
        <v>37</v>
      </c>
      <c r="B1824" s="39">
        <f t="shared" ref="B1824:AA1824" si="858">SUM(B1820:B1823)</f>
        <v>53665000</v>
      </c>
      <c r="C1824" s="39">
        <f t="shared" si="858"/>
        <v>-1.0186340659856796E-10</v>
      </c>
      <c r="D1824" s="39">
        <f t="shared" si="858"/>
        <v>53665000.000000007</v>
      </c>
      <c r="E1824" s="39">
        <f t="shared" si="858"/>
        <v>13728901.390000001</v>
      </c>
      <c r="F1824" s="39">
        <f t="shared" si="858"/>
        <v>12615193.220000001</v>
      </c>
      <c r="G1824" s="39">
        <f t="shared" si="858"/>
        <v>11063801.699999999</v>
      </c>
      <c r="H1824" s="39">
        <f t="shared" si="858"/>
        <v>3384261.48</v>
      </c>
      <c r="I1824" s="39">
        <f t="shared" si="858"/>
        <v>0</v>
      </c>
      <c r="J1824" s="39">
        <f t="shared" si="858"/>
        <v>0</v>
      </c>
      <c r="K1824" s="39">
        <f t="shared" si="858"/>
        <v>0</v>
      </c>
      <c r="L1824" s="39">
        <f t="shared" si="858"/>
        <v>0</v>
      </c>
      <c r="M1824" s="39">
        <f t="shared" si="858"/>
        <v>0</v>
      </c>
      <c r="N1824" s="39">
        <f t="shared" si="858"/>
        <v>3118832.19</v>
      </c>
      <c r="O1824" s="39">
        <f t="shared" si="858"/>
        <v>6673895.0499999998</v>
      </c>
      <c r="P1824" s="39">
        <f t="shared" si="858"/>
        <v>3936174.15</v>
      </c>
      <c r="Q1824" s="39">
        <f t="shared" si="858"/>
        <v>3220062.7499999995</v>
      </c>
      <c r="R1824" s="39">
        <f t="shared" si="858"/>
        <v>5946478.6200000001</v>
      </c>
      <c r="S1824" s="39">
        <f t="shared" si="858"/>
        <v>3448651.85</v>
      </c>
      <c r="T1824" s="39">
        <f t="shared" si="858"/>
        <v>4271576.1999999993</v>
      </c>
      <c r="U1824" s="39">
        <f t="shared" si="858"/>
        <v>3231392.11</v>
      </c>
      <c r="V1824" s="39">
        <f t="shared" si="858"/>
        <v>3560833.3900000006</v>
      </c>
      <c r="W1824" s="39">
        <f t="shared" si="858"/>
        <v>3384261.48</v>
      </c>
      <c r="X1824" s="39">
        <f t="shared" si="858"/>
        <v>0</v>
      </c>
      <c r="Y1824" s="39">
        <f t="shared" si="858"/>
        <v>0</v>
      </c>
      <c r="Z1824" s="39">
        <f t="shared" si="858"/>
        <v>40792157.789999999</v>
      </c>
      <c r="AA1824" s="39">
        <f t="shared" si="858"/>
        <v>12872842.210000012</v>
      </c>
      <c r="AB1824" s="40">
        <f>Z1824/D1824</f>
        <v>0.76012592546352364</v>
      </c>
      <c r="AC1824" s="32"/>
    </row>
    <row r="1825" spans="1:29" s="33" customFormat="1" ht="18" customHeight="1" x14ac:dyDescent="0.25">
      <c r="A1825" s="41" t="s">
        <v>38</v>
      </c>
      <c r="B1825" s="31">
        <f>[1]consoCURRENT!E40937</f>
        <v>4028000</v>
      </c>
      <c r="C1825" s="31">
        <f>[1]consoCURRENT!F40937</f>
        <v>0</v>
      </c>
      <c r="D1825" s="31">
        <f>[1]consoCURRENT!G40937</f>
        <v>4028000</v>
      </c>
      <c r="E1825" s="31">
        <f>[1]consoCURRENT!H40937</f>
        <v>976907.35000000009</v>
      </c>
      <c r="F1825" s="31">
        <f>[1]consoCURRENT!I40937</f>
        <v>1015092.8500000001</v>
      </c>
      <c r="G1825" s="31">
        <f>[1]consoCURRENT!J40937</f>
        <v>1008816.7899999999</v>
      </c>
      <c r="H1825" s="31">
        <f>[1]consoCURRENT!K40937</f>
        <v>355682.81</v>
      </c>
      <c r="I1825" s="31">
        <f>[1]consoCURRENT!L40937</f>
        <v>0</v>
      </c>
      <c r="J1825" s="31">
        <f>[1]consoCURRENT!M40937</f>
        <v>0</v>
      </c>
      <c r="K1825" s="31">
        <f>[1]consoCURRENT!N40937</f>
        <v>0</v>
      </c>
      <c r="L1825" s="31">
        <f>[1]consoCURRENT!O40937</f>
        <v>0</v>
      </c>
      <c r="M1825" s="31">
        <f>[1]consoCURRENT!P40937</f>
        <v>0</v>
      </c>
      <c r="N1825" s="31">
        <f>[1]consoCURRENT!Q40937</f>
        <v>310677.84000000003</v>
      </c>
      <c r="O1825" s="31">
        <f>[1]consoCURRENT!R40937</f>
        <v>339564.67000000004</v>
      </c>
      <c r="P1825" s="31">
        <f>[1]consoCURRENT!S40937</f>
        <v>326664.84000000003</v>
      </c>
      <c r="Q1825" s="31">
        <f>[1]consoCURRENT!T40937</f>
        <v>335476.71999999997</v>
      </c>
      <c r="R1825" s="31">
        <f>[1]consoCURRENT!U40937</f>
        <v>338641.79</v>
      </c>
      <c r="S1825" s="31">
        <f>[1]consoCURRENT!V40937</f>
        <v>340974.34</v>
      </c>
      <c r="T1825" s="31">
        <f>[1]consoCURRENT!W40937</f>
        <v>332014.27</v>
      </c>
      <c r="U1825" s="31">
        <f>[1]consoCURRENT!X40937</f>
        <v>328174.68</v>
      </c>
      <c r="V1825" s="31">
        <f>[1]consoCURRENT!Y40937</f>
        <v>348627.83999999997</v>
      </c>
      <c r="W1825" s="31">
        <f>[1]consoCURRENT!Z40937</f>
        <v>355682.81</v>
      </c>
      <c r="X1825" s="31">
        <f>[1]consoCURRENT!AA40937</f>
        <v>0</v>
      </c>
      <c r="Y1825" s="31">
        <f>[1]consoCURRENT!AB40937</f>
        <v>0</v>
      </c>
      <c r="Z1825" s="31">
        <f t="shared" ref="Z1825" si="859">SUM(M1825:Y1825)</f>
        <v>3356499.8000000003</v>
      </c>
      <c r="AA1825" s="31">
        <f>D1825-Z1825</f>
        <v>671500.19999999972</v>
      </c>
      <c r="AB1825" s="37">
        <f t="shared" ref="AB1825" si="860">Z1825/D1825</f>
        <v>0.83329190665342612</v>
      </c>
      <c r="AC1825" s="32"/>
    </row>
    <row r="1826" spans="1:29" s="33" customFormat="1" ht="18" customHeight="1" x14ac:dyDescent="0.25">
      <c r="A1826" s="38" t="s">
        <v>39</v>
      </c>
      <c r="B1826" s="39">
        <f t="shared" ref="B1826:AA1826" si="861">B1825+B1824</f>
        <v>57693000</v>
      </c>
      <c r="C1826" s="39">
        <f t="shared" si="861"/>
        <v>-1.0186340659856796E-10</v>
      </c>
      <c r="D1826" s="39">
        <f t="shared" si="861"/>
        <v>57693000.000000007</v>
      </c>
      <c r="E1826" s="39">
        <f t="shared" si="861"/>
        <v>14705808.74</v>
      </c>
      <c r="F1826" s="39">
        <f t="shared" si="861"/>
        <v>13630286.07</v>
      </c>
      <c r="G1826" s="39">
        <f t="shared" si="861"/>
        <v>12072618.489999998</v>
      </c>
      <c r="H1826" s="39">
        <f t="shared" si="861"/>
        <v>3739944.29</v>
      </c>
      <c r="I1826" s="39">
        <f t="shared" si="861"/>
        <v>0</v>
      </c>
      <c r="J1826" s="39">
        <f t="shared" si="861"/>
        <v>0</v>
      </c>
      <c r="K1826" s="39">
        <f t="shared" si="861"/>
        <v>0</v>
      </c>
      <c r="L1826" s="39">
        <f t="shared" si="861"/>
        <v>0</v>
      </c>
      <c r="M1826" s="39">
        <f t="shared" si="861"/>
        <v>0</v>
      </c>
      <c r="N1826" s="39">
        <f t="shared" si="861"/>
        <v>3429510.03</v>
      </c>
      <c r="O1826" s="39">
        <f t="shared" si="861"/>
        <v>7013459.7199999997</v>
      </c>
      <c r="P1826" s="39">
        <f t="shared" si="861"/>
        <v>4262838.99</v>
      </c>
      <c r="Q1826" s="39">
        <f t="shared" si="861"/>
        <v>3555539.4699999997</v>
      </c>
      <c r="R1826" s="39">
        <f t="shared" si="861"/>
        <v>6285120.4100000001</v>
      </c>
      <c r="S1826" s="39">
        <f t="shared" si="861"/>
        <v>3789626.19</v>
      </c>
      <c r="T1826" s="39">
        <f t="shared" si="861"/>
        <v>4603590.4699999988</v>
      </c>
      <c r="U1826" s="39">
        <f t="shared" si="861"/>
        <v>3559566.79</v>
      </c>
      <c r="V1826" s="39">
        <f t="shared" si="861"/>
        <v>3909461.2300000004</v>
      </c>
      <c r="W1826" s="39">
        <f t="shared" si="861"/>
        <v>3739944.29</v>
      </c>
      <c r="X1826" s="39">
        <f t="shared" si="861"/>
        <v>0</v>
      </c>
      <c r="Y1826" s="39">
        <f t="shared" si="861"/>
        <v>0</v>
      </c>
      <c r="Z1826" s="39">
        <f t="shared" si="861"/>
        <v>44148657.589999996</v>
      </c>
      <c r="AA1826" s="39">
        <f t="shared" si="861"/>
        <v>13544342.410000011</v>
      </c>
      <c r="AB1826" s="40">
        <f>Z1826/D1826</f>
        <v>0.7652342154160815</v>
      </c>
      <c r="AC1826" s="42"/>
    </row>
    <row r="1827" spans="1:29" s="33" customFormat="1" ht="15" customHeight="1" x14ac:dyDescent="0.25">
      <c r="A1827" s="34"/>
      <c r="B1827" s="31"/>
      <c r="C1827" s="31"/>
      <c r="D1827" s="31"/>
      <c r="E1827" s="31"/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1"/>
      <c r="S1827" s="31"/>
      <c r="T1827" s="31"/>
      <c r="U1827" s="31"/>
      <c r="V1827" s="31"/>
      <c r="W1827" s="31"/>
      <c r="X1827" s="31"/>
      <c r="Y1827" s="31"/>
      <c r="Z1827" s="31"/>
      <c r="AA1827" s="31"/>
      <c r="AB1827" s="31"/>
      <c r="AC1827" s="32"/>
    </row>
    <row r="1828" spans="1:29" s="33" customFormat="1" ht="15" customHeight="1" x14ac:dyDescent="0.25">
      <c r="A1828" s="34"/>
      <c r="B1828" s="31"/>
      <c r="C1828" s="31"/>
      <c r="D1828" s="31"/>
      <c r="E1828" s="31"/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  <c r="R1828" s="31"/>
      <c r="S1828" s="31"/>
      <c r="T1828" s="31"/>
      <c r="U1828" s="31"/>
      <c r="V1828" s="31"/>
      <c r="W1828" s="31"/>
      <c r="X1828" s="31"/>
      <c r="Y1828" s="31"/>
      <c r="Z1828" s="31"/>
      <c r="AA1828" s="31"/>
      <c r="AB1828" s="31"/>
      <c r="AC1828" s="32"/>
    </row>
    <row r="1829" spans="1:29" s="33" customFormat="1" ht="15" customHeight="1" x14ac:dyDescent="0.25">
      <c r="A1829" s="46" t="s">
        <v>52</v>
      </c>
      <c r="B1829" s="31"/>
      <c r="C1829" s="31"/>
      <c r="D1829" s="31"/>
      <c r="E1829" s="31"/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  <c r="R1829" s="31"/>
      <c r="S1829" s="31"/>
      <c r="T1829" s="31"/>
      <c r="U1829" s="31"/>
      <c r="V1829" s="31"/>
      <c r="W1829" s="31"/>
      <c r="X1829" s="31"/>
      <c r="Y1829" s="31"/>
      <c r="Z1829" s="31"/>
      <c r="AA1829" s="31"/>
      <c r="AB1829" s="31"/>
      <c r="AC1829" s="32"/>
    </row>
    <row r="1830" spans="1:29" s="33" customFormat="1" ht="18" customHeight="1" x14ac:dyDescent="0.2">
      <c r="A1830" s="36" t="s">
        <v>33</v>
      </c>
      <c r="B1830" s="31">
        <f>[1]consoCURRENT!E40998</f>
        <v>61492000</v>
      </c>
      <c r="C1830" s="31">
        <f>[1]consoCURRENT!F40998</f>
        <v>0</v>
      </c>
      <c r="D1830" s="31">
        <f>[1]consoCURRENT!G40998</f>
        <v>61492000</v>
      </c>
      <c r="E1830" s="31">
        <f>[1]consoCURRENT!H40998</f>
        <v>10652186.979999999</v>
      </c>
      <c r="F1830" s="31">
        <f>[1]consoCURRENT!I40998</f>
        <v>16476105.759999998</v>
      </c>
      <c r="G1830" s="31">
        <f>[1]consoCURRENT!J40998</f>
        <v>16683254.43</v>
      </c>
      <c r="H1830" s="31">
        <f>[1]consoCURRENT!K40998</f>
        <v>4134632.91</v>
      </c>
      <c r="I1830" s="31">
        <f>[1]consoCURRENT!L40998</f>
        <v>0</v>
      </c>
      <c r="J1830" s="31">
        <f>[1]consoCURRENT!M40998</f>
        <v>0</v>
      </c>
      <c r="K1830" s="31">
        <f>[1]consoCURRENT!N40998</f>
        <v>0</v>
      </c>
      <c r="L1830" s="31">
        <f>[1]consoCURRENT!O40998</f>
        <v>0</v>
      </c>
      <c r="M1830" s="31">
        <f>[1]consoCURRENT!P40998</f>
        <v>0</v>
      </c>
      <c r="N1830" s="31">
        <f>[1]consoCURRENT!Q40998</f>
        <v>3814256</v>
      </c>
      <c r="O1830" s="31">
        <f>[1]consoCURRENT!R40998</f>
        <v>3874386.98</v>
      </c>
      <c r="P1830" s="31">
        <f>[1]consoCURRENT!S40998</f>
        <v>2963544</v>
      </c>
      <c r="Q1830" s="31">
        <f>[1]consoCURRENT!T40998</f>
        <v>3751559.59</v>
      </c>
      <c r="R1830" s="31">
        <f>[1]consoCURRENT!U40998</f>
        <v>9037335.0800000001</v>
      </c>
      <c r="S1830" s="31">
        <f>[1]consoCURRENT!V40998</f>
        <v>3687211.09</v>
      </c>
      <c r="T1830" s="31">
        <f>[1]consoCURRENT!W40998</f>
        <v>8478149.0399999991</v>
      </c>
      <c r="U1830" s="31">
        <f>[1]consoCURRENT!X40998</f>
        <v>153280.29</v>
      </c>
      <c r="V1830" s="31">
        <f>[1]consoCURRENT!Y40998</f>
        <v>8051825.1000000006</v>
      </c>
      <c r="W1830" s="31">
        <f>[1]consoCURRENT!Z40998</f>
        <v>4134632.91</v>
      </c>
      <c r="X1830" s="31">
        <f>[1]consoCURRENT!AA40998</f>
        <v>0</v>
      </c>
      <c r="Y1830" s="31">
        <f>[1]consoCURRENT!AB40998</f>
        <v>0</v>
      </c>
      <c r="Z1830" s="31">
        <f>SUM(M1830:Y1830)</f>
        <v>47946180.079999998</v>
      </c>
      <c r="AA1830" s="31">
        <f>D1830-Z1830</f>
        <v>13545819.920000002</v>
      </c>
      <c r="AB1830" s="37">
        <f t="shared" ref="AB1830" si="862">Z1830/D1830</f>
        <v>0.77971411045339223</v>
      </c>
      <c r="AC1830" s="32"/>
    </row>
    <row r="1831" spans="1:29" s="33" customFormat="1" ht="18" customHeight="1" x14ac:dyDescent="0.2">
      <c r="A1831" s="36" t="s">
        <v>34</v>
      </c>
      <c r="B1831" s="31">
        <f>[1]consoCURRENT!E41111</f>
        <v>10276000</v>
      </c>
      <c r="C1831" s="31">
        <f>[1]consoCURRENT!F41111</f>
        <v>0</v>
      </c>
      <c r="D1831" s="31">
        <f>[1]consoCURRENT!G41111</f>
        <v>10276000</v>
      </c>
      <c r="E1831" s="31">
        <f>[1]consoCURRENT!H41111</f>
        <v>4100843.66</v>
      </c>
      <c r="F1831" s="31">
        <f>[1]consoCURRENT!I41111</f>
        <v>2791810.41</v>
      </c>
      <c r="G1831" s="31">
        <f>[1]consoCURRENT!J41111</f>
        <v>1117882.55</v>
      </c>
      <c r="H1831" s="31">
        <f>[1]consoCURRENT!K41111</f>
        <v>207535.75</v>
      </c>
      <c r="I1831" s="31">
        <f>[1]consoCURRENT!L41111</f>
        <v>0</v>
      </c>
      <c r="J1831" s="31">
        <f>[1]consoCURRENT!M41111</f>
        <v>0</v>
      </c>
      <c r="K1831" s="31">
        <f>[1]consoCURRENT!N41111</f>
        <v>0</v>
      </c>
      <c r="L1831" s="31">
        <f>[1]consoCURRENT!O41111</f>
        <v>0</v>
      </c>
      <c r="M1831" s="31">
        <f>[1]consoCURRENT!P41111</f>
        <v>0</v>
      </c>
      <c r="N1831" s="31">
        <f>[1]consoCURRENT!Q41111</f>
        <v>2565381.0099999998</v>
      </c>
      <c r="O1831" s="31">
        <f>[1]consoCURRENT!R41111</f>
        <v>501265.25</v>
      </c>
      <c r="P1831" s="31">
        <f>[1]consoCURRENT!S41111</f>
        <v>1034197.3999999999</v>
      </c>
      <c r="Q1831" s="31">
        <f>[1]consoCURRENT!T41111</f>
        <v>1295551.9900000002</v>
      </c>
      <c r="R1831" s="31">
        <f>[1]consoCURRENT!U41111</f>
        <v>798476.22</v>
      </c>
      <c r="S1831" s="31">
        <f>[1]consoCURRENT!V41111</f>
        <v>697782.2</v>
      </c>
      <c r="T1831" s="31">
        <f>[1]consoCURRENT!W41111</f>
        <v>760841.66999999993</v>
      </c>
      <c r="U1831" s="31">
        <f>[1]consoCURRENT!X41111</f>
        <v>514674.0199999999</v>
      </c>
      <c r="V1831" s="31">
        <f>[1]consoCURRENT!Y41111</f>
        <v>-157633.14000000001</v>
      </c>
      <c r="W1831" s="31">
        <f>[1]consoCURRENT!Z41111</f>
        <v>207535.75</v>
      </c>
      <c r="X1831" s="31">
        <f>[1]consoCURRENT!AA41111</f>
        <v>0</v>
      </c>
      <c r="Y1831" s="31">
        <f>[1]consoCURRENT!AB41111</f>
        <v>0</v>
      </c>
      <c r="Z1831" s="31">
        <f t="shared" ref="Z1831:Z1833" si="863">SUM(M1831:Y1831)</f>
        <v>8218072.3700000001</v>
      </c>
      <c r="AA1831" s="31">
        <f>D1831-Z1831</f>
        <v>2057927.63</v>
      </c>
      <c r="AB1831" s="37">
        <f>Z1831/D1831</f>
        <v>0.79973456305955626</v>
      </c>
      <c r="AC1831" s="32"/>
    </row>
    <row r="1832" spans="1:29" s="33" customFormat="1" ht="18" customHeight="1" x14ac:dyDescent="0.2">
      <c r="A1832" s="36" t="s">
        <v>35</v>
      </c>
      <c r="B1832" s="31">
        <f>[1]consoCURRENT!E41117</f>
        <v>0</v>
      </c>
      <c r="C1832" s="31">
        <f>[1]consoCURRENT!F41117</f>
        <v>0</v>
      </c>
      <c r="D1832" s="31">
        <f>[1]consoCURRENT!G41117</f>
        <v>0</v>
      </c>
      <c r="E1832" s="31">
        <f>[1]consoCURRENT!H41117</f>
        <v>0</v>
      </c>
      <c r="F1832" s="31">
        <f>[1]consoCURRENT!I41117</f>
        <v>0</v>
      </c>
      <c r="G1832" s="31">
        <f>[1]consoCURRENT!J41117</f>
        <v>0</v>
      </c>
      <c r="H1832" s="31">
        <f>[1]consoCURRENT!K41117</f>
        <v>0</v>
      </c>
      <c r="I1832" s="31">
        <f>[1]consoCURRENT!L41117</f>
        <v>0</v>
      </c>
      <c r="J1832" s="31">
        <f>[1]consoCURRENT!M41117</f>
        <v>0</v>
      </c>
      <c r="K1832" s="31">
        <f>[1]consoCURRENT!N41117</f>
        <v>0</v>
      </c>
      <c r="L1832" s="31">
        <f>[1]consoCURRENT!O41117</f>
        <v>0</v>
      </c>
      <c r="M1832" s="31">
        <f>[1]consoCURRENT!P41117</f>
        <v>0</v>
      </c>
      <c r="N1832" s="31">
        <f>[1]consoCURRENT!Q41117</f>
        <v>0</v>
      </c>
      <c r="O1832" s="31">
        <f>[1]consoCURRENT!R41117</f>
        <v>0</v>
      </c>
      <c r="P1832" s="31">
        <f>[1]consoCURRENT!S41117</f>
        <v>0</v>
      </c>
      <c r="Q1832" s="31">
        <f>[1]consoCURRENT!T41117</f>
        <v>0</v>
      </c>
      <c r="R1832" s="31">
        <f>[1]consoCURRENT!U41117</f>
        <v>0</v>
      </c>
      <c r="S1832" s="31">
        <f>[1]consoCURRENT!V41117</f>
        <v>0</v>
      </c>
      <c r="T1832" s="31">
        <f>[1]consoCURRENT!W41117</f>
        <v>0</v>
      </c>
      <c r="U1832" s="31">
        <f>[1]consoCURRENT!X41117</f>
        <v>0</v>
      </c>
      <c r="V1832" s="31">
        <f>[1]consoCURRENT!Y41117</f>
        <v>0</v>
      </c>
      <c r="W1832" s="31">
        <f>[1]consoCURRENT!Z41117</f>
        <v>0</v>
      </c>
      <c r="X1832" s="31">
        <f>[1]consoCURRENT!AA41117</f>
        <v>0</v>
      </c>
      <c r="Y1832" s="31">
        <f>[1]consoCURRENT!AB41117</f>
        <v>0</v>
      </c>
      <c r="Z1832" s="31">
        <f t="shared" si="863"/>
        <v>0</v>
      </c>
      <c r="AA1832" s="31">
        <f>D1832-Z1832</f>
        <v>0</v>
      </c>
      <c r="AB1832" s="37"/>
      <c r="AC1832" s="32"/>
    </row>
    <row r="1833" spans="1:29" s="33" customFormat="1" ht="18" customHeight="1" x14ac:dyDescent="0.2">
      <c r="A1833" s="36" t="s">
        <v>36</v>
      </c>
      <c r="B1833" s="31">
        <f>[1]consoCURRENT!E41146</f>
        <v>0</v>
      </c>
      <c r="C1833" s="31">
        <f>[1]consoCURRENT!F41146</f>
        <v>0</v>
      </c>
      <c r="D1833" s="31">
        <f>[1]consoCURRENT!G41146</f>
        <v>0</v>
      </c>
      <c r="E1833" s="31">
        <f>[1]consoCURRENT!H41146</f>
        <v>0</v>
      </c>
      <c r="F1833" s="31">
        <f>[1]consoCURRENT!I41146</f>
        <v>0</v>
      </c>
      <c r="G1833" s="31">
        <f>[1]consoCURRENT!J41146</f>
        <v>0</v>
      </c>
      <c r="H1833" s="31">
        <f>[1]consoCURRENT!K41146</f>
        <v>0</v>
      </c>
      <c r="I1833" s="31">
        <f>[1]consoCURRENT!L41146</f>
        <v>0</v>
      </c>
      <c r="J1833" s="31">
        <f>[1]consoCURRENT!M41146</f>
        <v>0</v>
      </c>
      <c r="K1833" s="31">
        <f>[1]consoCURRENT!N41146</f>
        <v>0</v>
      </c>
      <c r="L1833" s="31">
        <f>[1]consoCURRENT!O41146</f>
        <v>0</v>
      </c>
      <c r="M1833" s="31">
        <f>[1]consoCURRENT!P41146</f>
        <v>0</v>
      </c>
      <c r="N1833" s="31">
        <f>[1]consoCURRENT!Q41146</f>
        <v>0</v>
      </c>
      <c r="O1833" s="31">
        <f>[1]consoCURRENT!R41146</f>
        <v>0</v>
      </c>
      <c r="P1833" s="31">
        <f>[1]consoCURRENT!S41146</f>
        <v>0</v>
      </c>
      <c r="Q1833" s="31">
        <f>[1]consoCURRENT!T41146</f>
        <v>0</v>
      </c>
      <c r="R1833" s="31">
        <f>[1]consoCURRENT!U41146</f>
        <v>0</v>
      </c>
      <c r="S1833" s="31">
        <f>[1]consoCURRENT!V41146</f>
        <v>0</v>
      </c>
      <c r="T1833" s="31">
        <f>[1]consoCURRENT!W41146</f>
        <v>0</v>
      </c>
      <c r="U1833" s="31">
        <f>[1]consoCURRENT!X41146</f>
        <v>0</v>
      </c>
      <c r="V1833" s="31">
        <f>[1]consoCURRENT!Y41146</f>
        <v>0</v>
      </c>
      <c r="W1833" s="31">
        <f>[1]consoCURRENT!Z41146</f>
        <v>0</v>
      </c>
      <c r="X1833" s="31">
        <f>[1]consoCURRENT!AA41146</f>
        <v>0</v>
      </c>
      <c r="Y1833" s="31">
        <f>[1]consoCURRENT!AB41146</f>
        <v>0</v>
      </c>
      <c r="Z1833" s="31">
        <f t="shared" si="863"/>
        <v>0</v>
      </c>
      <c r="AA1833" s="31">
        <f>D1833-Z1833</f>
        <v>0</v>
      </c>
      <c r="AB1833" s="37"/>
      <c r="AC1833" s="32"/>
    </row>
    <row r="1834" spans="1:29" s="33" customFormat="1" ht="18" customHeight="1" x14ac:dyDescent="0.25">
      <c r="A1834" s="38" t="s">
        <v>37</v>
      </c>
      <c r="B1834" s="39">
        <f t="shared" ref="B1834:AA1834" si="864">SUM(B1830:B1833)</f>
        <v>71768000</v>
      </c>
      <c r="C1834" s="39">
        <f t="shared" si="864"/>
        <v>0</v>
      </c>
      <c r="D1834" s="39">
        <f t="shared" si="864"/>
        <v>71768000</v>
      </c>
      <c r="E1834" s="39">
        <f t="shared" si="864"/>
        <v>14753030.639999999</v>
      </c>
      <c r="F1834" s="39">
        <f t="shared" si="864"/>
        <v>19267916.169999998</v>
      </c>
      <c r="G1834" s="39">
        <f t="shared" si="864"/>
        <v>17801136.98</v>
      </c>
      <c r="H1834" s="39">
        <f t="shared" si="864"/>
        <v>4342168.66</v>
      </c>
      <c r="I1834" s="39">
        <f t="shared" si="864"/>
        <v>0</v>
      </c>
      <c r="J1834" s="39">
        <f t="shared" si="864"/>
        <v>0</v>
      </c>
      <c r="K1834" s="39">
        <f t="shared" si="864"/>
        <v>0</v>
      </c>
      <c r="L1834" s="39">
        <f t="shared" si="864"/>
        <v>0</v>
      </c>
      <c r="M1834" s="39">
        <f t="shared" si="864"/>
        <v>0</v>
      </c>
      <c r="N1834" s="39">
        <f t="shared" si="864"/>
        <v>6379637.0099999998</v>
      </c>
      <c r="O1834" s="39">
        <f t="shared" si="864"/>
        <v>4375652.2300000004</v>
      </c>
      <c r="P1834" s="39">
        <f t="shared" si="864"/>
        <v>3997741.4</v>
      </c>
      <c r="Q1834" s="39">
        <f t="shared" si="864"/>
        <v>5047111.58</v>
      </c>
      <c r="R1834" s="39">
        <f t="shared" si="864"/>
        <v>9835811.3000000007</v>
      </c>
      <c r="S1834" s="39">
        <f t="shared" si="864"/>
        <v>4384993.29</v>
      </c>
      <c r="T1834" s="39">
        <f t="shared" si="864"/>
        <v>9238990.709999999</v>
      </c>
      <c r="U1834" s="39">
        <f t="shared" si="864"/>
        <v>667954.30999999994</v>
      </c>
      <c r="V1834" s="39">
        <f t="shared" si="864"/>
        <v>7894191.9600000009</v>
      </c>
      <c r="W1834" s="39">
        <f t="shared" si="864"/>
        <v>4342168.66</v>
      </c>
      <c r="X1834" s="39">
        <f t="shared" si="864"/>
        <v>0</v>
      </c>
      <c r="Y1834" s="39">
        <f t="shared" si="864"/>
        <v>0</v>
      </c>
      <c r="Z1834" s="39">
        <f t="shared" si="864"/>
        <v>56164252.449999996</v>
      </c>
      <c r="AA1834" s="39">
        <f t="shared" si="864"/>
        <v>15603747.550000001</v>
      </c>
      <c r="AB1834" s="40">
        <f>Z1834/D1834</f>
        <v>0.78258071076245672</v>
      </c>
      <c r="AC1834" s="32"/>
    </row>
    <row r="1835" spans="1:29" s="33" customFormat="1" ht="18" customHeight="1" x14ac:dyDescent="0.25">
      <c r="A1835" s="41" t="s">
        <v>38</v>
      </c>
      <c r="B1835" s="31">
        <f>[1]consoCURRENT!E41150</f>
        <v>5316000</v>
      </c>
      <c r="C1835" s="31">
        <f>[1]consoCURRENT!F41150</f>
        <v>0</v>
      </c>
      <c r="D1835" s="31">
        <f>[1]consoCURRENT!G41150</f>
        <v>5316000</v>
      </c>
      <c r="E1835" s="31">
        <f>[1]consoCURRENT!H41150</f>
        <v>1155522.6000000001</v>
      </c>
      <c r="F1835" s="31">
        <f>[1]consoCURRENT!I41150</f>
        <v>1226575.96</v>
      </c>
      <c r="G1835" s="31">
        <f>[1]consoCURRENT!J41150</f>
        <v>1316307.72</v>
      </c>
      <c r="H1835" s="31">
        <f>[1]consoCURRENT!K41150</f>
        <v>431555.76</v>
      </c>
      <c r="I1835" s="31">
        <f>[1]consoCURRENT!L41150</f>
        <v>0</v>
      </c>
      <c r="J1835" s="31">
        <f>[1]consoCURRENT!M41150</f>
        <v>0</v>
      </c>
      <c r="K1835" s="31">
        <f>[1]consoCURRENT!N41150</f>
        <v>0</v>
      </c>
      <c r="L1835" s="31">
        <f>[1]consoCURRENT!O41150</f>
        <v>0</v>
      </c>
      <c r="M1835" s="31">
        <f>[1]consoCURRENT!P41150</f>
        <v>0</v>
      </c>
      <c r="N1835" s="31">
        <f>[1]consoCURRENT!Q41150</f>
        <v>391214.12</v>
      </c>
      <c r="O1835" s="31">
        <f>[1]consoCURRENT!R41150</f>
        <v>-10700</v>
      </c>
      <c r="P1835" s="31">
        <f>[1]consoCURRENT!S41150</f>
        <v>775008.48</v>
      </c>
      <c r="Q1835" s="31">
        <f>[1]consoCURRENT!T41150</f>
        <v>0</v>
      </c>
      <c r="R1835" s="31">
        <f>[1]consoCURRENT!U41150</f>
        <v>809328.88</v>
      </c>
      <c r="S1835" s="31">
        <f>[1]consoCURRENT!V41150</f>
        <v>417247.08</v>
      </c>
      <c r="T1835" s="31">
        <f>[1]consoCURRENT!W41150</f>
        <v>422192.52</v>
      </c>
      <c r="U1835" s="31">
        <f>[1]consoCURRENT!X41150</f>
        <v>422933.52</v>
      </c>
      <c r="V1835" s="31">
        <f>[1]consoCURRENT!Y41150</f>
        <v>471181.68</v>
      </c>
      <c r="W1835" s="31">
        <f>[1]consoCURRENT!Z41150</f>
        <v>431555.76</v>
      </c>
      <c r="X1835" s="31">
        <f>[1]consoCURRENT!AA41150</f>
        <v>0</v>
      </c>
      <c r="Y1835" s="31">
        <f>[1]consoCURRENT!AB41150</f>
        <v>0</v>
      </c>
      <c r="Z1835" s="31">
        <f t="shared" ref="Z1835" si="865">SUM(M1835:Y1835)</f>
        <v>4129962.04</v>
      </c>
      <c r="AA1835" s="31">
        <f>D1835-Z1835</f>
        <v>1186037.96</v>
      </c>
      <c r="AB1835" s="37">
        <f t="shared" ref="AB1835" si="866">Z1835/D1835</f>
        <v>0.77689278404815654</v>
      </c>
      <c r="AC1835" s="32"/>
    </row>
    <row r="1836" spans="1:29" s="33" customFormat="1" ht="18" customHeight="1" x14ac:dyDescent="0.25">
      <c r="A1836" s="38" t="s">
        <v>39</v>
      </c>
      <c r="B1836" s="39">
        <f t="shared" ref="B1836:AA1836" si="867">B1835+B1834</f>
        <v>77084000</v>
      </c>
      <c r="C1836" s="39">
        <f t="shared" si="867"/>
        <v>0</v>
      </c>
      <c r="D1836" s="39">
        <f t="shared" si="867"/>
        <v>77084000</v>
      </c>
      <c r="E1836" s="39">
        <f t="shared" si="867"/>
        <v>15908553.239999998</v>
      </c>
      <c r="F1836" s="39">
        <f t="shared" si="867"/>
        <v>20494492.129999999</v>
      </c>
      <c r="G1836" s="39">
        <f t="shared" si="867"/>
        <v>19117444.699999999</v>
      </c>
      <c r="H1836" s="39">
        <f t="shared" si="867"/>
        <v>4773724.42</v>
      </c>
      <c r="I1836" s="39">
        <f t="shared" si="867"/>
        <v>0</v>
      </c>
      <c r="J1836" s="39">
        <f t="shared" si="867"/>
        <v>0</v>
      </c>
      <c r="K1836" s="39">
        <f t="shared" si="867"/>
        <v>0</v>
      </c>
      <c r="L1836" s="39">
        <f t="shared" si="867"/>
        <v>0</v>
      </c>
      <c r="M1836" s="39">
        <f t="shared" si="867"/>
        <v>0</v>
      </c>
      <c r="N1836" s="39">
        <f t="shared" si="867"/>
        <v>6770851.1299999999</v>
      </c>
      <c r="O1836" s="39">
        <f t="shared" si="867"/>
        <v>4364952.2300000004</v>
      </c>
      <c r="P1836" s="39">
        <f t="shared" si="867"/>
        <v>4772749.88</v>
      </c>
      <c r="Q1836" s="39">
        <f t="shared" si="867"/>
        <v>5047111.58</v>
      </c>
      <c r="R1836" s="39">
        <f t="shared" si="867"/>
        <v>10645140.180000002</v>
      </c>
      <c r="S1836" s="39">
        <f t="shared" si="867"/>
        <v>4802240.37</v>
      </c>
      <c r="T1836" s="39">
        <f t="shared" si="867"/>
        <v>9661183.2299999986</v>
      </c>
      <c r="U1836" s="39">
        <f t="shared" si="867"/>
        <v>1090887.83</v>
      </c>
      <c r="V1836" s="39">
        <f t="shared" si="867"/>
        <v>8365373.6400000006</v>
      </c>
      <c r="W1836" s="39">
        <f t="shared" si="867"/>
        <v>4773724.42</v>
      </c>
      <c r="X1836" s="39">
        <f t="shared" si="867"/>
        <v>0</v>
      </c>
      <c r="Y1836" s="39">
        <f t="shared" si="867"/>
        <v>0</v>
      </c>
      <c r="Z1836" s="39">
        <f t="shared" si="867"/>
        <v>60294214.489999995</v>
      </c>
      <c r="AA1836" s="39">
        <f t="shared" si="867"/>
        <v>16789785.510000002</v>
      </c>
      <c r="AB1836" s="40">
        <f>Z1836/D1836</f>
        <v>0.78218845013232308</v>
      </c>
      <c r="AC1836" s="42"/>
    </row>
    <row r="1837" spans="1:29" s="33" customFormat="1" ht="15" customHeight="1" x14ac:dyDescent="0.25">
      <c r="A1837" s="34"/>
      <c r="B1837" s="31"/>
      <c r="C1837" s="31"/>
      <c r="D1837" s="31"/>
      <c r="E1837" s="31"/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1"/>
      <c r="S1837" s="31"/>
      <c r="T1837" s="31"/>
      <c r="U1837" s="31"/>
      <c r="V1837" s="31"/>
      <c r="W1837" s="31"/>
      <c r="X1837" s="31"/>
      <c r="Y1837" s="31"/>
      <c r="Z1837" s="31"/>
      <c r="AA1837" s="31"/>
      <c r="AB1837" s="31"/>
      <c r="AC1837" s="32"/>
    </row>
    <row r="1838" spans="1:29" s="33" customFormat="1" ht="15" customHeight="1" x14ac:dyDescent="0.25">
      <c r="A1838" s="34"/>
      <c r="B1838" s="31"/>
      <c r="C1838" s="31"/>
      <c r="D1838" s="31"/>
      <c r="E1838" s="31"/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1"/>
      <c r="S1838" s="31"/>
      <c r="T1838" s="31"/>
      <c r="U1838" s="31"/>
      <c r="V1838" s="31"/>
      <c r="W1838" s="31"/>
      <c r="X1838" s="31"/>
      <c r="Y1838" s="31"/>
      <c r="Z1838" s="31"/>
      <c r="AA1838" s="31"/>
      <c r="AB1838" s="31"/>
      <c r="AC1838" s="32"/>
    </row>
    <row r="1839" spans="1:29" s="33" customFormat="1" ht="15" customHeight="1" x14ac:dyDescent="0.25">
      <c r="A1839" s="46" t="s">
        <v>53</v>
      </c>
      <c r="B1839" s="31"/>
      <c r="C1839" s="31"/>
      <c r="D1839" s="31"/>
      <c r="E1839" s="31"/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1"/>
      <c r="S1839" s="31"/>
      <c r="T1839" s="31"/>
      <c r="U1839" s="31"/>
      <c r="V1839" s="31"/>
      <c r="W1839" s="31"/>
      <c r="X1839" s="31"/>
      <c r="Y1839" s="31"/>
      <c r="Z1839" s="31"/>
      <c r="AA1839" s="31"/>
      <c r="AB1839" s="31"/>
      <c r="AC1839" s="32"/>
    </row>
    <row r="1840" spans="1:29" s="33" customFormat="1" ht="18" customHeight="1" x14ac:dyDescent="0.2">
      <c r="A1840" s="36" t="s">
        <v>33</v>
      </c>
      <c r="B1840" s="31">
        <f>[1]consoCURRENT!E41211</f>
        <v>55816000</v>
      </c>
      <c r="C1840" s="31">
        <f>[1]consoCURRENT!F41211</f>
        <v>1.1641532182693481E-10</v>
      </c>
      <c r="D1840" s="31">
        <f>[1]consoCURRENT!G41211</f>
        <v>55816000</v>
      </c>
      <c r="E1840" s="31">
        <f>[1]consoCURRENT!H41211</f>
        <v>11907752.02</v>
      </c>
      <c r="F1840" s="31">
        <f>[1]consoCURRENT!I41211</f>
        <v>16847570.400000002</v>
      </c>
      <c r="G1840" s="31">
        <f>[1]consoCURRENT!J41211</f>
        <v>13250903.52</v>
      </c>
      <c r="H1840" s="31">
        <f>[1]consoCURRENT!K41211</f>
        <v>4302287.51</v>
      </c>
      <c r="I1840" s="31">
        <f>[1]consoCURRENT!L41211</f>
        <v>0</v>
      </c>
      <c r="J1840" s="31">
        <f>[1]consoCURRENT!M41211</f>
        <v>0</v>
      </c>
      <c r="K1840" s="31">
        <f>[1]consoCURRENT!N41211</f>
        <v>0</v>
      </c>
      <c r="L1840" s="31">
        <f>[1]consoCURRENT!O41211</f>
        <v>0</v>
      </c>
      <c r="M1840" s="31">
        <f>[1]consoCURRENT!P41211</f>
        <v>0</v>
      </c>
      <c r="N1840" s="31">
        <f>[1]consoCURRENT!Q41211</f>
        <v>3921137.9200000004</v>
      </c>
      <c r="O1840" s="31">
        <f>[1]consoCURRENT!R41211</f>
        <v>3624913.8299999996</v>
      </c>
      <c r="P1840" s="31">
        <f>[1]consoCURRENT!S41211</f>
        <v>4361700.2699999996</v>
      </c>
      <c r="Q1840" s="31">
        <f>[1]consoCURRENT!T41211</f>
        <v>5025310.7300000004</v>
      </c>
      <c r="R1840" s="31">
        <f>[1]consoCURRENT!U41211</f>
        <v>8725656.1000000015</v>
      </c>
      <c r="S1840" s="31">
        <f>[1]consoCURRENT!V41211</f>
        <v>3096603.5700000003</v>
      </c>
      <c r="T1840" s="31">
        <f>[1]consoCURRENT!W41211</f>
        <v>5067311.82</v>
      </c>
      <c r="U1840" s="31">
        <f>[1]consoCURRENT!X41211</f>
        <v>4120635.7</v>
      </c>
      <c r="V1840" s="31">
        <f>[1]consoCURRENT!Y41211</f>
        <v>4062955.9999999995</v>
      </c>
      <c r="W1840" s="31">
        <f>[1]consoCURRENT!Z41211</f>
        <v>4302287.51</v>
      </c>
      <c r="X1840" s="31">
        <f>[1]consoCURRENT!AA41211</f>
        <v>0</v>
      </c>
      <c r="Y1840" s="31">
        <f>[1]consoCURRENT!AB41211</f>
        <v>0</v>
      </c>
      <c r="Z1840" s="31">
        <f>SUM(M1840:Y1840)</f>
        <v>46308513.450000003</v>
      </c>
      <c r="AA1840" s="31">
        <f>D1840-Z1840</f>
        <v>9507486.549999997</v>
      </c>
      <c r="AB1840" s="37">
        <f t="shared" ref="AB1840" si="868">Z1840/D1840</f>
        <v>0.82966377830729543</v>
      </c>
      <c r="AC1840" s="32"/>
    </row>
    <row r="1841" spans="1:29" s="33" customFormat="1" ht="18" customHeight="1" x14ac:dyDescent="0.2">
      <c r="A1841" s="36" t="s">
        <v>34</v>
      </c>
      <c r="B1841" s="31">
        <f>[1]consoCURRENT!E41324</f>
        <v>6948000</v>
      </c>
      <c r="C1841" s="31">
        <f>[1]consoCURRENT!F41324</f>
        <v>0</v>
      </c>
      <c r="D1841" s="31">
        <f>[1]consoCURRENT!G41324</f>
        <v>6948000</v>
      </c>
      <c r="E1841" s="31">
        <f>[1]consoCURRENT!H41324</f>
        <v>1105198.6600000001</v>
      </c>
      <c r="F1841" s="31">
        <f>[1]consoCURRENT!I41324</f>
        <v>695600.51</v>
      </c>
      <c r="G1841" s="31">
        <f>[1]consoCURRENT!J41324</f>
        <v>1944133.25</v>
      </c>
      <c r="H1841" s="31">
        <f>[1]consoCURRENT!K41324</f>
        <v>241601.17</v>
      </c>
      <c r="I1841" s="31">
        <f>[1]consoCURRENT!L41324</f>
        <v>0</v>
      </c>
      <c r="J1841" s="31">
        <f>[1]consoCURRENT!M41324</f>
        <v>0</v>
      </c>
      <c r="K1841" s="31">
        <f>[1]consoCURRENT!N41324</f>
        <v>0</v>
      </c>
      <c r="L1841" s="31">
        <f>[1]consoCURRENT!O41324</f>
        <v>0</v>
      </c>
      <c r="M1841" s="31">
        <f>[1]consoCURRENT!P41324</f>
        <v>0</v>
      </c>
      <c r="N1841" s="31">
        <f>[1]consoCURRENT!Q41324</f>
        <v>224670</v>
      </c>
      <c r="O1841" s="31">
        <f>[1]consoCURRENT!R41324</f>
        <v>623816.39</v>
      </c>
      <c r="P1841" s="31">
        <f>[1]consoCURRENT!S41324</f>
        <v>256712.27</v>
      </c>
      <c r="Q1841" s="31">
        <f>[1]consoCURRENT!T41324</f>
        <v>310784.06999999995</v>
      </c>
      <c r="R1841" s="31">
        <f>[1]consoCURRENT!U41324</f>
        <v>150152.32000000001</v>
      </c>
      <c r="S1841" s="31">
        <f>[1]consoCURRENT!V41324</f>
        <v>234664.12</v>
      </c>
      <c r="T1841" s="31">
        <f>[1]consoCURRENT!W41324</f>
        <v>383015.30000000005</v>
      </c>
      <c r="U1841" s="31">
        <f>[1]consoCURRENT!X41324</f>
        <v>222158.91</v>
      </c>
      <c r="V1841" s="31">
        <f>[1]consoCURRENT!Y41324</f>
        <v>1338959.04</v>
      </c>
      <c r="W1841" s="31">
        <f>[1]consoCURRENT!Z41324</f>
        <v>241601.17</v>
      </c>
      <c r="X1841" s="31">
        <f>[1]consoCURRENT!AA41324</f>
        <v>0</v>
      </c>
      <c r="Y1841" s="31">
        <f>[1]consoCURRENT!AB41324</f>
        <v>0</v>
      </c>
      <c r="Z1841" s="31">
        <f t="shared" ref="Z1841:Z1843" si="869">SUM(M1841:Y1841)</f>
        <v>3986533.59</v>
      </c>
      <c r="AA1841" s="31">
        <f>D1841-Z1841</f>
        <v>2961466.41</v>
      </c>
      <c r="AB1841" s="37">
        <f>Z1841/D1841</f>
        <v>0.57376706822107082</v>
      </c>
      <c r="AC1841" s="32"/>
    </row>
    <row r="1842" spans="1:29" s="33" customFormat="1" ht="18" customHeight="1" x14ac:dyDescent="0.2">
      <c r="A1842" s="36" t="s">
        <v>35</v>
      </c>
      <c r="B1842" s="31">
        <f>[1]consoCURRENT!E41330</f>
        <v>0</v>
      </c>
      <c r="C1842" s="31">
        <f>[1]consoCURRENT!F41330</f>
        <v>0</v>
      </c>
      <c r="D1842" s="31">
        <f>[1]consoCURRENT!G41330</f>
        <v>0</v>
      </c>
      <c r="E1842" s="31">
        <f>[1]consoCURRENT!H41330</f>
        <v>0</v>
      </c>
      <c r="F1842" s="31">
        <f>[1]consoCURRENT!I41330</f>
        <v>0</v>
      </c>
      <c r="G1842" s="31">
        <f>[1]consoCURRENT!J41330</f>
        <v>0</v>
      </c>
      <c r="H1842" s="31">
        <f>[1]consoCURRENT!K41330</f>
        <v>0</v>
      </c>
      <c r="I1842" s="31">
        <f>[1]consoCURRENT!L41330</f>
        <v>0</v>
      </c>
      <c r="J1842" s="31">
        <f>[1]consoCURRENT!M41330</f>
        <v>0</v>
      </c>
      <c r="K1842" s="31">
        <f>[1]consoCURRENT!N41330</f>
        <v>0</v>
      </c>
      <c r="L1842" s="31">
        <f>[1]consoCURRENT!O41330</f>
        <v>0</v>
      </c>
      <c r="M1842" s="31">
        <f>[1]consoCURRENT!P41330</f>
        <v>0</v>
      </c>
      <c r="N1842" s="31">
        <f>[1]consoCURRENT!Q41330</f>
        <v>0</v>
      </c>
      <c r="O1842" s="31">
        <f>[1]consoCURRENT!R41330</f>
        <v>0</v>
      </c>
      <c r="P1842" s="31">
        <f>[1]consoCURRENT!S41330</f>
        <v>0</v>
      </c>
      <c r="Q1842" s="31">
        <f>[1]consoCURRENT!T41330</f>
        <v>0</v>
      </c>
      <c r="R1842" s="31">
        <f>[1]consoCURRENT!U41330</f>
        <v>0</v>
      </c>
      <c r="S1842" s="31">
        <f>[1]consoCURRENT!V41330</f>
        <v>0</v>
      </c>
      <c r="T1842" s="31">
        <f>[1]consoCURRENT!W41330</f>
        <v>0</v>
      </c>
      <c r="U1842" s="31">
        <f>[1]consoCURRENT!X41330</f>
        <v>0</v>
      </c>
      <c r="V1842" s="31">
        <f>[1]consoCURRENT!Y41330</f>
        <v>0</v>
      </c>
      <c r="W1842" s="31">
        <f>[1]consoCURRENT!Z41330</f>
        <v>0</v>
      </c>
      <c r="X1842" s="31">
        <f>[1]consoCURRENT!AA41330</f>
        <v>0</v>
      </c>
      <c r="Y1842" s="31">
        <f>[1]consoCURRENT!AB41330</f>
        <v>0</v>
      </c>
      <c r="Z1842" s="31">
        <f t="shared" si="869"/>
        <v>0</v>
      </c>
      <c r="AA1842" s="31">
        <f>D1842-Z1842</f>
        <v>0</v>
      </c>
      <c r="AB1842" s="37"/>
      <c r="AC1842" s="32"/>
    </row>
    <row r="1843" spans="1:29" s="33" customFormat="1" ht="18" customHeight="1" x14ac:dyDescent="0.2">
      <c r="A1843" s="36" t="s">
        <v>36</v>
      </c>
      <c r="B1843" s="31">
        <f>[1]consoCURRENT!E41359</f>
        <v>0</v>
      </c>
      <c r="C1843" s="31">
        <f>[1]consoCURRENT!F41359</f>
        <v>0</v>
      </c>
      <c r="D1843" s="31">
        <f>[1]consoCURRENT!G41359</f>
        <v>0</v>
      </c>
      <c r="E1843" s="31">
        <f>[1]consoCURRENT!H41359</f>
        <v>0</v>
      </c>
      <c r="F1843" s="31">
        <f>[1]consoCURRENT!I41359</f>
        <v>0</v>
      </c>
      <c r="G1843" s="31">
        <f>[1]consoCURRENT!J41359</f>
        <v>0</v>
      </c>
      <c r="H1843" s="31">
        <f>[1]consoCURRENT!K41359</f>
        <v>0</v>
      </c>
      <c r="I1843" s="31">
        <f>[1]consoCURRENT!L41359</f>
        <v>0</v>
      </c>
      <c r="J1843" s="31">
        <f>[1]consoCURRENT!M41359</f>
        <v>0</v>
      </c>
      <c r="K1843" s="31">
        <f>[1]consoCURRENT!N41359</f>
        <v>0</v>
      </c>
      <c r="L1843" s="31">
        <f>[1]consoCURRENT!O41359</f>
        <v>0</v>
      </c>
      <c r="M1843" s="31">
        <f>[1]consoCURRENT!P41359</f>
        <v>0</v>
      </c>
      <c r="N1843" s="31">
        <f>[1]consoCURRENT!Q41359</f>
        <v>0</v>
      </c>
      <c r="O1843" s="31">
        <f>[1]consoCURRENT!R41359</f>
        <v>0</v>
      </c>
      <c r="P1843" s="31">
        <f>[1]consoCURRENT!S41359</f>
        <v>0</v>
      </c>
      <c r="Q1843" s="31">
        <f>[1]consoCURRENT!T41359</f>
        <v>0</v>
      </c>
      <c r="R1843" s="31">
        <f>[1]consoCURRENT!U41359</f>
        <v>0</v>
      </c>
      <c r="S1843" s="31">
        <f>[1]consoCURRENT!V41359</f>
        <v>0</v>
      </c>
      <c r="T1843" s="31">
        <f>[1]consoCURRENT!W41359</f>
        <v>0</v>
      </c>
      <c r="U1843" s="31">
        <f>[1]consoCURRENT!X41359</f>
        <v>0</v>
      </c>
      <c r="V1843" s="31">
        <f>[1]consoCURRENT!Y41359</f>
        <v>0</v>
      </c>
      <c r="W1843" s="31">
        <f>[1]consoCURRENT!Z41359</f>
        <v>0</v>
      </c>
      <c r="X1843" s="31">
        <f>[1]consoCURRENT!AA41359</f>
        <v>0</v>
      </c>
      <c r="Y1843" s="31">
        <f>[1]consoCURRENT!AB41359</f>
        <v>0</v>
      </c>
      <c r="Z1843" s="31">
        <f t="shared" si="869"/>
        <v>0</v>
      </c>
      <c r="AA1843" s="31">
        <f>D1843-Z1843</f>
        <v>0</v>
      </c>
      <c r="AB1843" s="37"/>
      <c r="AC1843" s="32"/>
    </row>
    <row r="1844" spans="1:29" s="33" customFormat="1" ht="18" customHeight="1" x14ac:dyDescent="0.25">
      <c r="A1844" s="38" t="s">
        <v>37</v>
      </c>
      <c r="B1844" s="39">
        <f t="shared" ref="B1844:AA1844" si="870">SUM(B1840:B1843)</f>
        <v>62764000</v>
      </c>
      <c r="C1844" s="39">
        <f t="shared" si="870"/>
        <v>1.1641532182693481E-10</v>
      </c>
      <c r="D1844" s="39">
        <f t="shared" si="870"/>
        <v>62764000</v>
      </c>
      <c r="E1844" s="39">
        <f t="shared" si="870"/>
        <v>13012950.68</v>
      </c>
      <c r="F1844" s="39">
        <f t="shared" si="870"/>
        <v>17543170.910000004</v>
      </c>
      <c r="G1844" s="39">
        <f t="shared" si="870"/>
        <v>15195036.77</v>
      </c>
      <c r="H1844" s="39">
        <f t="shared" si="870"/>
        <v>4543888.68</v>
      </c>
      <c r="I1844" s="39">
        <f t="shared" si="870"/>
        <v>0</v>
      </c>
      <c r="J1844" s="39">
        <f t="shared" si="870"/>
        <v>0</v>
      </c>
      <c r="K1844" s="39">
        <f t="shared" si="870"/>
        <v>0</v>
      </c>
      <c r="L1844" s="39">
        <f t="shared" si="870"/>
        <v>0</v>
      </c>
      <c r="M1844" s="39">
        <f t="shared" si="870"/>
        <v>0</v>
      </c>
      <c r="N1844" s="39">
        <f t="shared" si="870"/>
        <v>4145807.9200000004</v>
      </c>
      <c r="O1844" s="39">
        <f t="shared" si="870"/>
        <v>4248730.22</v>
      </c>
      <c r="P1844" s="39">
        <f t="shared" si="870"/>
        <v>4618412.5399999991</v>
      </c>
      <c r="Q1844" s="39">
        <f t="shared" si="870"/>
        <v>5336094.8000000007</v>
      </c>
      <c r="R1844" s="39">
        <f t="shared" si="870"/>
        <v>8875808.4200000018</v>
      </c>
      <c r="S1844" s="39">
        <f t="shared" si="870"/>
        <v>3331267.6900000004</v>
      </c>
      <c r="T1844" s="39">
        <f t="shared" si="870"/>
        <v>5450327.1200000001</v>
      </c>
      <c r="U1844" s="39">
        <f t="shared" si="870"/>
        <v>4342794.6100000003</v>
      </c>
      <c r="V1844" s="39">
        <f t="shared" si="870"/>
        <v>5401915.0399999991</v>
      </c>
      <c r="W1844" s="39">
        <f t="shared" si="870"/>
        <v>4543888.68</v>
      </c>
      <c r="X1844" s="39">
        <f t="shared" si="870"/>
        <v>0</v>
      </c>
      <c r="Y1844" s="39">
        <f t="shared" si="870"/>
        <v>0</v>
      </c>
      <c r="Z1844" s="39">
        <f t="shared" si="870"/>
        <v>50295047.040000007</v>
      </c>
      <c r="AA1844" s="39">
        <f t="shared" si="870"/>
        <v>12468952.959999997</v>
      </c>
      <c r="AB1844" s="40">
        <f>Z1844/D1844</f>
        <v>0.80133590975718572</v>
      </c>
      <c r="AC1844" s="32"/>
    </row>
    <row r="1845" spans="1:29" s="33" customFormat="1" ht="18" customHeight="1" x14ac:dyDescent="0.25">
      <c r="A1845" s="41" t="s">
        <v>38</v>
      </c>
      <c r="B1845" s="31">
        <f>[1]consoCURRENT!E41363</f>
        <v>4851000</v>
      </c>
      <c r="C1845" s="31">
        <f>[1]consoCURRENT!F41363</f>
        <v>0</v>
      </c>
      <c r="D1845" s="31">
        <f>[1]consoCURRENT!G41363</f>
        <v>4851000</v>
      </c>
      <c r="E1845" s="31">
        <f>[1]consoCURRENT!H41363</f>
        <v>1192476.29</v>
      </c>
      <c r="F1845" s="31">
        <f>[1]consoCURRENT!I41363</f>
        <v>1193625.9100000001</v>
      </c>
      <c r="G1845" s="31">
        <f>[1]consoCURRENT!J41363</f>
        <v>1159873.6499999999</v>
      </c>
      <c r="H1845" s="31">
        <f>[1]consoCURRENT!K41363</f>
        <v>381382.44</v>
      </c>
      <c r="I1845" s="31">
        <f>[1]consoCURRENT!L41363</f>
        <v>0</v>
      </c>
      <c r="J1845" s="31">
        <f>[1]consoCURRENT!M41363</f>
        <v>0</v>
      </c>
      <c r="K1845" s="31">
        <f>[1]consoCURRENT!N41363</f>
        <v>0</v>
      </c>
      <c r="L1845" s="31">
        <f>[1]consoCURRENT!O41363</f>
        <v>0</v>
      </c>
      <c r="M1845" s="31">
        <f>[1]consoCURRENT!P41363</f>
        <v>0</v>
      </c>
      <c r="N1845" s="31">
        <f>[1]consoCURRENT!Q41363</f>
        <v>388358.04</v>
      </c>
      <c r="O1845" s="31">
        <f>[1]consoCURRENT!R41363</f>
        <v>396187.56</v>
      </c>
      <c r="P1845" s="31">
        <f>[1]consoCURRENT!S41363</f>
        <v>407930.69</v>
      </c>
      <c r="Q1845" s="31">
        <f>[1]consoCURRENT!T41363</f>
        <v>384523.65</v>
      </c>
      <c r="R1845" s="31">
        <f>[1]consoCURRENT!U41363</f>
        <v>400972.68</v>
      </c>
      <c r="S1845" s="31">
        <f>[1]consoCURRENT!V41363</f>
        <v>408129.57999999996</v>
      </c>
      <c r="T1845" s="31">
        <f>[1]consoCURRENT!W41363</f>
        <v>391863.12</v>
      </c>
      <c r="U1845" s="31">
        <f>[1]consoCURRENT!X41363</f>
        <v>0</v>
      </c>
      <c r="V1845" s="31">
        <f>[1]consoCURRENT!Y41363</f>
        <v>768010.53</v>
      </c>
      <c r="W1845" s="31">
        <f>[1]consoCURRENT!Z41363</f>
        <v>381382.44</v>
      </c>
      <c r="X1845" s="31">
        <f>[1]consoCURRENT!AA41363</f>
        <v>0</v>
      </c>
      <c r="Y1845" s="31">
        <f>[1]consoCURRENT!AB41363</f>
        <v>0</v>
      </c>
      <c r="Z1845" s="31">
        <f t="shared" ref="Z1845" si="871">SUM(M1845:Y1845)</f>
        <v>3927358.2899999996</v>
      </c>
      <c r="AA1845" s="31">
        <f>D1845-Z1845</f>
        <v>923641.71000000043</v>
      </c>
      <c r="AB1845" s="37">
        <f t="shared" ref="AB1845" si="872">Z1845/D1845</f>
        <v>0.80959766852195414</v>
      </c>
      <c r="AC1845" s="32"/>
    </row>
    <row r="1846" spans="1:29" s="33" customFormat="1" ht="18" customHeight="1" x14ac:dyDescent="0.25">
      <c r="A1846" s="38" t="s">
        <v>39</v>
      </c>
      <c r="B1846" s="39">
        <f t="shared" ref="B1846:AA1846" si="873">B1845+B1844</f>
        <v>67615000</v>
      </c>
      <c r="C1846" s="39">
        <f t="shared" si="873"/>
        <v>1.1641532182693481E-10</v>
      </c>
      <c r="D1846" s="39">
        <f t="shared" si="873"/>
        <v>67615000</v>
      </c>
      <c r="E1846" s="39">
        <f t="shared" si="873"/>
        <v>14205426.969999999</v>
      </c>
      <c r="F1846" s="39">
        <f t="shared" si="873"/>
        <v>18736796.820000004</v>
      </c>
      <c r="G1846" s="39">
        <f t="shared" si="873"/>
        <v>16354910.42</v>
      </c>
      <c r="H1846" s="39">
        <f t="shared" si="873"/>
        <v>4925271.12</v>
      </c>
      <c r="I1846" s="39">
        <f t="shared" si="873"/>
        <v>0</v>
      </c>
      <c r="J1846" s="39">
        <f t="shared" si="873"/>
        <v>0</v>
      </c>
      <c r="K1846" s="39">
        <f t="shared" si="873"/>
        <v>0</v>
      </c>
      <c r="L1846" s="39">
        <f t="shared" si="873"/>
        <v>0</v>
      </c>
      <c r="M1846" s="39">
        <f t="shared" si="873"/>
        <v>0</v>
      </c>
      <c r="N1846" s="39">
        <f t="shared" si="873"/>
        <v>4534165.96</v>
      </c>
      <c r="O1846" s="39">
        <f t="shared" si="873"/>
        <v>4644917.7799999993</v>
      </c>
      <c r="P1846" s="39">
        <f t="shared" si="873"/>
        <v>5026343.2299999995</v>
      </c>
      <c r="Q1846" s="39">
        <f t="shared" si="873"/>
        <v>5720618.4500000011</v>
      </c>
      <c r="R1846" s="39">
        <f t="shared" si="873"/>
        <v>9276781.1000000015</v>
      </c>
      <c r="S1846" s="39">
        <f t="shared" si="873"/>
        <v>3739397.2700000005</v>
      </c>
      <c r="T1846" s="39">
        <f t="shared" si="873"/>
        <v>5842190.2400000002</v>
      </c>
      <c r="U1846" s="39">
        <f t="shared" si="873"/>
        <v>4342794.6100000003</v>
      </c>
      <c r="V1846" s="39">
        <f t="shared" si="873"/>
        <v>6169925.5699999994</v>
      </c>
      <c r="W1846" s="39">
        <f t="shared" si="873"/>
        <v>4925271.12</v>
      </c>
      <c r="X1846" s="39">
        <f t="shared" si="873"/>
        <v>0</v>
      </c>
      <c r="Y1846" s="39">
        <f t="shared" si="873"/>
        <v>0</v>
      </c>
      <c r="Z1846" s="39">
        <f t="shared" si="873"/>
        <v>54222405.330000006</v>
      </c>
      <c r="AA1846" s="39">
        <f t="shared" si="873"/>
        <v>13392594.669999998</v>
      </c>
      <c r="AB1846" s="40">
        <f>Z1846/D1846</f>
        <v>0.80192864497522742</v>
      </c>
      <c r="AC1846" s="42"/>
    </row>
    <row r="1847" spans="1:29" s="33" customFormat="1" ht="15" customHeight="1" x14ac:dyDescent="0.25">
      <c r="A1847" s="34"/>
      <c r="B1847" s="31"/>
      <c r="C1847" s="31"/>
      <c r="D1847" s="31"/>
      <c r="E1847" s="31"/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  <c r="R1847" s="31"/>
      <c r="S1847" s="31"/>
      <c r="T1847" s="31"/>
      <c r="U1847" s="31"/>
      <c r="V1847" s="31"/>
      <c r="W1847" s="31"/>
      <c r="X1847" s="31"/>
      <c r="Y1847" s="31"/>
      <c r="Z1847" s="31"/>
      <c r="AA1847" s="31"/>
      <c r="AB1847" s="31"/>
      <c r="AC1847" s="32"/>
    </row>
    <row r="1848" spans="1:29" s="33" customFormat="1" ht="15" customHeight="1" x14ac:dyDescent="0.25">
      <c r="A1848" s="34"/>
      <c r="B1848" s="31"/>
      <c r="C1848" s="31"/>
      <c r="D1848" s="31"/>
      <c r="E1848" s="31"/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  <c r="R1848" s="31"/>
      <c r="S1848" s="31"/>
      <c r="T1848" s="31"/>
      <c r="U1848" s="31"/>
      <c r="V1848" s="31"/>
      <c r="W1848" s="31"/>
      <c r="X1848" s="31"/>
      <c r="Y1848" s="31"/>
      <c r="Z1848" s="31"/>
      <c r="AA1848" s="31"/>
      <c r="AB1848" s="31"/>
      <c r="AC1848" s="32"/>
    </row>
    <row r="1849" spans="1:29" s="33" customFormat="1" ht="15" customHeight="1" x14ac:dyDescent="0.25">
      <c r="A1849" s="46" t="s">
        <v>54</v>
      </c>
      <c r="B1849" s="31"/>
      <c r="C1849" s="31"/>
      <c r="D1849" s="31"/>
      <c r="E1849" s="31"/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  <c r="R1849" s="31"/>
      <c r="S1849" s="31"/>
      <c r="T1849" s="31"/>
      <c r="U1849" s="31"/>
      <c r="V1849" s="31"/>
      <c r="W1849" s="31"/>
      <c r="X1849" s="31"/>
      <c r="Y1849" s="31"/>
      <c r="Z1849" s="31"/>
      <c r="AA1849" s="31"/>
      <c r="AB1849" s="31"/>
      <c r="AC1849" s="32"/>
    </row>
    <row r="1850" spans="1:29" s="33" customFormat="1" ht="18" customHeight="1" x14ac:dyDescent="0.2">
      <c r="A1850" s="36" t="s">
        <v>33</v>
      </c>
      <c r="B1850" s="31">
        <f>[1]consoCURRENT!E41424</f>
        <v>54418000</v>
      </c>
      <c r="C1850" s="31">
        <f>[1]consoCURRENT!F41424</f>
        <v>-3.3469405025243759E-10</v>
      </c>
      <c r="D1850" s="31">
        <f>[1]consoCURRENT!G41424</f>
        <v>54418000.000000007</v>
      </c>
      <c r="E1850" s="31">
        <f>[1]consoCURRENT!H41424</f>
        <v>11642761.23</v>
      </c>
      <c r="F1850" s="31">
        <f>[1]consoCURRENT!I41424</f>
        <v>13592039.339999998</v>
      </c>
      <c r="G1850" s="31">
        <f>[1]consoCURRENT!J41424</f>
        <v>10985836.449999999</v>
      </c>
      <c r="H1850" s="31">
        <f>[1]consoCURRENT!K41424</f>
        <v>4085556.0700000003</v>
      </c>
      <c r="I1850" s="31">
        <f>[1]consoCURRENT!L41424</f>
        <v>0</v>
      </c>
      <c r="J1850" s="31">
        <f>[1]consoCURRENT!M41424</f>
        <v>0</v>
      </c>
      <c r="K1850" s="31">
        <f>[1]consoCURRENT!N41424</f>
        <v>0</v>
      </c>
      <c r="L1850" s="31">
        <f>[1]consoCURRENT!O41424</f>
        <v>0</v>
      </c>
      <c r="M1850" s="31">
        <f>[1]consoCURRENT!P41424</f>
        <v>0</v>
      </c>
      <c r="N1850" s="31">
        <f>[1]consoCURRENT!Q41424</f>
        <v>3654456.9</v>
      </c>
      <c r="O1850" s="31">
        <f>[1]consoCURRENT!R41424</f>
        <v>2189855.15</v>
      </c>
      <c r="P1850" s="31">
        <f>[1]consoCURRENT!S41424</f>
        <v>5798449.1800000006</v>
      </c>
      <c r="Q1850" s="31">
        <f>[1]consoCURRENT!T41424</f>
        <v>3551109.09</v>
      </c>
      <c r="R1850" s="31">
        <f>[1]consoCURRENT!U41424</f>
        <v>6576341.1699999999</v>
      </c>
      <c r="S1850" s="31">
        <f>[1]consoCURRENT!V41424</f>
        <v>3464589.0800000005</v>
      </c>
      <c r="T1850" s="31">
        <f>[1]consoCURRENT!W41424</f>
        <v>3528829.3499999996</v>
      </c>
      <c r="U1850" s="31">
        <f>[1]consoCURRENT!X41424</f>
        <v>3385347.11</v>
      </c>
      <c r="V1850" s="31">
        <f>[1]consoCURRENT!Y41424</f>
        <v>4071659.99</v>
      </c>
      <c r="W1850" s="31">
        <f>[1]consoCURRENT!Z41424</f>
        <v>4085556.0700000003</v>
      </c>
      <c r="X1850" s="31">
        <f>[1]consoCURRENT!AA41424</f>
        <v>0</v>
      </c>
      <c r="Y1850" s="31">
        <f>[1]consoCURRENT!AB41424</f>
        <v>0</v>
      </c>
      <c r="Z1850" s="31">
        <f>SUM(M1850:Y1850)</f>
        <v>40306193.090000004</v>
      </c>
      <c r="AA1850" s="31">
        <f>D1850-Z1850</f>
        <v>14111806.910000004</v>
      </c>
      <c r="AB1850" s="37">
        <f t="shared" ref="AB1850" si="874">Z1850/D1850</f>
        <v>0.74067758995185418</v>
      </c>
      <c r="AC1850" s="32"/>
    </row>
    <row r="1851" spans="1:29" s="33" customFormat="1" ht="18" customHeight="1" x14ac:dyDescent="0.2">
      <c r="A1851" s="36" t="s">
        <v>34</v>
      </c>
      <c r="B1851" s="31">
        <f>[1]consoCURRENT!E41537</f>
        <v>7931000</v>
      </c>
      <c r="C1851" s="31">
        <f>[1]consoCURRENT!F41537</f>
        <v>0</v>
      </c>
      <c r="D1851" s="31">
        <f>[1]consoCURRENT!G41537</f>
        <v>7931000</v>
      </c>
      <c r="E1851" s="31">
        <f>[1]consoCURRENT!H41537</f>
        <v>3470286.96</v>
      </c>
      <c r="F1851" s="31">
        <f>[1]consoCURRENT!I41537</f>
        <v>1332572.48</v>
      </c>
      <c r="G1851" s="31">
        <f>[1]consoCURRENT!J41537</f>
        <v>636713.35</v>
      </c>
      <c r="H1851" s="31">
        <f>[1]consoCURRENT!K41537</f>
        <v>175365.96</v>
      </c>
      <c r="I1851" s="31">
        <f>[1]consoCURRENT!L41537</f>
        <v>0</v>
      </c>
      <c r="J1851" s="31">
        <f>[1]consoCURRENT!M41537</f>
        <v>0</v>
      </c>
      <c r="K1851" s="31">
        <f>[1]consoCURRENT!N41537</f>
        <v>0</v>
      </c>
      <c r="L1851" s="31">
        <f>[1]consoCURRENT!O41537</f>
        <v>0</v>
      </c>
      <c r="M1851" s="31">
        <f>[1]consoCURRENT!P41537</f>
        <v>0</v>
      </c>
      <c r="N1851" s="31">
        <f>[1]consoCURRENT!Q41537</f>
        <v>1317502</v>
      </c>
      <c r="O1851" s="31">
        <f>[1]consoCURRENT!R41537</f>
        <v>1622942.2100000002</v>
      </c>
      <c r="P1851" s="31">
        <f>[1]consoCURRENT!S41537</f>
        <v>529842.75</v>
      </c>
      <c r="Q1851" s="31">
        <f>[1]consoCURRENT!T41537</f>
        <v>271243.61</v>
      </c>
      <c r="R1851" s="31">
        <f>[1]consoCURRENT!U41537</f>
        <v>490316</v>
      </c>
      <c r="S1851" s="31">
        <f>[1]consoCURRENT!V41537</f>
        <v>571012.87</v>
      </c>
      <c r="T1851" s="31">
        <f>[1]consoCURRENT!W41537</f>
        <v>119617</v>
      </c>
      <c r="U1851" s="31">
        <f>[1]consoCURRENT!X41537</f>
        <v>394736.12</v>
      </c>
      <c r="V1851" s="31">
        <f>[1]consoCURRENT!Y41537</f>
        <v>122360.23</v>
      </c>
      <c r="W1851" s="31">
        <f>[1]consoCURRENT!Z41537</f>
        <v>175365.96</v>
      </c>
      <c r="X1851" s="31">
        <f>[1]consoCURRENT!AA41537</f>
        <v>0</v>
      </c>
      <c r="Y1851" s="31">
        <f>[1]consoCURRENT!AB41537</f>
        <v>0</v>
      </c>
      <c r="Z1851" s="31">
        <f t="shared" ref="Z1851:Z1853" si="875">SUM(M1851:Y1851)</f>
        <v>5614938.7500000009</v>
      </c>
      <c r="AA1851" s="31">
        <f>D1851-Z1851</f>
        <v>2316061.2499999991</v>
      </c>
      <c r="AB1851" s="37">
        <f>Z1851/D1851</f>
        <v>0.70797361618963572</v>
      </c>
      <c r="AC1851" s="32"/>
    </row>
    <row r="1852" spans="1:29" s="33" customFormat="1" ht="18" customHeight="1" x14ac:dyDescent="0.2">
      <c r="A1852" s="36" t="s">
        <v>35</v>
      </c>
      <c r="B1852" s="31">
        <f>[1]consoCURRENT!E41543</f>
        <v>0</v>
      </c>
      <c r="C1852" s="31">
        <f>[1]consoCURRENT!F41543</f>
        <v>0</v>
      </c>
      <c r="D1852" s="31">
        <f>[1]consoCURRENT!G41543</f>
        <v>0</v>
      </c>
      <c r="E1852" s="31">
        <f>[1]consoCURRENT!H41543</f>
        <v>0</v>
      </c>
      <c r="F1852" s="31">
        <f>[1]consoCURRENT!I41543</f>
        <v>0</v>
      </c>
      <c r="G1852" s="31">
        <f>[1]consoCURRENT!J41543</f>
        <v>0</v>
      </c>
      <c r="H1852" s="31">
        <f>[1]consoCURRENT!K41543</f>
        <v>0</v>
      </c>
      <c r="I1852" s="31">
        <f>[1]consoCURRENT!L41543</f>
        <v>0</v>
      </c>
      <c r="J1852" s="31">
        <f>[1]consoCURRENT!M41543</f>
        <v>0</v>
      </c>
      <c r="K1852" s="31">
        <f>[1]consoCURRENT!N41543</f>
        <v>0</v>
      </c>
      <c r="L1852" s="31">
        <f>[1]consoCURRENT!O41543</f>
        <v>0</v>
      </c>
      <c r="M1852" s="31">
        <f>[1]consoCURRENT!P41543</f>
        <v>0</v>
      </c>
      <c r="N1852" s="31">
        <f>[1]consoCURRENT!Q41543</f>
        <v>0</v>
      </c>
      <c r="O1852" s="31">
        <f>[1]consoCURRENT!R41543</f>
        <v>0</v>
      </c>
      <c r="P1852" s="31">
        <f>[1]consoCURRENT!S41543</f>
        <v>0</v>
      </c>
      <c r="Q1852" s="31">
        <f>[1]consoCURRENT!T41543</f>
        <v>0</v>
      </c>
      <c r="R1852" s="31">
        <f>[1]consoCURRENT!U41543</f>
        <v>0</v>
      </c>
      <c r="S1852" s="31">
        <f>[1]consoCURRENT!V41543</f>
        <v>0</v>
      </c>
      <c r="T1852" s="31">
        <f>[1]consoCURRENT!W41543</f>
        <v>0</v>
      </c>
      <c r="U1852" s="31">
        <f>[1]consoCURRENT!X41543</f>
        <v>0</v>
      </c>
      <c r="V1852" s="31">
        <f>[1]consoCURRENT!Y41543</f>
        <v>0</v>
      </c>
      <c r="W1852" s="31">
        <f>[1]consoCURRENT!Z41543</f>
        <v>0</v>
      </c>
      <c r="X1852" s="31">
        <f>[1]consoCURRENT!AA41543</f>
        <v>0</v>
      </c>
      <c r="Y1852" s="31">
        <f>[1]consoCURRENT!AB41543</f>
        <v>0</v>
      </c>
      <c r="Z1852" s="31">
        <f t="shared" si="875"/>
        <v>0</v>
      </c>
      <c r="AA1852" s="31">
        <f>D1852-Z1852</f>
        <v>0</v>
      </c>
      <c r="AB1852" s="37"/>
      <c r="AC1852" s="32"/>
    </row>
    <row r="1853" spans="1:29" s="33" customFormat="1" ht="18" customHeight="1" x14ac:dyDescent="0.2">
      <c r="A1853" s="36" t="s">
        <v>36</v>
      </c>
      <c r="B1853" s="31">
        <f>[1]consoCURRENT!E41572</f>
        <v>0</v>
      </c>
      <c r="C1853" s="31">
        <f>[1]consoCURRENT!F41572</f>
        <v>0</v>
      </c>
      <c r="D1853" s="31">
        <f>[1]consoCURRENT!G41572</f>
        <v>0</v>
      </c>
      <c r="E1853" s="31">
        <f>[1]consoCURRENT!H41572</f>
        <v>0</v>
      </c>
      <c r="F1853" s="31">
        <f>[1]consoCURRENT!I41572</f>
        <v>0</v>
      </c>
      <c r="G1853" s="31">
        <f>[1]consoCURRENT!J41572</f>
        <v>0</v>
      </c>
      <c r="H1853" s="31">
        <f>[1]consoCURRENT!K41572</f>
        <v>0</v>
      </c>
      <c r="I1853" s="31">
        <f>[1]consoCURRENT!L41572</f>
        <v>0</v>
      </c>
      <c r="J1853" s="31">
        <f>[1]consoCURRENT!M41572</f>
        <v>0</v>
      </c>
      <c r="K1853" s="31">
        <f>[1]consoCURRENT!N41572</f>
        <v>0</v>
      </c>
      <c r="L1853" s="31">
        <f>[1]consoCURRENT!O41572</f>
        <v>0</v>
      </c>
      <c r="M1853" s="31">
        <f>[1]consoCURRENT!P41572</f>
        <v>0</v>
      </c>
      <c r="N1853" s="31">
        <f>[1]consoCURRENT!Q41572</f>
        <v>0</v>
      </c>
      <c r="O1853" s="31">
        <f>[1]consoCURRENT!R41572</f>
        <v>0</v>
      </c>
      <c r="P1853" s="31">
        <f>[1]consoCURRENT!S41572</f>
        <v>0</v>
      </c>
      <c r="Q1853" s="31">
        <f>[1]consoCURRENT!T41572</f>
        <v>0</v>
      </c>
      <c r="R1853" s="31">
        <f>[1]consoCURRENT!U41572</f>
        <v>0</v>
      </c>
      <c r="S1853" s="31">
        <f>[1]consoCURRENT!V41572</f>
        <v>0</v>
      </c>
      <c r="T1853" s="31">
        <f>[1]consoCURRENT!W41572</f>
        <v>0</v>
      </c>
      <c r="U1853" s="31">
        <f>[1]consoCURRENT!X41572</f>
        <v>0</v>
      </c>
      <c r="V1853" s="31">
        <f>[1]consoCURRENT!Y41572</f>
        <v>0</v>
      </c>
      <c r="W1853" s="31">
        <f>[1]consoCURRENT!Z41572</f>
        <v>0</v>
      </c>
      <c r="X1853" s="31">
        <f>[1]consoCURRENT!AA41572</f>
        <v>0</v>
      </c>
      <c r="Y1853" s="31">
        <f>[1]consoCURRENT!AB41572</f>
        <v>0</v>
      </c>
      <c r="Z1853" s="31">
        <f t="shared" si="875"/>
        <v>0</v>
      </c>
      <c r="AA1853" s="31">
        <f>D1853-Z1853</f>
        <v>0</v>
      </c>
      <c r="AB1853" s="37"/>
      <c r="AC1853" s="32"/>
    </row>
    <row r="1854" spans="1:29" s="33" customFormat="1" ht="18" customHeight="1" x14ac:dyDescent="0.25">
      <c r="A1854" s="38" t="s">
        <v>37</v>
      </c>
      <c r="B1854" s="39">
        <f t="shared" ref="B1854:AA1854" si="876">SUM(B1850:B1853)</f>
        <v>62349000</v>
      </c>
      <c r="C1854" s="39">
        <f t="shared" si="876"/>
        <v>-3.3469405025243759E-10</v>
      </c>
      <c r="D1854" s="39">
        <f t="shared" si="876"/>
        <v>62349000.000000007</v>
      </c>
      <c r="E1854" s="39">
        <f t="shared" si="876"/>
        <v>15113048.190000001</v>
      </c>
      <c r="F1854" s="39">
        <f t="shared" si="876"/>
        <v>14924611.819999998</v>
      </c>
      <c r="G1854" s="39">
        <f t="shared" si="876"/>
        <v>11622549.799999999</v>
      </c>
      <c r="H1854" s="39">
        <f t="shared" si="876"/>
        <v>4260922.03</v>
      </c>
      <c r="I1854" s="39">
        <f t="shared" si="876"/>
        <v>0</v>
      </c>
      <c r="J1854" s="39">
        <f t="shared" si="876"/>
        <v>0</v>
      </c>
      <c r="K1854" s="39">
        <f t="shared" si="876"/>
        <v>0</v>
      </c>
      <c r="L1854" s="39">
        <f t="shared" si="876"/>
        <v>0</v>
      </c>
      <c r="M1854" s="39">
        <f t="shared" si="876"/>
        <v>0</v>
      </c>
      <c r="N1854" s="39">
        <f t="shared" si="876"/>
        <v>4971958.9000000004</v>
      </c>
      <c r="O1854" s="39">
        <f t="shared" si="876"/>
        <v>3812797.3600000003</v>
      </c>
      <c r="P1854" s="39">
        <f t="shared" si="876"/>
        <v>6328291.9300000006</v>
      </c>
      <c r="Q1854" s="39">
        <f t="shared" si="876"/>
        <v>3822352.6999999997</v>
      </c>
      <c r="R1854" s="39">
        <f t="shared" si="876"/>
        <v>7066657.1699999999</v>
      </c>
      <c r="S1854" s="39">
        <f t="shared" si="876"/>
        <v>4035601.9500000007</v>
      </c>
      <c r="T1854" s="39">
        <f t="shared" si="876"/>
        <v>3648446.3499999996</v>
      </c>
      <c r="U1854" s="39">
        <f t="shared" si="876"/>
        <v>3780083.23</v>
      </c>
      <c r="V1854" s="39">
        <f t="shared" si="876"/>
        <v>4194020.22</v>
      </c>
      <c r="W1854" s="39">
        <f t="shared" si="876"/>
        <v>4260922.03</v>
      </c>
      <c r="X1854" s="39">
        <f t="shared" si="876"/>
        <v>0</v>
      </c>
      <c r="Y1854" s="39">
        <f t="shared" si="876"/>
        <v>0</v>
      </c>
      <c r="Z1854" s="39">
        <f t="shared" si="876"/>
        <v>45921131.840000004</v>
      </c>
      <c r="AA1854" s="39">
        <f t="shared" si="876"/>
        <v>16427868.160000004</v>
      </c>
      <c r="AB1854" s="40">
        <f>Z1854/D1854</f>
        <v>0.73651753580650847</v>
      </c>
      <c r="AC1854" s="32"/>
    </row>
    <row r="1855" spans="1:29" s="33" customFormat="1" ht="18" customHeight="1" x14ac:dyDescent="0.25">
      <c r="A1855" s="41" t="s">
        <v>38</v>
      </c>
      <c r="B1855" s="31">
        <f>[1]consoCURRENT!E41576</f>
        <v>4743000</v>
      </c>
      <c r="C1855" s="31">
        <f>[1]consoCURRENT!F41576</f>
        <v>0</v>
      </c>
      <c r="D1855" s="31">
        <f>[1]consoCURRENT!G41576</f>
        <v>4743000</v>
      </c>
      <c r="E1855" s="31">
        <f>[1]consoCURRENT!H41576</f>
        <v>765635.59</v>
      </c>
      <c r="F1855" s="31">
        <f>[1]consoCURRENT!I41576</f>
        <v>1176415.99</v>
      </c>
      <c r="G1855" s="31">
        <f>[1]consoCURRENT!J41576</f>
        <v>1473992.43</v>
      </c>
      <c r="H1855" s="31">
        <f>[1]consoCURRENT!K41576</f>
        <v>381486.75</v>
      </c>
      <c r="I1855" s="31">
        <f>[1]consoCURRENT!L41576</f>
        <v>0</v>
      </c>
      <c r="J1855" s="31">
        <f>[1]consoCURRENT!M41576</f>
        <v>0</v>
      </c>
      <c r="K1855" s="31">
        <f>[1]consoCURRENT!N41576</f>
        <v>0</v>
      </c>
      <c r="L1855" s="31">
        <f>[1]consoCURRENT!O41576</f>
        <v>0</v>
      </c>
      <c r="M1855" s="31">
        <f>[1]consoCURRENT!P41576</f>
        <v>0</v>
      </c>
      <c r="N1855" s="31">
        <f>[1]consoCURRENT!Q41576</f>
        <v>0</v>
      </c>
      <c r="O1855" s="31">
        <f>[1]consoCURRENT!R41576</f>
        <v>381270.43</v>
      </c>
      <c r="P1855" s="31">
        <f>[1]consoCURRENT!S41576</f>
        <v>384365.16</v>
      </c>
      <c r="Q1855" s="31">
        <f>[1]consoCURRENT!T41576</f>
        <v>794195.51</v>
      </c>
      <c r="R1855" s="31">
        <f>[1]consoCURRENT!U41576</f>
        <v>0</v>
      </c>
      <c r="S1855" s="31">
        <f>[1]consoCURRENT!V41576</f>
        <v>382220.48</v>
      </c>
      <c r="T1855" s="31">
        <f>[1]consoCURRENT!W41576</f>
        <v>733879.7</v>
      </c>
      <c r="U1855" s="31">
        <f>[1]consoCURRENT!X41576</f>
        <v>357723</v>
      </c>
      <c r="V1855" s="31">
        <f>[1]consoCURRENT!Y41576</f>
        <v>382389.73</v>
      </c>
      <c r="W1855" s="31">
        <f>[1]consoCURRENT!Z41576</f>
        <v>381486.75</v>
      </c>
      <c r="X1855" s="31">
        <f>[1]consoCURRENT!AA41576</f>
        <v>0</v>
      </c>
      <c r="Y1855" s="31">
        <f>[1]consoCURRENT!AB41576</f>
        <v>0</v>
      </c>
      <c r="Z1855" s="31">
        <f t="shared" ref="Z1855" si="877">SUM(M1855:Y1855)</f>
        <v>3797530.7600000002</v>
      </c>
      <c r="AA1855" s="31">
        <f>D1855-Z1855</f>
        <v>945469.23999999976</v>
      </c>
      <c r="AB1855" s="37">
        <f t="shared" ref="AB1855" si="878">Z1855/D1855</f>
        <v>0.80066008011806877</v>
      </c>
      <c r="AC1855" s="32"/>
    </row>
    <row r="1856" spans="1:29" s="33" customFormat="1" ht="18" customHeight="1" x14ac:dyDescent="0.25">
      <c r="A1856" s="38" t="s">
        <v>39</v>
      </c>
      <c r="B1856" s="39">
        <f t="shared" ref="B1856:AA1856" si="879">B1855+B1854</f>
        <v>67092000</v>
      </c>
      <c r="C1856" s="39">
        <f t="shared" si="879"/>
        <v>-3.3469405025243759E-10</v>
      </c>
      <c r="D1856" s="39">
        <f t="shared" si="879"/>
        <v>67092000.000000007</v>
      </c>
      <c r="E1856" s="39">
        <f t="shared" si="879"/>
        <v>15878683.780000001</v>
      </c>
      <c r="F1856" s="39">
        <f t="shared" si="879"/>
        <v>16101027.809999999</v>
      </c>
      <c r="G1856" s="39">
        <f t="shared" si="879"/>
        <v>13096542.229999999</v>
      </c>
      <c r="H1856" s="39">
        <f t="shared" si="879"/>
        <v>4642408.78</v>
      </c>
      <c r="I1856" s="39">
        <f t="shared" si="879"/>
        <v>0</v>
      </c>
      <c r="J1856" s="39">
        <f t="shared" si="879"/>
        <v>0</v>
      </c>
      <c r="K1856" s="39">
        <f t="shared" si="879"/>
        <v>0</v>
      </c>
      <c r="L1856" s="39">
        <f t="shared" si="879"/>
        <v>0</v>
      </c>
      <c r="M1856" s="39">
        <f t="shared" si="879"/>
        <v>0</v>
      </c>
      <c r="N1856" s="39">
        <f t="shared" si="879"/>
        <v>4971958.9000000004</v>
      </c>
      <c r="O1856" s="39">
        <f t="shared" si="879"/>
        <v>4194067.7900000005</v>
      </c>
      <c r="P1856" s="39">
        <f t="shared" si="879"/>
        <v>6712657.0900000008</v>
      </c>
      <c r="Q1856" s="39">
        <f t="shared" si="879"/>
        <v>4616548.21</v>
      </c>
      <c r="R1856" s="39">
        <f t="shared" si="879"/>
        <v>7066657.1699999999</v>
      </c>
      <c r="S1856" s="39">
        <f t="shared" si="879"/>
        <v>4417822.4300000006</v>
      </c>
      <c r="T1856" s="39">
        <f t="shared" si="879"/>
        <v>4382326.05</v>
      </c>
      <c r="U1856" s="39">
        <f t="shared" si="879"/>
        <v>4137806.23</v>
      </c>
      <c r="V1856" s="39">
        <f t="shared" si="879"/>
        <v>4576409.95</v>
      </c>
      <c r="W1856" s="39">
        <f t="shared" si="879"/>
        <v>4642408.78</v>
      </c>
      <c r="X1856" s="39">
        <f t="shared" si="879"/>
        <v>0</v>
      </c>
      <c r="Y1856" s="39">
        <f t="shared" si="879"/>
        <v>0</v>
      </c>
      <c r="Z1856" s="39">
        <f t="shared" si="879"/>
        <v>49718662.600000001</v>
      </c>
      <c r="AA1856" s="39">
        <f t="shared" si="879"/>
        <v>17373337.400000002</v>
      </c>
      <c r="AB1856" s="40">
        <f>Z1856/D1856</f>
        <v>0.74105202706731055</v>
      </c>
      <c r="AC1856" s="42"/>
    </row>
    <row r="1857" spans="1:29" s="33" customFormat="1" ht="15" customHeight="1" x14ac:dyDescent="0.25">
      <c r="A1857" s="34"/>
      <c r="B1857" s="31"/>
      <c r="C1857" s="31"/>
      <c r="D1857" s="31"/>
      <c r="E1857" s="31"/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  <c r="R1857" s="31"/>
      <c r="S1857" s="31"/>
      <c r="T1857" s="31"/>
      <c r="U1857" s="31"/>
      <c r="V1857" s="31"/>
      <c r="W1857" s="31"/>
      <c r="X1857" s="31"/>
      <c r="Y1857" s="31"/>
      <c r="Z1857" s="31"/>
      <c r="AA1857" s="31"/>
      <c r="AB1857" s="31"/>
      <c r="AC1857" s="32"/>
    </row>
    <row r="1858" spans="1:29" s="33" customFormat="1" ht="15" customHeight="1" x14ac:dyDescent="0.25">
      <c r="A1858" s="34"/>
      <c r="B1858" s="31"/>
      <c r="C1858" s="31"/>
      <c r="D1858" s="31"/>
      <c r="E1858" s="31"/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  <c r="R1858" s="31"/>
      <c r="S1858" s="31"/>
      <c r="T1858" s="31"/>
      <c r="U1858" s="31"/>
      <c r="V1858" s="31"/>
      <c r="W1858" s="31"/>
      <c r="X1858" s="31"/>
      <c r="Y1858" s="31"/>
      <c r="Z1858" s="31"/>
      <c r="AA1858" s="31"/>
      <c r="AB1858" s="31"/>
      <c r="AC1858" s="32"/>
    </row>
    <row r="1859" spans="1:29" s="33" customFormat="1" ht="15" customHeight="1" x14ac:dyDescent="0.25">
      <c r="A1859" s="46" t="s">
        <v>55</v>
      </c>
      <c r="B1859" s="31"/>
      <c r="C1859" s="31"/>
      <c r="D1859" s="31"/>
      <c r="E1859" s="31"/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  <c r="R1859" s="31"/>
      <c r="S1859" s="31"/>
      <c r="T1859" s="31"/>
      <c r="U1859" s="31"/>
      <c r="V1859" s="31"/>
      <c r="W1859" s="31"/>
      <c r="X1859" s="31"/>
      <c r="Y1859" s="31"/>
      <c r="Z1859" s="31"/>
      <c r="AA1859" s="31"/>
      <c r="AB1859" s="31"/>
      <c r="AC1859" s="32"/>
    </row>
    <row r="1860" spans="1:29" s="33" customFormat="1" ht="18" customHeight="1" x14ac:dyDescent="0.2">
      <c r="A1860" s="36" t="s">
        <v>33</v>
      </c>
      <c r="B1860" s="31">
        <f>[1]consoCURRENT!E41637</f>
        <v>55815000</v>
      </c>
      <c r="C1860" s="31">
        <f>[1]consoCURRENT!F41637</f>
        <v>0</v>
      </c>
      <c r="D1860" s="31">
        <f>[1]consoCURRENT!G41637</f>
        <v>55815000</v>
      </c>
      <c r="E1860" s="31">
        <f>[1]consoCURRENT!H41637</f>
        <v>11559433.709999999</v>
      </c>
      <c r="F1860" s="31">
        <f>[1]consoCURRENT!I41637</f>
        <v>15232032.15</v>
      </c>
      <c r="G1860" s="31">
        <f>[1]consoCURRENT!J41637</f>
        <v>9573090.459999999</v>
      </c>
      <c r="H1860" s="31">
        <f>[1]consoCURRENT!K41637</f>
        <v>5780243.25</v>
      </c>
      <c r="I1860" s="31">
        <f>[1]consoCURRENT!L41637</f>
        <v>0</v>
      </c>
      <c r="J1860" s="31">
        <f>[1]consoCURRENT!M41637</f>
        <v>0</v>
      </c>
      <c r="K1860" s="31">
        <f>[1]consoCURRENT!N41637</f>
        <v>0</v>
      </c>
      <c r="L1860" s="31">
        <f>[1]consoCURRENT!O41637</f>
        <v>0</v>
      </c>
      <c r="M1860" s="31">
        <f>[1]consoCURRENT!P41637</f>
        <v>0</v>
      </c>
      <c r="N1860" s="31">
        <f>[1]consoCURRENT!Q41637</f>
        <v>3695285.5499999993</v>
      </c>
      <c r="O1860" s="31">
        <f>[1]consoCURRENT!R41637</f>
        <v>3725714.35</v>
      </c>
      <c r="P1860" s="31">
        <f>[1]consoCURRENT!S41637</f>
        <v>4138433.81</v>
      </c>
      <c r="Q1860" s="31">
        <f>[1]consoCURRENT!T41637</f>
        <v>3538948.81</v>
      </c>
      <c r="R1860" s="31">
        <f>[1]consoCURRENT!U41637</f>
        <v>6717866.8699999992</v>
      </c>
      <c r="S1860" s="31">
        <f>[1]consoCURRENT!V41637</f>
        <v>4975216.4700000025</v>
      </c>
      <c r="T1860" s="31">
        <f>[1]consoCURRENT!W41637</f>
        <v>1239881.6600000001</v>
      </c>
      <c r="U1860" s="31">
        <f>[1]consoCURRENT!X41637</f>
        <v>4425035.5199999986</v>
      </c>
      <c r="V1860" s="31">
        <f>[1]consoCURRENT!Y41637</f>
        <v>3908173.28</v>
      </c>
      <c r="W1860" s="31">
        <f>[1]consoCURRENT!Z41637</f>
        <v>5780243.25</v>
      </c>
      <c r="X1860" s="31">
        <f>[1]consoCURRENT!AA41637</f>
        <v>0</v>
      </c>
      <c r="Y1860" s="31">
        <f>[1]consoCURRENT!AB41637</f>
        <v>0</v>
      </c>
      <c r="Z1860" s="31">
        <f>SUM(M1860:Y1860)</f>
        <v>42144799.57</v>
      </c>
      <c r="AA1860" s="31">
        <f>D1860-Z1860</f>
        <v>13670200.43</v>
      </c>
      <c r="AB1860" s="37">
        <f t="shared" ref="AB1860" si="880">Z1860/D1860</f>
        <v>0.75508016787601895</v>
      </c>
      <c r="AC1860" s="32"/>
    </row>
    <row r="1861" spans="1:29" s="33" customFormat="1" ht="18" customHeight="1" x14ac:dyDescent="0.2">
      <c r="A1861" s="36" t="s">
        <v>34</v>
      </c>
      <c r="B1861" s="31">
        <f>[1]consoCURRENT!E41750</f>
        <v>9667000</v>
      </c>
      <c r="C1861" s="31">
        <f>[1]consoCURRENT!F41750</f>
        <v>0</v>
      </c>
      <c r="D1861" s="31">
        <f>[1]consoCURRENT!G41750</f>
        <v>9667000</v>
      </c>
      <c r="E1861" s="31">
        <f>[1]consoCURRENT!H41750</f>
        <v>223714.22999999998</v>
      </c>
      <c r="F1861" s="31">
        <f>[1]consoCURRENT!I41750</f>
        <v>896270.44</v>
      </c>
      <c r="G1861" s="31">
        <f>[1]consoCURRENT!J41750</f>
        <v>1334201.2000000002</v>
      </c>
      <c r="H1861" s="31">
        <f>[1]consoCURRENT!K41750</f>
        <v>699227.18</v>
      </c>
      <c r="I1861" s="31">
        <f>[1]consoCURRENT!L41750</f>
        <v>0</v>
      </c>
      <c r="J1861" s="31">
        <f>[1]consoCURRENT!M41750</f>
        <v>0</v>
      </c>
      <c r="K1861" s="31">
        <f>[1]consoCURRENT!N41750</f>
        <v>0</v>
      </c>
      <c r="L1861" s="31">
        <f>[1]consoCURRENT!O41750</f>
        <v>0</v>
      </c>
      <c r="M1861" s="31">
        <f>[1]consoCURRENT!P41750</f>
        <v>0</v>
      </c>
      <c r="N1861" s="31">
        <f>[1]consoCURRENT!Q41750</f>
        <v>36840.5</v>
      </c>
      <c r="O1861" s="31">
        <f>[1]consoCURRENT!R41750</f>
        <v>110621</v>
      </c>
      <c r="P1861" s="31">
        <f>[1]consoCURRENT!S41750</f>
        <v>76252.73</v>
      </c>
      <c r="Q1861" s="31">
        <f>[1]consoCURRENT!T41750</f>
        <v>73254.59</v>
      </c>
      <c r="R1861" s="31">
        <f>[1]consoCURRENT!U41750</f>
        <v>140479.59999999998</v>
      </c>
      <c r="S1861" s="31">
        <f>[1]consoCURRENT!V41750</f>
        <v>682536.25</v>
      </c>
      <c r="T1861" s="31">
        <f>[1]consoCURRENT!W41750</f>
        <v>126759.19999999995</v>
      </c>
      <c r="U1861" s="31">
        <f>[1]consoCURRENT!X41750</f>
        <v>952981.00000000012</v>
      </c>
      <c r="V1861" s="31">
        <f>[1]consoCURRENT!Y41750</f>
        <v>254461</v>
      </c>
      <c r="W1861" s="31">
        <f>[1]consoCURRENT!Z41750</f>
        <v>699227.18</v>
      </c>
      <c r="X1861" s="31">
        <f>[1]consoCURRENT!AA41750</f>
        <v>0</v>
      </c>
      <c r="Y1861" s="31">
        <f>[1]consoCURRENT!AB41750</f>
        <v>0</v>
      </c>
      <c r="Z1861" s="31">
        <f t="shared" ref="Z1861:Z1863" si="881">SUM(M1861:Y1861)</f>
        <v>3153413.0500000003</v>
      </c>
      <c r="AA1861" s="31">
        <f>D1861-Z1861</f>
        <v>6513586.9499999993</v>
      </c>
      <c r="AB1861" s="37">
        <f>Z1861/D1861</f>
        <v>0.32620389469328648</v>
      </c>
      <c r="AC1861" s="32"/>
    </row>
    <row r="1862" spans="1:29" s="33" customFormat="1" ht="18" customHeight="1" x14ac:dyDescent="0.2">
      <c r="A1862" s="36" t="s">
        <v>35</v>
      </c>
      <c r="B1862" s="31">
        <f>[1]consoCURRENT!E41756</f>
        <v>0</v>
      </c>
      <c r="C1862" s="31">
        <f>[1]consoCURRENT!F41756</f>
        <v>0</v>
      </c>
      <c r="D1862" s="31">
        <f>[1]consoCURRENT!G41756</f>
        <v>0</v>
      </c>
      <c r="E1862" s="31">
        <f>[1]consoCURRENT!H41756</f>
        <v>0</v>
      </c>
      <c r="F1862" s="31">
        <f>[1]consoCURRENT!I41756</f>
        <v>0</v>
      </c>
      <c r="G1862" s="31">
        <f>[1]consoCURRENT!J41756</f>
        <v>0</v>
      </c>
      <c r="H1862" s="31">
        <f>[1]consoCURRENT!K41756</f>
        <v>0</v>
      </c>
      <c r="I1862" s="31">
        <f>[1]consoCURRENT!L41756</f>
        <v>0</v>
      </c>
      <c r="J1862" s="31">
        <f>[1]consoCURRENT!M41756</f>
        <v>0</v>
      </c>
      <c r="K1862" s="31">
        <f>[1]consoCURRENT!N41756</f>
        <v>0</v>
      </c>
      <c r="L1862" s="31">
        <f>[1]consoCURRENT!O41756</f>
        <v>0</v>
      </c>
      <c r="M1862" s="31">
        <f>[1]consoCURRENT!P41756</f>
        <v>0</v>
      </c>
      <c r="N1862" s="31">
        <f>[1]consoCURRENT!Q41756</f>
        <v>0</v>
      </c>
      <c r="O1862" s="31">
        <f>[1]consoCURRENT!R41756</f>
        <v>0</v>
      </c>
      <c r="P1862" s="31">
        <f>[1]consoCURRENT!S41756</f>
        <v>0</v>
      </c>
      <c r="Q1862" s="31">
        <f>[1]consoCURRENT!T41756</f>
        <v>0</v>
      </c>
      <c r="R1862" s="31">
        <f>[1]consoCURRENT!U41756</f>
        <v>0</v>
      </c>
      <c r="S1862" s="31">
        <f>[1]consoCURRENT!V41756</f>
        <v>0</v>
      </c>
      <c r="T1862" s="31">
        <f>[1]consoCURRENT!W41756</f>
        <v>0</v>
      </c>
      <c r="U1862" s="31">
        <f>[1]consoCURRENT!X41756</f>
        <v>0</v>
      </c>
      <c r="V1862" s="31">
        <f>[1]consoCURRENT!Y41756</f>
        <v>0</v>
      </c>
      <c r="W1862" s="31">
        <f>[1]consoCURRENT!Z41756</f>
        <v>0</v>
      </c>
      <c r="X1862" s="31">
        <f>[1]consoCURRENT!AA41756</f>
        <v>0</v>
      </c>
      <c r="Y1862" s="31">
        <f>[1]consoCURRENT!AB41756</f>
        <v>0</v>
      </c>
      <c r="Z1862" s="31">
        <f t="shared" si="881"/>
        <v>0</v>
      </c>
      <c r="AA1862" s="31">
        <f>D1862-Z1862</f>
        <v>0</v>
      </c>
      <c r="AB1862" s="37"/>
      <c r="AC1862" s="32"/>
    </row>
    <row r="1863" spans="1:29" s="33" customFormat="1" ht="18" customHeight="1" x14ac:dyDescent="0.2">
      <c r="A1863" s="36" t="s">
        <v>36</v>
      </c>
      <c r="B1863" s="31">
        <f>[1]consoCURRENT!E41785</f>
        <v>0</v>
      </c>
      <c r="C1863" s="31">
        <f>[1]consoCURRENT!F41785</f>
        <v>0</v>
      </c>
      <c r="D1863" s="31">
        <f>[1]consoCURRENT!G41785</f>
        <v>0</v>
      </c>
      <c r="E1863" s="31">
        <f>[1]consoCURRENT!H41785</f>
        <v>0</v>
      </c>
      <c r="F1863" s="31">
        <f>[1]consoCURRENT!I41785</f>
        <v>0</v>
      </c>
      <c r="G1863" s="31">
        <f>[1]consoCURRENT!J41785</f>
        <v>0</v>
      </c>
      <c r="H1863" s="31">
        <f>[1]consoCURRENT!K41785</f>
        <v>0</v>
      </c>
      <c r="I1863" s="31">
        <f>[1]consoCURRENT!L41785</f>
        <v>0</v>
      </c>
      <c r="J1863" s="31">
        <f>[1]consoCURRENT!M41785</f>
        <v>0</v>
      </c>
      <c r="K1863" s="31">
        <f>[1]consoCURRENT!N41785</f>
        <v>0</v>
      </c>
      <c r="L1863" s="31">
        <f>[1]consoCURRENT!O41785</f>
        <v>0</v>
      </c>
      <c r="M1863" s="31">
        <f>[1]consoCURRENT!P41785</f>
        <v>0</v>
      </c>
      <c r="N1863" s="31">
        <f>[1]consoCURRENT!Q41785</f>
        <v>0</v>
      </c>
      <c r="O1863" s="31">
        <f>[1]consoCURRENT!R41785</f>
        <v>0</v>
      </c>
      <c r="P1863" s="31">
        <f>[1]consoCURRENT!S41785</f>
        <v>0</v>
      </c>
      <c r="Q1863" s="31">
        <f>[1]consoCURRENT!T41785</f>
        <v>0</v>
      </c>
      <c r="R1863" s="31">
        <f>[1]consoCURRENT!U41785</f>
        <v>0</v>
      </c>
      <c r="S1863" s="31">
        <f>[1]consoCURRENT!V41785</f>
        <v>0</v>
      </c>
      <c r="T1863" s="31">
        <f>[1]consoCURRENT!W41785</f>
        <v>0</v>
      </c>
      <c r="U1863" s="31">
        <f>[1]consoCURRENT!X41785</f>
        <v>0</v>
      </c>
      <c r="V1863" s="31">
        <f>[1]consoCURRENT!Y41785</f>
        <v>0</v>
      </c>
      <c r="W1863" s="31">
        <f>[1]consoCURRENT!Z41785</f>
        <v>0</v>
      </c>
      <c r="X1863" s="31">
        <f>[1]consoCURRENT!AA41785</f>
        <v>0</v>
      </c>
      <c r="Y1863" s="31">
        <f>[1]consoCURRENT!AB41785</f>
        <v>0</v>
      </c>
      <c r="Z1863" s="31">
        <f t="shared" si="881"/>
        <v>0</v>
      </c>
      <c r="AA1863" s="31">
        <f>D1863-Z1863</f>
        <v>0</v>
      </c>
      <c r="AB1863" s="37"/>
      <c r="AC1863" s="32"/>
    </row>
    <row r="1864" spans="1:29" s="33" customFormat="1" ht="18" customHeight="1" x14ac:dyDescent="0.25">
      <c r="A1864" s="38" t="s">
        <v>37</v>
      </c>
      <c r="B1864" s="39">
        <f t="shared" ref="B1864:AA1864" si="882">SUM(B1860:B1863)</f>
        <v>65482000</v>
      </c>
      <c r="C1864" s="39">
        <f t="shared" si="882"/>
        <v>0</v>
      </c>
      <c r="D1864" s="39">
        <f t="shared" si="882"/>
        <v>65482000</v>
      </c>
      <c r="E1864" s="39">
        <f t="shared" si="882"/>
        <v>11783147.939999999</v>
      </c>
      <c r="F1864" s="39">
        <f t="shared" si="882"/>
        <v>16128302.59</v>
      </c>
      <c r="G1864" s="39">
        <f t="shared" si="882"/>
        <v>10907291.66</v>
      </c>
      <c r="H1864" s="39">
        <f t="shared" si="882"/>
        <v>6479470.4299999997</v>
      </c>
      <c r="I1864" s="39">
        <f t="shared" si="882"/>
        <v>0</v>
      </c>
      <c r="J1864" s="39">
        <f t="shared" si="882"/>
        <v>0</v>
      </c>
      <c r="K1864" s="39">
        <f t="shared" si="882"/>
        <v>0</v>
      </c>
      <c r="L1864" s="39">
        <f t="shared" si="882"/>
        <v>0</v>
      </c>
      <c r="M1864" s="39">
        <f t="shared" si="882"/>
        <v>0</v>
      </c>
      <c r="N1864" s="39">
        <f t="shared" si="882"/>
        <v>3732126.0499999993</v>
      </c>
      <c r="O1864" s="39">
        <f t="shared" si="882"/>
        <v>3836335.35</v>
      </c>
      <c r="P1864" s="39">
        <f t="shared" si="882"/>
        <v>4214686.54</v>
      </c>
      <c r="Q1864" s="39">
        <f t="shared" si="882"/>
        <v>3612203.4</v>
      </c>
      <c r="R1864" s="39">
        <f t="shared" si="882"/>
        <v>6858346.4699999988</v>
      </c>
      <c r="S1864" s="39">
        <f t="shared" si="882"/>
        <v>5657752.7200000025</v>
      </c>
      <c r="T1864" s="39">
        <f t="shared" si="882"/>
        <v>1366640.86</v>
      </c>
      <c r="U1864" s="39">
        <f t="shared" si="882"/>
        <v>5378016.5199999986</v>
      </c>
      <c r="V1864" s="39">
        <f t="shared" si="882"/>
        <v>4162634.28</v>
      </c>
      <c r="W1864" s="39">
        <f t="shared" si="882"/>
        <v>6479470.4299999997</v>
      </c>
      <c r="X1864" s="39">
        <f t="shared" si="882"/>
        <v>0</v>
      </c>
      <c r="Y1864" s="39">
        <f t="shared" si="882"/>
        <v>0</v>
      </c>
      <c r="Z1864" s="39">
        <f t="shared" si="882"/>
        <v>45298212.619999997</v>
      </c>
      <c r="AA1864" s="39">
        <f t="shared" si="882"/>
        <v>20183787.379999999</v>
      </c>
      <c r="AB1864" s="40">
        <f>Z1864/D1864</f>
        <v>0.69176586878836932</v>
      </c>
      <c r="AC1864" s="32"/>
    </row>
    <row r="1865" spans="1:29" s="33" customFormat="1" ht="18" customHeight="1" x14ac:dyDescent="0.25">
      <c r="A1865" s="41" t="s">
        <v>38</v>
      </c>
      <c r="B1865" s="31">
        <f>[1]consoCURRENT!E41789</f>
        <v>4821000</v>
      </c>
      <c r="C1865" s="31">
        <f>[1]consoCURRENT!F41789</f>
        <v>0</v>
      </c>
      <c r="D1865" s="31">
        <f>[1]consoCURRENT!G41789</f>
        <v>4821000</v>
      </c>
      <c r="E1865" s="31">
        <f>[1]consoCURRENT!H41789</f>
        <v>1150682.9599999997</v>
      </c>
      <c r="F1865" s="31">
        <f>[1]consoCURRENT!I41789</f>
        <v>1170468.7300000002</v>
      </c>
      <c r="G1865" s="31">
        <f>[1]consoCURRENT!J41789</f>
        <v>758273.0399999998</v>
      </c>
      <c r="H1865" s="31">
        <f>[1]consoCURRENT!K41789</f>
        <v>0</v>
      </c>
      <c r="I1865" s="31">
        <f>[1]consoCURRENT!L41789</f>
        <v>0</v>
      </c>
      <c r="J1865" s="31">
        <f>[1]consoCURRENT!M41789</f>
        <v>0</v>
      </c>
      <c r="K1865" s="31">
        <f>[1]consoCURRENT!N41789</f>
        <v>0</v>
      </c>
      <c r="L1865" s="31">
        <f>[1]consoCURRENT!O41789</f>
        <v>0</v>
      </c>
      <c r="M1865" s="31">
        <f>[1]consoCURRENT!P41789</f>
        <v>0</v>
      </c>
      <c r="N1865" s="31">
        <f>[1]consoCURRENT!Q41789</f>
        <v>367156.8</v>
      </c>
      <c r="O1865" s="31">
        <f>[1]consoCURRENT!R41789</f>
        <v>400428.44</v>
      </c>
      <c r="P1865" s="31">
        <f>[1]consoCURRENT!S41789</f>
        <v>383097.71999999974</v>
      </c>
      <c r="Q1865" s="31">
        <f>[1]consoCURRENT!T41789</f>
        <v>394331.48</v>
      </c>
      <c r="R1865" s="31">
        <f>[1]consoCURRENT!U41789</f>
        <v>374525.88000000012</v>
      </c>
      <c r="S1865" s="31">
        <f>[1]consoCURRENT!V41789</f>
        <v>401611.37000000011</v>
      </c>
      <c r="T1865" s="31">
        <f>[1]consoCURRENT!W41789</f>
        <v>381334.19999999995</v>
      </c>
      <c r="U1865" s="31">
        <f>[1]consoCURRENT!X41789</f>
        <v>376938.83999999985</v>
      </c>
      <c r="V1865" s="31">
        <f>[1]consoCURRENT!Y41789</f>
        <v>0</v>
      </c>
      <c r="W1865" s="31">
        <f>[1]consoCURRENT!Z41789</f>
        <v>0</v>
      </c>
      <c r="X1865" s="31">
        <f>[1]consoCURRENT!AA41789</f>
        <v>0</v>
      </c>
      <c r="Y1865" s="31">
        <f>[1]consoCURRENT!AB41789</f>
        <v>0</v>
      </c>
      <c r="Z1865" s="31">
        <f t="shared" ref="Z1865" si="883">SUM(M1865:Y1865)</f>
        <v>3079424.7299999995</v>
      </c>
      <c r="AA1865" s="31">
        <f>D1865-Z1865</f>
        <v>1741575.2700000005</v>
      </c>
      <c r="AB1865" s="37">
        <f t="shared" ref="AB1865" si="884">Z1865/D1865</f>
        <v>0.6387522775357809</v>
      </c>
      <c r="AC1865" s="32"/>
    </row>
    <row r="1866" spans="1:29" s="33" customFormat="1" ht="18" customHeight="1" x14ac:dyDescent="0.25">
      <c r="A1866" s="38" t="s">
        <v>39</v>
      </c>
      <c r="B1866" s="39">
        <f t="shared" ref="B1866:AA1866" si="885">B1865+B1864</f>
        <v>70303000</v>
      </c>
      <c r="C1866" s="39">
        <f t="shared" si="885"/>
        <v>0</v>
      </c>
      <c r="D1866" s="39">
        <f t="shared" si="885"/>
        <v>70303000</v>
      </c>
      <c r="E1866" s="39">
        <f t="shared" si="885"/>
        <v>12933830.899999999</v>
      </c>
      <c r="F1866" s="39">
        <f t="shared" si="885"/>
        <v>17298771.32</v>
      </c>
      <c r="G1866" s="39">
        <f t="shared" si="885"/>
        <v>11665564.699999999</v>
      </c>
      <c r="H1866" s="39">
        <f t="shared" si="885"/>
        <v>6479470.4299999997</v>
      </c>
      <c r="I1866" s="39">
        <f t="shared" si="885"/>
        <v>0</v>
      </c>
      <c r="J1866" s="39">
        <f t="shared" si="885"/>
        <v>0</v>
      </c>
      <c r="K1866" s="39">
        <f t="shared" si="885"/>
        <v>0</v>
      </c>
      <c r="L1866" s="39">
        <f t="shared" si="885"/>
        <v>0</v>
      </c>
      <c r="M1866" s="39">
        <f t="shared" si="885"/>
        <v>0</v>
      </c>
      <c r="N1866" s="39">
        <f t="shared" si="885"/>
        <v>4099282.8499999992</v>
      </c>
      <c r="O1866" s="39">
        <f t="shared" si="885"/>
        <v>4236763.79</v>
      </c>
      <c r="P1866" s="39">
        <f t="shared" si="885"/>
        <v>4597784.26</v>
      </c>
      <c r="Q1866" s="39">
        <f t="shared" si="885"/>
        <v>4006534.88</v>
      </c>
      <c r="R1866" s="39">
        <f t="shared" si="885"/>
        <v>7232872.3499999987</v>
      </c>
      <c r="S1866" s="39">
        <f t="shared" si="885"/>
        <v>6059364.0900000026</v>
      </c>
      <c r="T1866" s="39">
        <f t="shared" si="885"/>
        <v>1747975.06</v>
      </c>
      <c r="U1866" s="39">
        <f t="shared" si="885"/>
        <v>5754955.3599999985</v>
      </c>
      <c r="V1866" s="39">
        <f t="shared" si="885"/>
        <v>4162634.28</v>
      </c>
      <c r="W1866" s="39">
        <f t="shared" si="885"/>
        <v>6479470.4299999997</v>
      </c>
      <c r="X1866" s="39">
        <f t="shared" si="885"/>
        <v>0</v>
      </c>
      <c r="Y1866" s="39">
        <f t="shared" si="885"/>
        <v>0</v>
      </c>
      <c r="Z1866" s="39">
        <f t="shared" si="885"/>
        <v>48377637.349999994</v>
      </c>
      <c r="AA1866" s="39">
        <f t="shared" si="885"/>
        <v>21925362.649999999</v>
      </c>
      <c r="AB1866" s="40">
        <f>Z1866/D1866</f>
        <v>0.68813048305193225</v>
      </c>
      <c r="AC1866" s="42"/>
    </row>
    <row r="1867" spans="1:29" s="33" customFormat="1" ht="15" customHeight="1" x14ac:dyDescent="0.25">
      <c r="A1867" s="34"/>
      <c r="B1867" s="31"/>
      <c r="C1867" s="31"/>
      <c r="D1867" s="31"/>
      <c r="E1867" s="31"/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  <c r="R1867" s="31"/>
      <c r="S1867" s="31"/>
      <c r="T1867" s="31"/>
      <c r="U1867" s="31"/>
      <c r="V1867" s="31"/>
      <c r="W1867" s="31"/>
      <c r="X1867" s="31"/>
      <c r="Y1867" s="31"/>
      <c r="Z1867" s="31"/>
      <c r="AA1867" s="31"/>
      <c r="AB1867" s="31"/>
      <c r="AC1867" s="32"/>
    </row>
    <row r="1868" spans="1:29" s="33" customFormat="1" ht="15" customHeight="1" x14ac:dyDescent="0.25">
      <c r="A1868" s="52"/>
      <c r="B1868" s="49"/>
      <c r="C1868" s="49"/>
      <c r="D1868" s="49"/>
      <c r="E1868" s="49"/>
      <c r="F1868" s="49"/>
      <c r="G1868" s="49"/>
      <c r="H1868" s="49"/>
      <c r="I1868" s="49"/>
      <c r="J1868" s="49"/>
      <c r="K1868" s="49"/>
      <c r="L1868" s="49"/>
      <c r="M1868" s="49"/>
      <c r="N1868" s="49"/>
      <c r="O1868" s="49"/>
      <c r="P1868" s="49"/>
      <c r="Q1868" s="49"/>
      <c r="R1868" s="49"/>
      <c r="S1868" s="49"/>
      <c r="T1868" s="49"/>
      <c r="U1868" s="49"/>
      <c r="V1868" s="49"/>
      <c r="W1868" s="49"/>
      <c r="X1868" s="49"/>
      <c r="Y1868" s="49"/>
      <c r="Z1868" s="49"/>
      <c r="AA1868" s="49"/>
      <c r="AB1868" s="49"/>
      <c r="AC1868" s="42"/>
    </row>
    <row r="1869" spans="1:29" s="33" customFormat="1" ht="15" customHeight="1" x14ac:dyDescent="0.25">
      <c r="A1869" s="46" t="s">
        <v>56</v>
      </c>
      <c r="B1869" s="31"/>
      <c r="C1869" s="31"/>
      <c r="D1869" s="31"/>
      <c r="E1869" s="31"/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  <c r="R1869" s="31"/>
      <c r="S1869" s="31"/>
      <c r="T1869" s="31"/>
      <c r="U1869" s="31"/>
      <c r="V1869" s="31"/>
      <c r="W1869" s="31"/>
      <c r="X1869" s="31"/>
      <c r="Y1869" s="31"/>
      <c r="Z1869" s="31"/>
      <c r="AA1869" s="31"/>
      <c r="AB1869" s="31"/>
      <c r="AC1869" s="32"/>
    </row>
    <row r="1870" spans="1:29" s="33" customFormat="1" ht="18" customHeight="1" x14ac:dyDescent="0.2">
      <c r="A1870" s="36" t="s">
        <v>33</v>
      </c>
      <c r="B1870" s="31">
        <f>[1]consoCURRENT!E41850</f>
        <v>53344000</v>
      </c>
      <c r="C1870" s="31">
        <f>[1]consoCURRENT!F41850</f>
        <v>0</v>
      </c>
      <c r="D1870" s="31">
        <f>[1]consoCURRENT!G41850</f>
        <v>53344000</v>
      </c>
      <c r="E1870" s="31">
        <f>[1]consoCURRENT!H41850</f>
        <v>10688715.949999999</v>
      </c>
      <c r="F1870" s="31">
        <f>[1]consoCURRENT!I41850</f>
        <v>13869693.25</v>
      </c>
      <c r="G1870" s="31">
        <f>[1]consoCURRENT!J41850</f>
        <v>12223099.43</v>
      </c>
      <c r="H1870" s="31">
        <f>[1]consoCURRENT!K41850</f>
        <v>3759439.81</v>
      </c>
      <c r="I1870" s="31">
        <f>[1]consoCURRENT!L41850</f>
        <v>0</v>
      </c>
      <c r="J1870" s="31">
        <f>[1]consoCURRENT!M41850</f>
        <v>0</v>
      </c>
      <c r="K1870" s="31">
        <f>[1]consoCURRENT!N41850</f>
        <v>0</v>
      </c>
      <c r="L1870" s="31">
        <f>[1]consoCURRENT!O41850</f>
        <v>0</v>
      </c>
      <c r="M1870" s="31">
        <f>[1]consoCURRENT!P41850</f>
        <v>0</v>
      </c>
      <c r="N1870" s="31">
        <f>[1]consoCURRENT!Q41850</f>
        <v>3619702.09</v>
      </c>
      <c r="O1870" s="31">
        <f>[1]consoCURRENT!R41850</f>
        <v>2871034.0100000002</v>
      </c>
      <c r="P1870" s="31">
        <f>[1]consoCURRENT!S41850</f>
        <v>4197979.8499999996</v>
      </c>
      <c r="Q1870" s="31">
        <f>[1]consoCURRENT!T41850</f>
        <v>3208992.45</v>
      </c>
      <c r="R1870" s="31">
        <f>[1]consoCURRENT!U41850</f>
        <v>6508444.9800000004</v>
      </c>
      <c r="S1870" s="31">
        <f>[1]consoCURRENT!V41850</f>
        <v>4152255.8200000003</v>
      </c>
      <c r="T1870" s="31">
        <f>[1]consoCURRENT!W41850</f>
        <v>4998922.84</v>
      </c>
      <c r="U1870" s="31">
        <f>[1]consoCURRENT!X41850</f>
        <v>3833482.63</v>
      </c>
      <c r="V1870" s="31">
        <f>[1]consoCURRENT!Y41850</f>
        <v>3390693.96</v>
      </c>
      <c r="W1870" s="31">
        <f>[1]consoCURRENT!Z41850</f>
        <v>3759439.81</v>
      </c>
      <c r="X1870" s="31">
        <f>[1]consoCURRENT!AA41850</f>
        <v>0</v>
      </c>
      <c r="Y1870" s="31">
        <f>[1]consoCURRENT!AB41850</f>
        <v>0</v>
      </c>
      <c r="Z1870" s="31">
        <f>SUM(M1870:Y1870)</f>
        <v>40540948.439999998</v>
      </c>
      <c r="AA1870" s="31">
        <f>D1870-Z1870</f>
        <v>12803051.560000002</v>
      </c>
      <c r="AB1870" s="37">
        <f t="shared" ref="AB1870" si="886">Z1870/D1870</f>
        <v>0.75999078509298135</v>
      </c>
      <c r="AC1870" s="32"/>
    </row>
    <row r="1871" spans="1:29" s="33" customFormat="1" ht="18" customHeight="1" x14ac:dyDescent="0.2">
      <c r="A1871" s="36" t="s">
        <v>34</v>
      </c>
      <c r="B1871" s="31">
        <f>[1]consoCURRENT!E41963</f>
        <v>6126000</v>
      </c>
      <c r="C1871" s="31">
        <f>[1]consoCURRENT!F41963</f>
        <v>0</v>
      </c>
      <c r="D1871" s="31">
        <f>[1]consoCURRENT!G41963</f>
        <v>6126000</v>
      </c>
      <c r="E1871" s="31">
        <f>[1]consoCURRENT!H41963</f>
        <v>1740953.07</v>
      </c>
      <c r="F1871" s="31">
        <f>[1]consoCURRENT!I41963</f>
        <v>1640000.33</v>
      </c>
      <c r="G1871" s="31">
        <f>[1]consoCURRENT!J41963</f>
        <v>370827.38</v>
      </c>
      <c r="H1871" s="31">
        <f>[1]consoCURRENT!K41963</f>
        <v>538293.9</v>
      </c>
      <c r="I1871" s="31">
        <f>[1]consoCURRENT!L41963</f>
        <v>0</v>
      </c>
      <c r="J1871" s="31">
        <f>[1]consoCURRENT!M41963</f>
        <v>0</v>
      </c>
      <c r="K1871" s="31">
        <f>[1]consoCURRENT!N41963</f>
        <v>0</v>
      </c>
      <c r="L1871" s="31">
        <f>[1]consoCURRENT!O41963</f>
        <v>0</v>
      </c>
      <c r="M1871" s="31">
        <f>[1]consoCURRENT!P41963</f>
        <v>0</v>
      </c>
      <c r="N1871" s="31">
        <f>[1]consoCURRENT!Q41963</f>
        <v>59584.43</v>
      </c>
      <c r="O1871" s="31">
        <f>[1]consoCURRENT!R41963</f>
        <v>1088120.5699999998</v>
      </c>
      <c r="P1871" s="31">
        <f>[1]consoCURRENT!S41963</f>
        <v>593248.07000000007</v>
      </c>
      <c r="Q1871" s="31">
        <f>[1]consoCURRENT!T41963</f>
        <v>258252.07</v>
      </c>
      <c r="R1871" s="31">
        <f>[1]consoCURRENT!U41963</f>
        <v>763520.86</v>
      </c>
      <c r="S1871" s="31">
        <f>[1]consoCURRENT!V41963</f>
        <v>618227.4</v>
      </c>
      <c r="T1871" s="31">
        <f>[1]consoCURRENT!W41963</f>
        <v>113585.78</v>
      </c>
      <c r="U1871" s="31">
        <f>[1]consoCURRENT!X41963</f>
        <v>97217.25</v>
      </c>
      <c r="V1871" s="31">
        <f>[1]consoCURRENT!Y41963</f>
        <v>160024.35</v>
      </c>
      <c r="W1871" s="31">
        <f>[1]consoCURRENT!Z41963</f>
        <v>538293.9</v>
      </c>
      <c r="X1871" s="31">
        <f>[1]consoCURRENT!AA41963</f>
        <v>0</v>
      </c>
      <c r="Y1871" s="31">
        <f>[1]consoCURRENT!AB41963</f>
        <v>0</v>
      </c>
      <c r="Z1871" s="31">
        <f t="shared" ref="Z1871:Z1873" si="887">SUM(M1871:Y1871)</f>
        <v>4290074.68</v>
      </c>
      <c r="AA1871" s="31">
        <f>D1871-Z1871</f>
        <v>1835925.3200000003</v>
      </c>
      <c r="AB1871" s="37">
        <f>Z1871/D1871</f>
        <v>0.70030602024159316</v>
      </c>
      <c r="AC1871" s="32"/>
    </row>
    <row r="1872" spans="1:29" s="33" customFormat="1" ht="18" customHeight="1" x14ac:dyDescent="0.2">
      <c r="A1872" s="36" t="s">
        <v>35</v>
      </c>
      <c r="B1872" s="31">
        <f>[1]consoCURRENT!E41969</f>
        <v>0</v>
      </c>
      <c r="C1872" s="31">
        <f>[1]consoCURRENT!F41969</f>
        <v>0</v>
      </c>
      <c r="D1872" s="31">
        <f>[1]consoCURRENT!G41969</f>
        <v>0</v>
      </c>
      <c r="E1872" s="31">
        <f>[1]consoCURRENT!H41969</f>
        <v>0</v>
      </c>
      <c r="F1872" s="31">
        <f>[1]consoCURRENT!I41969</f>
        <v>0</v>
      </c>
      <c r="G1872" s="31">
        <f>[1]consoCURRENT!J41969</f>
        <v>0</v>
      </c>
      <c r="H1872" s="31">
        <f>[1]consoCURRENT!K41969</f>
        <v>0</v>
      </c>
      <c r="I1872" s="31">
        <f>[1]consoCURRENT!L41969</f>
        <v>0</v>
      </c>
      <c r="J1872" s="31">
        <f>[1]consoCURRENT!M41969</f>
        <v>0</v>
      </c>
      <c r="K1872" s="31">
        <f>[1]consoCURRENT!N41969</f>
        <v>0</v>
      </c>
      <c r="L1872" s="31">
        <f>[1]consoCURRENT!O41969</f>
        <v>0</v>
      </c>
      <c r="M1872" s="31">
        <f>[1]consoCURRENT!P41969</f>
        <v>0</v>
      </c>
      <c r="N1872" s="31">
        <f>[1]consoCURRENT!Q41969</f>
        <v>0</v>
      </c>
      <c r="O1872" s="31">
        <f>[1]consoCURRENT!R41969</f>
        <v>0</v>
      </c>
      <c r="P1872" s="31">
        <f>[1]consoCURRENT!S41969</f>
        <v>0</v>
      </c>
      <c r="Q1872" s="31">
        <f>[1]consoCURRENT!T41969</f>
        <v>0</v>
      </c>
      <c r="R1872" s="31">
        <f>[1]consoCURRENT!U41969</f>
        <v>0</v>
      </c>
      <c r="S1872" s="31">
        <f>[1]consoCURRENT!V41969</f>
        <v>0</v>
      </c>
      <c r="T1872" s="31">
        <f>[1]consoCURRENT!W41969</f>
        <v>0</v>
      </c>
      <c r="U1872" s="31">
        <f>[1]consoCURRENT!X41969</f>
        <v>0</v>
      </c>
      <c r="V1872" s="31">
        <f>[1]consoCURRENT!Y41969</f>
        <v>0</v>
      </c>
      <c r="W1872" s="31">
        <f>[1]consoCURRENT!Z41969</f>
        <v>0</v>
      </c>
      <c r="X1872" s="31">
        <f>[1]consoCURRENT!AA41969</f>
        <v>0</v>
      </c>
      <c r="Y1872" s="31">
        <f>[1]consoCURRENT!AB41969</f>
        <v>0</v>
      </c>
      <c r="Z1872" s="31">
        <f t="shared" si="887"/>
        <v>0</v>
      </c>
      <c r="AA1872" s="31">
        <f>D1872-Z1872</f>
        <v>0</v>
      </c>
      <c r="AB1872" s="37"/>
      <c r="AC1872" s="32"/>
    </row>
    <row r="1873" spans="1:29" s="33" customFormat="1" ht="18" customHeight="1" x14ac:dyDescent="0.2">
      <c r="A1873" s="36" t="s">
        <v>36</v>
      </c>
      <c r="B1873" s="31">
        <f>[1]consoCURRENT!E41998</f>
        <v>0</v>
      </c>
      <c r="C1873" s="31">
        <f>[1]consoCURRENT!F41998</f>
        <v>0</v>
      </c>
      <c r="D1873" s="31">
        <f>[1]consoCURRENT!G41998</f>
        <v>0</v>
      </c>
      <c r="E1873" s="31">
        <f>[1]consoCURRENT!H41998</f>
        <v>0</v>
      </c>
      <c r="F1873" s="31">
        <f>[1]consoCURRENT!I41998</f>
        <v>0</v>
      </c>
      <c r="G1873" s="31">
        <f>[1]consoCURRENT!J41998</f>
        <v>0</v>
      </c>
      <c r="H1873" s="31">
        <f>[1]consoCURRENT!K41998</f>
        <v>0</v>
      </c>
      <c r="I1873" s="31">
        <f>[1]consoCURRENT!L41998</f>
        <v>0</v>
      </c>
      <c r="J1873" s="31">
        <f>[1]consoCURRENT!M41998</f>
        <v>0</v>
      </c>
      <c r="K1873" s="31">
        <f>[1]consoCURRENT!N41998</f>
        <v>0</v>
      </c>
      <c r="L1873" s="31">
        <f>[1]consoCURRENT!O41998</f>
        <v>0</v>
      </c>
      <c r="M1873" s="31">
        <f>[1]consoCURRENT!P41998</f>
        <v>0</v>
      </c>
      <c r="N1873" s="31">
        <f>[1]consoCURRENT!Q41998</f>
        <v>0</v>
      </c>
      <c r="O1873" s="31">
        <f>[1]consoCURRENT!R41998</f>
        <v>0</v>
      </c>
      <c r="P1873" s="31">
        <f>[1]consoCURRENT!S41998</f>
        <v>0</v>
      </c>
      <c r="Q1873" s="31">
        <f>[1]consoCURRENT!T41998</f>
        <v>0</v>
      </c>
      <c r="R1873" s="31">
        <f>[1]consoCURRENT!U41998</f>
        <v>0</v>
      </c>
      <c r="S1873" s="31">
        <f>[1]consoCURRENT!V41998</f>
        <v>0</v>
      </c>
      <c r="T1873" s="31">
        <f>[1]consoCURRENT!W41998</f>
        <v>0</v>
      </c>
      <c r="U1873" s="31">
        <f>[1]consoCURRENT!X41998</f>
        <v>0</v>
      </c>
      <c r="V1873" s="31">
        <f>[1]consoCURRENT!Y41998</f>
        <v>0</v>
      </c>
      <c r="W1873" s="31">
        <f>[1]consoCURRENT!Z41998</f>
        <v>0</v>
      </c>
      <c r="X1873" s="31">
        <f>[1]consoCURRENT!AA41998</f>
        <v>0</v>
      </c>
      <c r="Y1873" s="31">
        <f>[1]consoCURRENT!AB41998</f>
        <v>0</v>
      </c>
      <c r="Z1873" s="31">
        <f t="shared" si="887"/>
        <v>0</v>
      </c>
      <c r="AA1873" s="31">
        <f>D1873-Z1873</f>
        <v>0</v>
      </c>
      <c r="AB1873" s="37"/>
      <c r="AC1873" s="32"/>
    </row>
    <row r="1874" spans="1:29" s="33" customFormat="1" ht="18" customHeight="1" x14ac:dyDescent="0.25">
      <c r="A1874" s="38" t="s">
        <v>37</v>
      </c>
      <c r="B1874" s="39">
        <f t="shared" ref="B1874:AA1874" si="888">SUM(B1870:B1873)</f>
        <v>59470000</v>
      </c>
      <c r="C1874" s="39">
        <f t="shared" si="888"/>
        <v>0</v>
      </c>
      <c r="D1874" s="39">
        <f t="shared" si="888"/>
        <v>59470000</v>
      </c>
      <c r="E1874" s="39">
        <f t="shared" si="888"/>
        <v>12429669.02</v>
      </c>
      <c r="F1874" s="39">
        <f t="shared" si="888"/>
        <v>15509693.58</v>
      </c>
      <c r="G1874" s="39">
        <f t="shared" si="888"/>
        <v>12593926.810000001</v>
      </c>
      <c r="H1874" s="39">
        <f t="shared" si="888"/>
        <v>4297733.71</v>
      </c>
      <c r="I1874" s="39">
        <f t="shared" si="888"/>
        <v>0</v>
      </c>
      <c r="J1874" s="39">
        <f t="shared" si="888"/>
        <v>0</v>
      </c>
      <c r="K1874" s="39">
        <f t="shared" si="888"/>
        <v>0</v>
      </c>
      <c r="L1874" s="39">
        <f t="shared" si="888"/>
        <v>0</v>
      </c>
      <c r="M1874" s="39">
        <f t="shared" si="888"/>
        <v>0</v>
      </c>
      <c r="N1874" s="39">
        <f t="shared" si="888"/>
        <v>3679286.52</v>
      </c>
      <c r="O1874" s="39">
        <f t="shared" si="888"/>
        <v>3959154.58</v>
      </c>
      <c r="P1874" s="39">
        <f t="shared" si="888"/>
        <v>4791227.92</v>
      </c>
      <c r="Q1874" s="39">
        <f t="shared" si="888"/>
        <v>3467244.52</v>
      </c>
      <c r="R1874" s="39">
        <f t="shared" si="888"/>
        <v>7271965.8400000008</v>
      </c>
      <c r="S1874" s="39">
        <f t="shared" si="888"/>
        <v>4770483.2200000007</v>
      </c>
      <c r="T1874" s="39">
        <f t="shared" si="888"/>
        <v>5112508.62</v>
      </c>
      <c r="U1874" s="39">
        <f t="shared" si="888"/>
        <v>3930699.88</v>
      </c>
      <c r="V1874" s="39">
        <f t="shared" si="888"/>
        <v>3550718.31</v>
      </c>
      <c r="W1874" s="39">
        <f t="shared" si="888"/>
        <v>4297733.71</v>
      </c>
      <c r="X1874" s="39">
        <f t="shared" si="888"/>
        <v>0</v>
      </c>
      <c r="Y1874" s="39">
        <f t="shared" si="888"/>
        <v>0</v>
      </c>
      <c r="Z1874" s="39">
        <f t="shared" si="888"/>
        <v>44831023.119999997</v>
      </c>
      <c r="AA1874" s="39">
        <f t="shared" si="888"/>
        <v>14638976.880000003</v>
      </c>
      <c r="AB1874" s="40">
        <f>Z1874/D1874</f>
        <v>0.75384266218261309</v>
      </c>
      <c r="AC1874" s="32"/>
    </row>
    <row r="1875" spans="1:29" s="33" customFormat="1" ht="18" customHeight="1" x14ac:dyDescent="0.25">
      <c r="A1875" s="41" t="s">
        <v>38</v>
      </c>
      <c r="B1875" s="31">
        <f>[1]consoCURRENT!E42002</f>
        <v>3838000</v>
      </c>
      <c r="C1875" s="31">
        <f>[1]consoCURRENT!F42002</f>
        <v>0</v>
      </c>
      <c r="D1875" s="31">
        <f>[1]consoCURRENT!G42002</f>
        <v>3838000</v>
      </c>
      <c r="E1875" s="31">
        <f>[1]consoCURRENT!H42002</f>
        <v>850766.85</v>
      </c>
      <c r="F1875" s="31">
        <f>[1]consoCURRENT!I42002</f>
        <v>594427.62</v>
      </c>
      <c r="G1875" s="31">
        <f>[1]consoCURRENT!J42002</f>
        <v>1185815.1000000001</v>
      </c>
      <c r="H1875" s="31">
        <f>[1]consoCURRENT!K42002</f>
        <v>305670.17</v>
      </c>
      <c r="I1875" s="31">
        <f>[1]consoCURRENT!L42002</f>
        <v>0</v>
      </c>
      <c r="J1875" s="31">
        <f>[1]consoCURRENT!M42002</f>
        <v>0</v>
      </c>
      <c r="K1875" s="31">
        <f>[1]consoCURRENT!N42002</f>
        <v>0</v>
      </c>
      <c r="L1875" s="31">
        <f>[1]consoCURRENT!O42002</f>
        <v>0</v>
      </c>
      <c r="M1875" s="31">
        <f>[1]consoCURRENT!P42002</f>
        <v>0</v>
      </c>
      <c r="N1875" s="31">
        <f>[1]consoCURRENT!Q42002</f>
        <v>0</v>
      </c>
      <c r="O1875" s="31">
        <f>[1]consoCURRENT!R42002</f>
        <v>276332.64</v>
      </c>
      <c r="P1875" s="31">
        <f>[1]consoCURRENT!S42002</f>
        <v>574434.21</v>
      </c>
      <c r="Q1875" s="31">
        <f>[1]consoCURRENT!T42002</f>
        <v>296597.32</v>
      </c>
      <c r="R1875" s="31">
        <f>[1]consoCURRENT!U42002</f>
        <v>297830.3</v>
      </c>
      <c r="S1875" s="31">
        <f>[1]consoCURRENT!V42002</f>
        <v>0</v>
      </c>
      <c r="T1875" s="31">
        <f>[1]consoCURRENT!W42002</f>
        <v>288575.62</v>
      </c>
      <c r="U1875" s="31">
        <f>[1]consoCURRENT!X42002</f>
        <v>593589.07999999996</v>
      </c>
      <c r="V1875" s="31">
        <f>[1]consoCURRENT!Y42002</f>
        <v>303650.40000000002</v>
      </c>
      <c r="W1875" s="31">
        <f>[1]consoCURRENT!Z42002</f>
        <v>305670.17</v>
      </c>
      <c r="X1875" s="31">
        <f>[1]consoCURRENT!AA42002</f>
        <v>0</v>
      </c>
      <c r="Y1875" s="31">
        <f>[1]consoCURRENT!AB42002</f>
        <v>0</v>
      </c>
      <c r="Z1875" s="31">
        <f t="shared" ref="Z1875" si="889">SUM(M1875:Y1875)</f>
        <v>2936679.7399999998</v>
      </c>
      <c r="AA1875" s="31">
        <f>D1875-Z1875</f>
        <v>901320.26000000024</v>
      </c>
      <c r="AB1875" s="37">
        <f t="shared" ref="AB1875" si="890">Z1875/D1875</f>
        <v>0.7651588692027097</v>
      </c>
      <c r="AC1875" s="32"/>
    </row>
    <row r="1876" spans="1:29" s="33" customFormat="1" ht="18" customHeight="1" x14ac:dyDescent="0.25">
      <c r="A1876" s="38" t="s">
        <v>39</v>
      </c>
      <c r="B1876" s="39">
        <f t="shared" ref="B1876:AA1876" si="891">B1875+B1874</f>
        <v>63308000</v>
      </c>
      <c r="C1876" s="39">
        <f t="shared" si="891"/>
        <v>0</v>
      </c>
      <c r="D1876" s="39">
        <f t="shared" si="891"/>
        <v>63308000</v>
      </c>
      <c r="E1876" s="39">
        <f t="shared" si="891"/>
        <v>13280435.869999999</v>
      </c>
      <c r="F1876" s="39">
        <f t="shared" si="891"/>
        <v>16104121.199999999</v>
      </c>
      <c r="G1876" s="39">
        <f t="shared" si="891"/>
        <v>13779741.91</v>
      </c>
      <c r="H1876" s="39">
        <f t="shared" si="891"/>
        <v>4603403.88</v>
      </c>
      <c r="I1876" s="39">
        <f t="shared" si="891"/>
        <v>0</v>
      </c>
      <c r="J1876" s="39">
        <f t="shared" si="891"/>
        <v>0</v>
      </c>
      <c r="K1876" s="39">
        <f t="shared" si="891"/>
        <v>0</v>
      </c>
      <c r="L1876" s="39">
        <f t="shared" si="891"/>
        <v>0</v>
      </c>
      <c r="M1876" s="39">
        <f t="shared" si="891"/>
        <v>0</v>
      </c>
      <c r="N1876" s="39">
        <f t="shared" si="891"/>
        <v>3679286.52</v>
      </c>
      <c r="O1876" s="39">
        <f t="shared" si="891"/>
        <v>4235487.22</v>
      </c>
      <c r="P1876" s="39">
        <f t="shared" si="891"/>
        <v>5365662.13</v>
      </c>
      <c r="Q1876" s="39">
        <f t="shared" si="891"/>
        <v>3763841.84</v>
      </c>
      <c r="R1876" s="39">
        <f t="shared" si="891"/>
        <v>7569796.1400000006</v>
      </c>
      <c r="S1876" s="39">
        <f t="shared" si="891"/>
        <v>4770483.2200000007</v>
      </c>
      <c r="T1876" s="39">
        <f t="shared" si="891"/>
        <v>5401084.2400000002</v>
      </c>
      <c r="U1876" s="39">
        <f t="shared" si="891"/>
        <v>4524288.96</v>
      </c>
      <c r="V1876" s="39">
        <f t="shared" si="891"/>
        <v>3854368.71</v>
      </c>
      <c r="W1876" s="39">
        <f t="shared" si="891"/>
        <v>4603403.88</v>
      </c>
      <c r="X1876" s="39">
        <f t="shared" si="891"/>
        <v>0</v>
      </c>
      <c r="Y1876" s="39">
        <f t="shared" si="891"/>
        <v>0</v>
      </c>
      <c r="Z1876" s="39">
        <f t="shared" si="891"/>
        <v>47767702.859999999</v>
      </c>
      <c r="AA1876" s="39">
        <f t="shared" si="891"/>
        <v>15540297.140000002</v>
      </c>
      <c r="AB1876" s="40">
        <f>Z1876/D1876</f>
        <v>0.75452869874265494</v>
      </c>
      <c r="AC1876" s="42"/>
    </row>
    <row r="1877" spans="1:29" s="33" customFormat="1" ht="15" customHeight="1" x14ac:dyDescent="0.25">
      <c r="A1877" s="34"/>
      <c r="B1877" s="31"/>
      <c r="C1877" s="31"/>
      <c r="D1877" s="31"/>
      <c r="E1877" s="31"/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  <c r="R1877" s="31"/>
      <c r="S1877" s="31"/>
      <c r="T1877" s="31"/>
      <c r="U1877" s="31"/>
      <c r="V1877" s="31"/>
      <c r="W1877" s="31"/>
      <c r="X1877" s="31"/>
      <c r="Y1877" s="31"/>
      <c r="Z1877" s="31"/>
      <c r="AA1877" s="31"/>
      <c r="AB1877" s="31"/>
      <c r="AC1877" s="32"/>
    </row>
    <row r="1878" spans="1:29" s="33" customFormat="1" ht="15" customHeight="1" x14ac:dyDescent="0.25">
      <c r="A1878" s="34"/>
      <c r="B1878" s="31"/>
      <c r="C1878" s="31"/>
      <c r="D1878" s="31"/>
      <c r="E1878" s="31"/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  <c r="R1878" s="31"/>
      <c r="S1878" s="31"/>
      <c r="T1878" s="31"/>
      <c r="U1878" s="31"/>
      <c r="V1878" s="31"/>
      <c r="W1878" s="31"/>
      <c r="X1878" s="31"/>
      <c r="Y1878" s="31"/>
      <c r="Z1878" s="31"/>
      <c r="AA1878" s="31"/>
      <c r="AB1878" s="31"/>
      <c r="AC1878" s="32"/>
    </row>
    <row r="1879" spans="1:29" s="33" customFormat="1" ht="15" customHeight="1" x14ac:dyDescent="0.25">
      <c r="A1879" s="35" t="s">
        <v>111</v>
      </c>
      <c r="B1879" s="31"/>
      <c r="C1879" s="31"/>
      <c r="D1879" s="31"/>
      <c r="E1879" s="31"/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  <c r="R1879" s="31"/>
      <c r="S1879" s="31"/>
      <c r="T1879" s="31"/>
      <c r="U1879" s="31"/>
      <c r="V1879" s="31"/>
      <c r="W1879" s="31"/>
      <c r="X1879" s="31"/>
      <c r="Y1879" s="31"/>
      <c r="Z1879" s="31"/>
      <c r="AA1879" s="31"/>
      <c r="AB1879" s="31"/>
      <c r="AC1879" s="32"/>
    </row>
    <row r="1880" spans="1:29" s="33" customFormat="1" ht="18" customHeight="1" x14ac:dyDescent="0.2">
      <c r="A1880" s="36" t="s">
        <v>33</v>
      </c>
      <c r="B1880" s="31">
        <f>[1]consoCURRENT!E42063</f>
        <v>12971000</v>
      </c>
      <c r="C1880" s="31">
        <f>[1]consoCURRENT!F42063</f>
        <v>0</v>
      </c>
      <c r="D1880" s="31">
        <f>[1]consoCURRENT!G42063</f>
        <v>12971000</v>
      </c>
      <c r="E1880" s="31">
        <f>[1]consoCURRENT!H42063</f>
        <v>2649629.37</v>
      </c>
      <c r="F1880" s="31">
        <f>[1]consoCURRENT!I42063</f>
        <v>10309993.949999999</v>
      </c>
      <c r="G1880" s="31">
        <f>[1]consoCURRENT!J42063</f>
        <v>11036.26</v>
      </c>
      <c r="H1880" s="31">
        <f>[1]consoCURRENT!K42063</f>
        <v>155.21</v>
      </c>
      <c r="I1880" s="31">
        <f>[1]consoCURRENT!L42063</f>
        <v>0</v>
      </c>
      <c r="J1880" s="31">
        <f>[1]consoCURRENT!M42063</f>
        <v>0</v>
      </c>
      <c r="K1880" s="31">
        <f>[1]consoCURRENT!N42063</f>
        <v>0</v>
      </c>
      <c r="L1880" s="31">
        <f>[1]consoCURRENT!O42063</f>
        <v>0</v>
      </c>
      <c r="M1880" s="31">
        <f>[1]consoCURRENT!P42063</f>
        <v>0</v>
      </c>
      <c r="N1880" s="31">
        <f>[1]consoCURRENT!Q42063</f>
        <v>904360.62</v>
      </c>
      <c r="O1880" s="31">
        <f>[1]consoCURRENT!R42063</f>
        <v>828475.7</v>
      </c>
      <c r="P1880" s="31">
        <f>[1]consoCURRENT!S42063</f>
        <v>916793.05</v>
      </c>
      <c r="Q1880" s="31">
        <f>[1]consoCURRENT!T42063</f>
        <v>804481.41</v>
      </c>
      <c r="R1880" s="31">
        <f>[1]consoCURRENT!U42063</f>
        <v>6799142.4099999992</v>
      </c>
      <c r="S1880" s="31">
        <f>[1]consoCURRENT!V42063</f>
        <v>2706370.13</v>
      </c>
      <c r="T1880" s="31">
        <f>[1]consoCURRENT!W42063</f>
        <v>7632.63</v>
      </c>
      <c r="U1880" s="31">
        <f>[1]consoCURRENT!X42063</f>
        <v>3403.63</v>
      </c>
      <c r="V1880" s="31">
        <f>[1]consoCURRENT!Y42063</f>
        <v>0</v>
      </c>
      <c r="W1880" s="31">
        <f>[1]consoCURRENT!Z42063</f>
        <v>155.21</v>
      </c>
      <c r="X1880" s="31">
        <f>[1]consoCURRENT!AA42063</f>
        <v>0</v>
      </c>
      <c r="Y1880" s="31">
        <f>[1]consoCURRENT!AB42063</f>
        <v>0</v>
      </c>
      <c r="Z1880" s="31">
        <f>SUM(M1880:Y1880)</f>
        <v>12970814.790000003</v>
      </c>
      <c r="AA1880" s="31">
        <f>D1880-Z1880</f>
        <v>185.20999999716878</v>
      </c>
      <c r="AB1880" s="37">
        <f>Z1880/D1880</f>
        <v>0.99998572122426976</v>
      </c>
      <c r="AC1880" s="32"/>
    </row>
    <row r="1881" spans="1:29" s="33" customFormat="1" ht="18" customHeight="1" x14ac:dyDescent="0.2">
      <c r="A1881" s="36" t="s">
        <v>34</v>
      </c>
      <c r="B1881" s="31">
        <f>[1]consoCURRENT!E42176</f>
        <v>24698000</v>
      </c>
      <c r="C1881" s="31">
        <f>[1]consoCURRENT!F42176</f>
        <v>0</v>
      </c>
      <c r="D1881" s="31">
        <f>[1]consoCURRENT!G42176</f>
        <v>24698000</v>
      </c>
      <c r="E1881" s="31">
        <f>[1]consoCURRENT!H42176</f>
        <v>10874387.85</v>
      </c>
      <c r="F1881" s="31">
        <f>[1]consoCURRENT!I42176</f>
        <v>884186.6</v>
      </c>
      <c r="G1881" s="31">
        <f>[1]consoCURRENT!J42176</f>
        <v>3499567.5999999982</v>
      </c>
      <c r="H1881" s="31">
        <f>[1]consoCURRENT!K42176</f>
        <v>221561.87</v>
      </c>
      <c r="I1881" s="31">
        <f>[1]consoCURRENT!L42176</f>
        <v>344125</v>
      </c>
      <c r="J1881" s="31">
        <f>[1]consoCURRENT!M42176</f>
        <v>335993</v>
      </c>
      <c r="K1881" s="31">
        <f>[1]consoCURRENT!N42176</f>
        <v>352812.27</v>
      </c>
      <c r="L1881" s="31">
        <f>[1]consoCURRENT!O42176</f>
        <v>0</v>
      </c>
      <c r="M1881" s="31">
        <f>[1]consoCURRENT!P42176</f>
        <v>992041.27</v>
      </c>
      <c r="N1881" s="31">
        <f>[1]consoCURRENT!Q42176</f>
        <v>9906582</v>
      </c>
      <c r="O1881" s="31">
        <f>[1]consoCURRENT!R42176</f>
        <v>462799.01999999996</v>
      </c>
      <c r="P1881" s="31">
        <f>[1]consoCURRENT!S42176</f>
        <v>160881.83000000002</v>
      </c>
      <c r="Q1881" s="31">
        <f>[1]consoCURRENT!T42176</f>
        <v>110271</v>
      </c>
      <c r="R1881" s="31">
        <f>[1]consoCURRENT!U42176</f>
        <v>102966.09</v>
      </c>
      <c r="S1881" s="31">
        <f>[1]consoCURRENT!V42176</f>
        <v>334956.51</v>
      </c>
      <c r="T1881" s="31">
        <f>[1]consoCURRENT!W42176</f>
        <v>1235189.0899999999</v>
      </c>
      <c r="U1881" s="31">
        <f>[1]consoCURRENT!X42176</f>
        <v>1589575.67</v>
      </c>
      <c r="V1881" s="31">
        <f>[1]consoCURRENT!Y42176</f>
        <v>321990.56999999844</v>
      </c>
      <c r="W1881" s="31">
        <f>[1]consoCURRENT!Z42176</f>
        <v>221561.87</v>
      </c>
      <c r="X1881" s="31">
        <f>[1]consoCURRENT!AA42176</f>
        <v>0</v>
      </c>
      <c r="Y1881" s="31">
        <f>[1]consoCURRENT!AB42176</f>
        <v>0</v>
      </c>
      <c r="Z1881" s="31">
        <f t="shared" ref="Z1881:Z1883" si="892">SUM(M1881:Y1881)</f>
        <v>15438814.919999996</v>
      </c>
      <c r="AA1881" s="31">
        <f>D1881-Z1881</f>
        <v>9259185.0800000038</v>
      </c>
      <c r="AB1881" s="37">
        <f>Z1881/D1881</f>
        <v>0.62510385132399371</v>
      </c>
      <c r="AC1881" s="32"/>
    </row>
    <row r="1882" spans="1:29" s="33" customFormat="1" ht="18" customHeight="1" x14ac:dyDescent="0.2">
      <c r="A1882" s="36" t="s">
        <v>35</v>
      </c>
      <c r="B1882" s="31">
        <f>[1]consoCURRENT!E42182</f>
        <v>0</v>
      </c>
      <c r="C1882" s="31">
        <f>[1]consoCURRENT!F42182</f>
        <v>0</v>
      </c>
      <c r="D1882" s="31">
        <f>[1]consoCURRENT!G42182</f>
        <v>0</v>
      </c>
      <c r="E1882" s="31">
        <f>[1]consoCURRENT!H42182</f>
        <v>0</v>
      </c>
      <c r="F1882" s="31">
        <f>[1]consoCURRENT!I42182</f>
        <v>0</v>
      </c>
      <c r="G1882" s="31">
        <f>[1]consoCURRENT!J42182</f>
        <v>0</v>
      </c>
      <c r="H1882" s="31">
        <f>[1]consoCURRENT!K42182</f>
        <v>0</v>
      </c>
      <c r="I1882" s="31">
        <f>[1]consoCURRENT!L42182</f>
        <v>0</v>
      </c>
      <c r="J1882" s="31">
        <f>[1]consoCURRENT!M42182</f>
        <v>0</v>
      </c>
      <c r="K1882" s="31">
        <f>[1]consoCURRENT!N42182</f>
        <v>0</v>
      </c>
      <c r="L1882" s="31">
        <f>[1]consoCURRENT!O42182</f>
        <v>0</v>
      </c>
      <c r="M1882" s="31">
        <f>[1]consoCURRENT!P42182</f>
        <v>0</v>
      </c>
      <c r="N1882" s="31">
        <f>[1]consoCURRENT!Q42182</f>
        <v>0</v>
      </c>
      <c r="O1882" s="31">
        <f>[1]consoCURRENT!R42182</f>
        <v>0</v>
      </c>
      <c r="P1882" s="31">
        <f>[1]consoCURRENT!S42182</f>
        <v>0</v>
      </c>
      <c r="Q1882" s="31">
        <f>[1]consoCURRENT!T42182</f>
        <v>0</v>
      </c>
      <c r="R1882" s="31">
        <f>[1]consoCURRENT!U42182</f>
        <v>0</v>
      </c>
      <c r="S1882" s="31">
        <f>[1]consoCURRENT!V42182</f>
        <v>0</v>
      </c>
      <c r="T1882" s="31">
        <f>[1]consoCURRENT!W42182</f>
        <v>0</v>
      </c>
      <c r="U1882" s="31">
        <f>[1]consoCURRENT!X42182</f>
        <v>0</v>
      </c>
      <c r="V1882" s="31">
        <f>[1]consoCURRENT!Y42182</f>
        <v>0</v>
      </c>
      <c r="W1882" s="31">
        <f>[1]consoCURRENT!Z42182</f>
        <v>0</v>
      </c>
      <c r="X1882" s="31">
        <f>[1]consoCURRENT!AA42182</f>
        <v>0</v>
      </c>
      <c r="Y1882" s="31">
        <f>[1]consoCURRENT!AB42182</f>
        <v>0</v>
      </c>
      <c r="Z1882" s="31">
        <f t="shared" si="892"/>
        <v>0</v>
      </c>
      <c r="AA1882" s="31">
        <f>D1882-Z1882</f>
        <v>0</v>
      </c>
      <c r="AB1882" s="37"/>
      <c r="AC1882" s="32"/>
    </row>
    <row r="1883" spans="1:29" s="33" customFormat="1" ht="18" customHeight="1" x14ac:dyDescent="0.2">
      <c r="A1883" s="36" t="s">
        <v>36</v>
      </c>
      <c r="B1883" s="31">
        <f>[1]consoCURRENT!E42211</f>
        <v>0</v>
      </c>
      <c r="C1883" s="31">
        <f>[1]consoCURRENT!F42211</f>
        <v>0</v>
      </c>
      <c r="D1883" s="31">
        <f>[1]consoCURRENT!G42211</f>
        <v>0</v>
      </c>
      <c r="E1883" s="31">
        <f>[1]consoCURRENT!H42211</f>
        <v>0</v>
      </c>
      <c r="F1883" s="31">
        <f>[1]consoCURRENT!I42211</f>
        <v>0</v>
      </c>
      <c r="G1883" s="31">
        <f>[1]consoCURRENT!J42211</f>
        <v>0</v>
      </c>
      <c r="H1883" s="31">
        <f>[1]consoCURRENT!K42211</f>
        <v>0</v>
      </c>
      <c r="I1883" s="31">
        <f>[1]consoCURRENT!L42211</f>
        <v>0</v>
      </c>
      <c r="J1883" s="31">
        <f>[1]consoCURRENT!M42211</f>
        <v>0</v>
      </c>
      <c r="K1883" s="31">
        <f>[1]consoCURRENT!N42211</f>
        <v>0</v>
      </c>
      <c r="L1883" s="31">
        <f>[1]consoCURRENT!O42211</f>
        <v>0</v>
      </c>
      <c r="M1883" s="31">
        <f>[1]consoCURRENT!P42211</f>
        <v>0</v>
      </c>
      <c r="N1883" s="31">
        <f>[1]consoCURRENT!Q42211</f>
        <v>0</v>
      </c>
      <c r="O1883" s="31">
        <f>[1]consoCURRENT!R42211</f>
        <v>0</v>
      </c>
      <c r="P1883" s="31">
        <f>[1]consoCURRENT!S42211</f>
        <v>0</v>
      </c>
      <c r="Q1883" s="31">
        <f>[1]consoCURRENT!T42211</f>
        <v>0</v>
      </c>
      <c r="R1883" s="31">
        <f>[1]consoCURRENT!U42211</f>
        <v>0</v>
      </c>
      <c r="S1883" s="31">
        <f>[1]consoCURRENT!V42211</f>
        <v>0</v>
      </c>
      <c r="T1883" s="31">
        <f>[1]consoCURRENT!W42211</f>
        <v>0</v>
      </c>
      <c r="U1883" s="31">
        <f>[1]consoCURRENT!X42211</f>
        <v>0</v>
      </c>
      <c r="V1883" s="31">
        <f>[1]consoCURRENT!Y42211</f>
        <v>0</v>
      </c>
      <c r="W1883" s="31">
        <f>[1]consoCURRENT!Z42211</f>
        <v>0</v>
      </c>
      <c r="X1883" s="31">
        <f>[1]consoCURRENT!AA42211</f>
        <v>0</v>
      </c>
      <c r="Y1883" s="31">
        <f>[1]consoCURRENT!AB42211</f>
        <v>0</v>
      </c>
      <c r="Z1883" s="31">
        <f t="shared" si="892"/>
        <v>0</v>
      </c>
      <c r="AA1883" s="31">
        <f>D1883-Z1883</f>
        <v>0</v>
      </c>
      <c r="AB1883" s="37"/>
      <c r="AC1883" s="32"/>
    </row>
    <row r="1884" spans="1:29" s="33" customFormat="1" ht="18" customHeight="1" x14ac:dyDescent="0.25">
      <c r="A1884" s="38" t="s">
        <v>37</v>
      </c>
      <c r="B1884" s="39">
        <f t="shared" ref="B1884:AA1884" si="893">SUM(B1880:B1883)</f>
        <v>37669000</v>
      </c>
      <c r="C1884" s="39">
        <f t="shared" si="893"/>
        <v>0</v>
      </c>
      <c r="D1884" s="39">
        <f t="shared" si="893"/>
        <v>37669000</v>
      </c>
      <c r="E1884" s="39">
        <f t="shared" si="893"/>
        <v>13524017.219999999</v>
      </c>
      <c r="F1884" s="39">
        <f t="shared" si="893"/>
        <v>11194180.549999999</v>
      </c>
      <c r="G1884" s="39">
        <f t="shared" si="893"/>
        <v>3510603.859999998</v>
      </c>
      <c r="H1884" s="39">
        <f t="shared" si="893"/>
        <v>221717.08</v>
      </c>
      <c r="I1884" s="39">
        <f t="shared" si="893"/>
        <v>344125</v>
      </c>
      <c r="J1884" s="39">
        <f t="shared" si="893"/>
        <v>335993</v>
      </c>
      <c r="K1884" s="39">
        <f t="shared" si="893"/>
        <v>352812.27</v>
      </c>
      <c r="L1884" s="39">
        <f t="shared" si="893"/>
        <v>0</v>
      </c>
      <c r="M1884" s="39">
        <f t="shared" si="893"/>
        <v>992041.27</v>
      </c>
      <c r="N1884" s="39">
        <f t="shared" si="893"/>
        <v>10810942.619999999</v>
      </c>
      <c r="O1884" s="39">
        <f t="shared" si="893"/>
        <v>1291274.72</v>
      </c>
      <c r="P1884" s="39">
        <f t="shared" si="893"/>
        <v>1077674.8800000001</v>
      </c>
      <c r="Q1884" s="39">
        <f t="shared" si="893"/>
        <v>914752.41</v>
      </c>
      <c r="R1884" s="39">
        <f t="shared" si="893"/>
        <v>6902108.4999999991</v>
      </c>
      <c r="S1884" s="39">
        <f t="shared" si="893"/>
        <v>3041326.6399999997</v>
      </c>
      <c r="T1884" s="39">
        <f t="shared" si="893"/>
        <v>1242821.7199999997</v>
      </c>
      <c r="U1884" s="39">
        <f t="shared" si="893"/>
        <v>1592979.2999999998</v>
      </c>
      <c r="V1884" s="39">
        <f t="shared" si="893"/>
        <v>321990.56999999844</v>
      </c>
      <c r="W1884" s="39">
        <f t="shared" si="893"/>
        <v>221717.08</v>
      </c>
      <c r="X1884" s="39">
        <f t="shared" si="893"/>
        <v>0</v>
      </c>
      <c r="Y1884" s="39">
        <f t="shared" si="893"/>
        <v>0</v>
      </c>
      <c r="Z1884" s="39">
        <f t="shared" si="893"/>
        <v>28409629.710000001</v>
      </c>
      <c r="AA1884" s="39">
        <f t="shared" si="893"/>
        <v>9259370.290000001</v>
      </c>
      <c r="AB1884" s="40">
        <f>Z1884/D1884</f>
        <v>0.75419123709150759</v>
      </c>
      <c r="AC1884" s="32"/>
    </row>
    <row r="1885" spans="1:29" s="33" customFormat="1" ht="18" customHeight="1" x14ac:dyDescent="0.25">
      <c r="A1885" s="41" t="s">
        <v>38</v>
      </c>
      <c r="B1885" s="31">
        <f>[1]consoCURRENT!E42215</f>
        <v>997000</v>
      </c>
      <c r="C1885" s="31">
        <f>[1]consoCURRENT!F42215</f>
        <v>0</v>
      </c>
      <c r="D1885" s="31">
        <f>[1]consoCURRENT!G42215</f>
        <v>997000</v>
      </c>
      <c r="E1885" s="31">
        <f>[1]consoCURRENT!H42215</f>
        <v>251558.39999999997</v>
      </c>
      <c r="F1885" s="31">
        <f>[1]consoCURRENT!I42215</f>
        <v>171788.52</v>
      </c>
      <c r="G1885" s="31">
        <f>[1]consoCURRENT!J42215</f>
        <v>258896.67</v>
      </c>
      <c r="H1885" s="31">
        <f>[1]consoCURRENT!K42215</f>
        <v>82218.960000000006</v>
      </c>
      <c r="I1885" s="31">
        <f>[1]consoCURRENT!L42215</f>
        <v>0</v>
      </c>
      <c r="J1885" s="31">
        <f>[1]consoCURRENT!M42215</f>
        <v>0</v>
      </c>
      <c r="K1885" s="31">
        <f>[1]consoCURRENT!N42215</f>
        <v>0</v>
      </c>
      <c r="L1885" s="31">
        <f>[1]consoCURRENT!O42215</f>
        <v>0</v>
      </c>
      <c r="M1885" s="31">
        <f>[1]consoCURRENT!P42215</f>
        <v>0</v>
      </c>
      <c r="N1885" s="31">
        <f>[1]consoCURRENT!Q42215</f>
        <v>0</v>
      </c>
      <c r="O1885" s="31">
        <f>[1]consoCURRENT!R42215</f>
        <v>81363.240000000005</v>
      </c>
      <c r="P1885" s="31">
        <f>[1]consoCURRENT!S42215</f>
        <v>170195.15999999997</v>
      </c>
      <c r="Q1885" s="31">
        <f>[1]consoCURRENT!T42215</f>
        <v>0</v>
      </c>
      <c r="R1885" s="31">
        <f>[1]consoCURRENT!U42215</f>
        <v>83879.759999999995</v>
      </c>
      <c r="S1885" s="31">
        <f>[1]consoCURRENT!V42215</f>
        <v>87908.76</v>
      </c>
      <c r="T1885" s="31">
        <f>[1]consoCURRENT!W42215</f>
        <v>94217.88</v>
      </c>
      <c r="U1885" s="31">
        <f>[1]consoCURRENT!X42215</f>
        <v>164678.79</v>
      </c>
      <c r="V1885" s="31">
        <f>[1]consoCURRENT!Y42215</f>
        <v>0</v>
      </c>
      <c r="W1885" s="31">
        <f>[1]consoCURRENT!Z42215</f>
        <v>82218.960000000006</v>
      </c>
      <c r="X1885" s="31">
        <f>[1]consoCURRENT!AA42215</f>
        <v>0</v>
      </c>
      <c r="Y1885" s="31">
        <f>[1]consoCURRENT!AB42215</f>
        <v>0</v>
      </c>
      <c r="Z1885" s="31">
        <f t="shared" ref="Z1885" si="894">SUM(M1885:Y1885)</f>
        <v>764462.54999999993</v>
      </c>
      <c r="AA1885" s="31">
        <f>D1885-Z1885</f>
        <v>232537.45000000007</v>
      </c>
      <c r="AB1885" s="37">
        <f>Z1885/D1885</f>
        <v>0.76676283851554661</v>
      </c>
      <c r="AC1885" s="32"/>
    </row>
    <row r="1886" spans="1:29" s="33" customFormat="1" ht="18" customHeight="1" x14ac:dyDescent="0.25">
      <c r="A1886" s="38" t="s">
        <v>39</v>
      </c>
      <c r="B1886" s="39">
        <f t="shared" ref="B1886:AA1886" si="895">B1885+B1884</f>
        <v>38666000</v>
      </c>
      <c r="C1886" s="39">
        <f t="shared" si="895"/>
        <v>0</v>
      </c>
      <c r="D1886" s="39">
        <f t="shared" si="895"/>
        <v>38666000</v>
      </c>
      <c r="E1886" s="39">
        <f t="shared" si="895"/>
        <v>13775575.619999999</v>
      </c>
      <c r="F1886" s="39">
        <f t="shared" si="895"/>
        <v>11365969.069999998</v>
      </c>
      <c r="G1886" s="39">
        <f t="shared" si="895"/>
        <v>3769500.5299999979</v>
      </c>
      <c r="H1886" s="39">
        <f t="shared" si="895"/>
        <v>303936.03999999998</v>
      </c>
      <c r="I1886" s="39">
        <f t="shared" si="895"/>
        <v>344125</v>
      </c>
      <c r="J1886" s="39">
        <f t="shared" si="895"/>
        <v>335993</v>
      </c>
      <c r="K1886" s="39">
        <f t="shared" si="895"/>
        <v>352812.27</v>
      </c>
      <c r="L1886" s="39">
        <f t="shared" si="895"/>
        <v>0</v>
      </c>
      <c r="M1886" s="39">
        <f t="shared" si="895"/>
        <v>992041.27</v>
      </c>
      <c r="N1886" s="39">
        <f t="shared" si="895"/>
        <v>10810942.619999999</v>
      </c>
      <c r="O1886" s="39">
        <f t="shared" si="895"/>
        <v>1372637.96</v>
      </c>
      <c r="P1886" s="39">
        <f t="shared" si="895"/>
        <v>1247870.04</v>
      </c>
      <c r="Q1886" s="39">
        <f t="shared" si="895"/>
        <v>914752.41</v>
      </c>
      <c r="R1886" s="39">
        <f t="shared" si="895"/>
        <v>6985988.2599999988</v>
      </c>
      <c r="S1886" s="39">
        <f t="shared" si="895"/>
        <v>3129235.3999999994</v>
      </c>
      <c r="T1886" s="39">
        <f t="shared" si="895"/>
        <v>1337039.5999999996</v>
      </c>
      <c r="U1886" s="39">
        <f t="shared" si="895"/>
        <v>1757658.0899999999</v>
      </c>
      <c r="V1886" s="39">
        <f t="shared" si="895"/>
        <v>321990.56999999844</v>
      </c>
      <c r="W1886" s="39">
        <f t="shared" si="895"/>
        <v>303936.03999999998</v>
      </c>
      <c r="X1886" s="39">
        <f t="shared" si="895"/>
        <v>0</v>
      </c>
      <c r="Y1886" s="39">
        <f t="shared" si="895"/>
        <v>0</v>
      </c>
      <c r="Z1886" s="39">
        <f t="shared" si="895"/>
        <v>29174092.260000002</v>
      </c>
      <c r="AA1886" s="39">
        <f t="shared" si="895"/>
        <v>9491907.7400000002</v>
      </c>
      <c r="AB1886" s="40">
        <f>Z1886/D1886</f>
        <v>0.75451539492060216</v>
      </c>
      <c r="AC1886" s="42"/>
    </row>
    <row r="1887" spans="1:29" s="33" customFormat="1" ht="15" customHeight="1" x14ac:dyDescent="0.25">
      <c r="A1887" s="34"/>
      <c r="B1887" s="31"/>
      <c r="C1887" s="31"/>
      <c r="D1887" s="31"/>
      <c r="E1887" s="31"/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  <c r="R1887" s="31"/>
      <c r="S1887" s="31"/>
      <c r="T1887" s="31"/>
      <c r="U1887" s="31"/>
      <c r="V1887" s="31"/>
      <c r="W1887" s="31"/>
      <c r="X1887" s="31"/>
      <c r="Y1887" s="31"/>
      <c r="Z1887" s="31"/>
      <c r="AA1887" s="31"/>
      <c r="AB1887" s="31"/>
      <c r="AC1887" s="32"/>
    </row>
    <row r="1888" spans="1:29" s="33" customFormat="1" ht="15" customHeight="1" x14ac:dyDescent="0.25">
      <c r="A1888" s="34"/>
      <c r="B1888" s="31"/>
      <c r="C1888" s="31"/>
      <c r="D1888" s="31"/>
      <c r="E1888" s="31"/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  <c r="R1888" s="31"/>
      <c r="S1888" s="31"/>
      <c r="T1888" s="31"/>
      <c r="U1888" s="31"/>
      <c r="V1888" s="31"/>
      <c r="W1888" s="31"/>
      <c r="X1888" s="31"/>
      <c r="Y1888" s="31"/>
      <c r="Z1888" s="31"/>
      <c r="AA1888" s="31"/>
      <c r="AB1888" s="31"/>
      <c r="AC1888" s="32"/>
    </row>
    <row r="1889" spans="1:29" s="33" customFormat="1" ht="15" hidden="1" customHeight="1" x14ac:dyDescent="0.25">
      <c r="A1889" s="46" t="s">
        <v>40</v>
      </c>
      <c r="B1889" s="31"/>
      <c r="C1889" s="31"/>
      <c r="D1889" s="31"/>
      <c r="E1889" s="31"/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  <c r="R1889" s="31"/>
      <c r="S1889" s="31"/>
      <c r="T1889" s="31"/>
      <c r="U1889" s="31"/>
      <c r="V1889" s="31"/>
      <c r="W1889" s="31"/>
      <c r="X1889" s="31"/>
      <c r="Y1889" s="31"/>
      <c r="Z1889" s="31"/>
      <c r="AA1889" s="31"/>
      <c r="AB1889" s="31"/>
      <c r="AC1889" s="32"/>
    </row>
    <row r="1890" spans="1:29" s="33" customFormat="1" ht="18" hidden="1" customHeight="1" x14ac:dyDescent="0.2">
      <c r="A1890" s="36" t="s">
        <v>33</v>
      </c>
      <c r="B1890" s="31"/>
      <c r="C1890" s="31"/>
      <c r="D1890" s="31"/>
      <c r="E1890" s="31"/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  <c r="R1890" s="31"/>
      <c r="S1890" s="31"/>
      <c r="T1890" s="31"/>
      <c r="U1890" s="31"/>
      <c r="V1890" s="31"/>
      <c r="W1890" s="31"/>
      <c r="X1890" s="31"/>
      <c r="Y1890" s="31"/>
      <c r="Z1890" s="31">
        <f>SUM(M1890:Y1890)</f>
        <v>0</v>
      </c>
      <c r="AA1890" s="31">
        <f>D1890-Z1890</f>
        <v>0</v>
      </c>
      <c r="AB1890" s="37"/>
      <c r="AC1890" s="32"/>
    </row>
    <row r="1891" spans="1:29" s="33" customFormat="1" ht="18" hidden="1" customHeight="1" x14ac:dyDescent="0.2">
      <c r="A1891" s="36" t="s">
        <v>34</v>
      </c>
      <c r="B1891" s="31" t="e">
        <f>[1]consoCURRENT!#REF!</f>
        <v>#REF!</v>
      </c>
      <c r="C1891" s="31" t="e">
        <f>[1]consoCURRENT!#REF!</f>
        <v>#REF!</v>
      </c>
      <c r="D1891" s="31" t="e">
        <f>[1]consoCURRENT!#REF!</f>
        <v>#REF!</v>
      </c>
      <c r="E1891" s="31" t="e">
        <f>[1]consoCURRENT!#REF!</f>
        <v>#REF!</v>
      </c>
      <c r="F1891" s="31" t="e">
        <f>[1]consoCURRENT!#REF!</f>
        <v>#REF!</v>
      </c>
      <c r="G1891" s="31" t="e">
        <f>[1]consoCURRENT!#REF!</f>
        <v>#REF!</v>
      </c>
      <c r="H1891" s="31" t="e">
        <f>[1]consoCURRENT!#REF!</f>
        <v>#REF!</v>
      </c>
      <c r="I1891" s="31" t="e">
        <f>[1]consoCURRENT!#REF!</f>
        <v>#REF!</v>
      </c>
      <c r="J1891" s="31" t="e">
        <f>[1]consoCURRENT!#REF!</f>
        <v>#REF!</v>
      </c>
      <c r="K1891" s="31" t="e">
        <f>[1]consoCURRENT!#REF!</f>
        <v>#REF!</v>
      </c>
      <c r="L1891" s="31" t="e">
        <f>[1]consoCURRENT!#REF!</f>
        <v>#REF!</v>
      </c>
      <c r="M1891" s="31" t="e">
        <f>[1]consoCURRENT!#REF!</f>
        <v>#REF!</v>
      </c>
      <c r="N1891" s="31" t="e">
        <f>[1]consoCURRENT!#REF!</f>
        <v>#REF!</v>
      </c>
      <c r="O1891" s="31" t="e">
        <f>[1]consoCURRENT!#REF!</f>
        <v>#REF!</v>
      </c>
      <c r="P1891" s="31" t="e">
        <f>[1]consoCURRENT!#REF!</f>
        <v>#REF!</v>
      </c>
      <c r="Q1891" s="31" t="e">
        <f>[1]consoCURRENT!#REF!</f>
        <v>#REF!</v>
      </c>
      <c r="R1891" s="31" t="e">
        <f>[1]consoCURRENT!#REF!</f>
        <v>#REF!</v>
      </c>
      <c r="S1891" s="31" t="e">
        <f>[1]consoCURRENT!#REF!</f>
        <v>#REF!</v>
      </c>
      <c r="T1891" s="31" t="e">
        <f>[1]consoCURRENT!#REF!</f>
        <v>#REF!</v>
      </c>
      <c r="U1891" s="31" t="e">
        <f>[1]consoCURRENT!#REF!</f>
        <v>#REF!</v>
      </c>
      <c r="V1891" s="31" t="e">
        <f>[1]consoCURRENT!#REF!</f>
        <v>#REF!</v>
      </c>
      <c r="W1891" s="31" t="e">
        <f>[1]consoCURRENT!#REF!</f>
        <v>#REF!</v>
      </c>
      <c r="X1891" s="31" t="e">
        <f>[1]consoCURRENT!#REF!</f>
        <v>#REF!</v>
      </c>
      <c r="Y1891" s="31" t="e">
        <f>[1]consoCURRENT!#REF!</f>
        <v>#REF!</v>
      </c>
      <c r="Z1891" s="31" t="e">
        <f>[1]consoCURRENT!#REF!</f>
        <v>#REF!</v>
      </c>
      <c r="AA1891" s="31" t="e">
        <f>D1891-Z1891</f>
        <v>#REF!</v>
      </c>
      <c r="AB1891" s="37" t="e">
        <f>Z1891/D1891</f>
        <v>#REF!</v>
      </c>
      <c r="AC1891" s="32"/>
    </row>
    <row r="1892" spans="1:29" s="33" customFormat="1" ht="18" hidden="1" customHeight="1" x14ac:dyDescent="0.2">
      <c r="A1892" s="36" t="s">
        <v>35</v>
      </c>
      <c r="B1892" s="31"/>
      <c r="C1892" s="31"/>
      <c r="D1892" s="31"/>
      <c r="E1892" s="31"/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  <c r="R1892" s="31"/>
      <c r="S1892" s="31"/>
      <c r="T1892" s="31"/>
      <c r="U1892" s="31"/>
      <c r="V1892" s="31"/>
      <c r="W1892" s="31"/>
      <c r="X1892" s="31"/>
      <c r="Y1892" s="31"/>
      <c r="Z1892" s="31"/>
      <c r="AA1892" s="31">
        <f>D1892-Z1892</f>
        <v>0</v>
      </c>
      <c r="AB1892" s="37"/>
      <c r="AC1892" s="32"/>
    </row>
    <row r="1893" spans="1:29" s="33" customFormat="1" ht="18" hidden="1" customHeight="1" x14ac:dyDescent="0.2">
      <c r="A1893" s="36" t="s">
        <v>36</v>
      </c>
      <c r="B1893" s="31" t="e">
        <f>[1]consoCURRENT!#REF!</f>
        <v>#REF!</v>
      </c>
      <c r="C1893" s="31" t="e">
        <f>[1]consoCURRENT!#REF!</f>
        <v>#REF!</v>
      </c>
      <c r="D1893" s="31" t="e">
        <f>[1]consoCURRENT!#REF!</f>
        <v>#REF!</v>
      </c>
      <c r="E1893" s="31" t="e">
        <f>[1]consoCURRENT!#REF!</f>
        <v>#REF!</v>
      </c>
      <c r="F1893" s="31" t="e">
        <f>[1]consoCURRENT!#REF!</f>
        <v>#REF!</v>
      </c>
      <c r="G1893" s="31" t="e">
        <f>[1]consoCURRENT!#REF!</f>
        <v>#REF!</v>
      </c>
      <c r="H1893" s="31" t="e">
        <f>[1]consoCURRENT!#REF!</f>
        <v>#REF!</v>
      </c>
      <c r="I1893" s="31" t="e">
        <f>[1]consoCURRENT!#REF!</f>
        <v>#REF!</v>
      </c>
      <c r="J1893" s="31" t="e">
        <f>[1]consoCURRENT!#REF!</f>
        <v>#REF!</v>
      </c>
      <c r="K1893" s="31" t="e">
        <f>[1]consoCURRENT!#REF!</f>
        <v>#REF!</v>
      </c>
      <c r="L1893" s="31" t="e">
        <f>[1]consoCURRENT!#REF!</f>
        <v>#REF!</v>
      </c>
      <c r="M1893" s="31" t="e">
        <f>[1]consoCURRENT!#REF!</f>
        <v>#REF!</v>
      </c>
      <c r="N1893" s="31" t="e">
        <f>[1]consoCURRENT!#REF!</f>
        <v>#REF!</v>
      </c>
      <c r="O1893" s="31" t="e">
        <f>[1]consoCURRENT!#REF!</f>
        <v>#REF!</v>
      </c>
      <c r="P1893" s="31" t="e">
        <f>[1]consoCURRENT!#REF!</f>
        <v>#REF!</v>
      </c>
      <c r="Q1893" s="31" t="e">
        <f>[1]consoCURRENT!#REF!</f>
        <v>#REF!</v>
      </c>
      <c r="R1893" s="31" t="e">
        <f>[1]consoCURRENT!#REF!</f>
        <v>#REF!</v>
      </c>
      <c r="S1893" s="31" t="e">
        <f>[1]consoCURRENT!#REF!</f>
        <v>#REF!</v>
      </c>
      <c r="T1893" s="31" t="e">
        <f>[1]consoCURRENT!#REF!</f>
        <v>#REF!</v>
      </c>
      <c r="U1893" s="31" t="e">
        <f>[1]consoCURRENT!#REF!</f>
        <v>#REF!</v>
      </c>
      <c r="V1893" s="31" t="e">
        <f>[1]consoCURRENT!#REF!</f>
        <v>#REF!</v>
      </c>
      <c r="W1893" s="31" t="e">
        <f>[1]consoCURRENT!#REF!</f>
        <v>#REF!</v>
      </c>
      <c r="X1893" s="31" t="e">
        <f>[1]consoCURRENT!#REF!</f>
        <v>#REF!</v>
      </c>
      <c r="Y1893" s="31" t="e">
        <f>[1]consoCURRENT!#REF!</f>
        <v>#REF!</v>
      </c>
      <c r="Z1893" s="31" t="e">
        <f>[1]consoCURRENT!#REF!</f>
        <v>#REF!</v>
      </c>
      <c r="AA1893" s="31" t="e">
        <f>D1893-Z1893</f>
        <v>#REF!</v>
      </c>
      <c r="AB1893" s="37"/>
      <c r="AC1893" s="32"/>
    </row>
    <row r="1894" spans="1:29" s="33" customFormat="1" ht="18" hidden="1" customHeight="1" x14ac:dyDescent="0.25">
      <c r="A1894" s="38" t="s">
        <v>37</v>
      </c>
      <c r="B1894" s="39" t="e">
        <f t="shared" ref="B1894:C1894" si="896">SUM(B1890:B1893)</f>
        <v>#REF!</v>
      </c>
      <c r="C1894" s="39" t="e">
        <f t="shared" si="896"/>
        <v>#REF!</v>
      </c>
      <c r="D1894" s="39" t="e">
        <f>SUM(D1890:D1893)</f>
        <v>#REF!</v>
      </c>
      <c r="E1894" s="39" t="e">
        <f t="shared" ref="E1894:AA1894" si="897">SUM(E1890:E1893)</f>
        <v>#REF!</v>
      </c>
      <c r="F1894" s="39" t="e">
        <f t="shared" si="897"/>
        <v>#REF!</v>
      </c>
      <c r="G1894" s="39" t="e">
        <f t="shared" si="897"/>
        <v>#REF!</v>
      </c>
      <c r="H1894" s="39" t="e">
        <f t="shared" si="897"/>
        <v>#REF!</v>
      </c>
      <c r="I1894" s="39" t="e">
        <f t="shared" si="897"/>
        <v>#REF!</v>
      </c>
      <c r="J1894" s="39" t="e">
        <f t="shared" si="897"/>
        <v>#REF!</v>
      </c>
      <c r="K1894" s="39" t="e">
        <f t="shared" si="897"/>
        <v>#REF!</v>
      </c>
      <c r="L1894" s="39" t="e">
        <f t="shared" si="897"/>
        <v>#REF!</v>
      </c>
      <c r="M1894" s="39" t="e">
        <f t="shared" si="897"/>
        <v>#REF!</v>
      </c>
      <c r="N1894" s="39" t="e">
        <f t="shared" si="897"/>
        <v>#REF!</v>
      </c>
      <c r="O1894" s="39" t="e">
        <f t="shared" si="897"/>
        <v>#REF!</v>
      </c>
      <c r="P1894" s="39" t="e">
        <f t="shared" si="897"/>
        <v>#REF!</v>
      </c>
      <c r="Q1894" s="39" t="e">
        <f t="shared" si="897"/>
        <v>#REF!</v>
      </c>
      <c r="R1894" s="39" t="e">
        <f t="shared" si="897"/>
        <v>#REF!</v>
      </c>
      <c r="S1894" s="39" t="e">
        <f t="shared" si="897"/>
        <v>#REF!</v>
      </c>
      <c r="T1894" s="39" t="e">
        <f t="shared" si="897"/>
        <v>#REF!</v>
      </c>
      <c r="U1894" s="39" t="e">
        <f t="shared" si="897"/>
        <v>#REF!</v>
      </c>
      <c r="V1894" s="39" t="e">
        <f t="shared" si="897"/>
        <v>#REF!</v>
      </c>
      <c r="W1894" s="39" t="e">
        <f t="shared" si="897"/>
        <v>#REF!</v>
      </c>
      <c r="X1894" s="39" t="e">
        <f t="shared" si="897"/>
        <v>#REF!</v>
      </c>
      <c r="Y1894" s="39" t="e">
        <f t="shared" si="897"/>
        <v>#REF!</v>
      </c>
      <c r="Z1894" s="39" t="e">
        <f t="shared" si="897"/>
        <v>#REF!</v>
      </c>
      <c r="AA1894" s="39" t="e">
        <f t="shared" si="897"/>
        <v>#REF!</v>
      </c>
      <c r="AB1894" s="40" t="e">
        <f>Z1894/D1894</f>
        <v>#REF!</v>
      </c>
      <c r="AC1894" s="32"/>
    </row>
    <row r="1895" spans="1:29" s="33" customFormat="1" ht="18" hidden="1" customHeight="1" x14ac:dyDescent="0.25">
      <c r="A1895" s="41" t="s">
        <v>38</v>
      </c>
      <c r="B1895" s="31"/>
      <c r="C1895" s="31"/>
      <c r="D1895" s="31"/>
      <c r="E1895" s="31"/>
      <c r="F1895" s="31"/>
      <c r="G1895" s="31"/>
      <c r="H1895" s="31"/>
      <c r="I1895" s="31"/>
      <c r="J1895" s="31"/>
      <c r="K1895" s="31"/>
      <c r="L1895" s="31"/>
      <c r="M1895" s="31"/>
      <c r="N1895" s="31"/>
      <c r="O1895" s="31"/>
      <c r="P1895" s="31"/>
      <c r="Q1895" s="31"/>
      <c r="R1895" s="31"/>
      <c r="S1895" s="31"/>
      <c r="T1895" s="31"/>
      <c r="U1895" s="31"/>
      <c r="V1895" s="31"/>
      <c r="W1895" s="31"/>
      <c r="X1895" s="31"/>
      <c r="Y1895" s="31"/>
      <c r="Z1895" s="31">
        <f t="shared" ref="Z1895" si="898">SUM(M1895:Y1895)</f>
        <v>0</v>
      </c>
      <c r="AA1895" s="31">
        <f>D1895-Z1895</f>
        <v>0</v>
      </c>
      <c r="AB1895" s="37"/>
      <c r="AC1895" s="32"/>
    </row>
    <row r="1896" spans="1:29" s="33" customFormat="1" ht="18" hidden="1" customHeight="1" x14ac:dyDescent="0.25">
      <c r="A1896" s="38" t="s">
        <v>39</v>
      </c>
      <c r="B1896" s="39" t="e">
        <f t="shared" ref="B1896:C1896" si="899">B1895+B1894</f>
        <v>#REF!</v>
      </c>
      <c r="C1896" s="39" t="e">
        <f t="shared" si="899"/>
        <v>#REF!</v>
      </c>
      <c r="D1896" s="39" t="e">
        <f>D1895+D1894</f>
        <v>#REF!</v>
      </c>
      <c r="E1896" s="39" t="e">
        <f t="shared" ref="E1896:AA1896" si="900">E1895+E1894</f>
        <v>#REF!</v>
      </c>
      <c r="F1896" s="39" t="e">
        <f t="shared" si="900"/>
        <v>#REF!</v>
      </c>
      <c r="G1896" s="39" t="e">
        <f t="shared" si="900"/>
        <v>#REF!</v>
      </c>
      <c r="H1896" s="39" t="e">
        <f t="shared" si="900"/>
        <v>#REF!</v>
      </c>
      <c r="I1896" s="39" t="e">
        <f t="shared" si="900"/>
        <v>#REF!</v>
      </c>
      <c r="J1896" s="39" t="e">
        <f t="shared" si="900"/>
        <v>#REF!</v>
      </c>
      <c r="K1896" s="39" t="e">
        <f t="shared" si="900"/>
        <v>#REF!</v>
      </c>
      <c r="L1896" s="39" t="e">
        <f t="shared" si="900"/>
        <v>#REF!</v>
      </c>
      <c r="M1896" s="39" t="e">
        <f t="shared" si="900"/>
        <v>#REF!</v>
      </c>
      <c r="N1896" s="39" t="e">
        <f t="shared" si="900"/>
        <v>#REF!</v>
      </c>
      <c r="O1896" s="39" t="e">
        <f t="shared" si="900"/>
        <v>#REF!</v>
      </c>
      <c r="P1896" s="39" t="e">
        <f t="shared" si="900"/>
        <v>#REF!</v>
      </c>
      <c r="Q1896" s="39" t="e">
        <f t="shared" si="900"/>
        <v>#REF!</v>
      </c>
      <c r="R1896" s="39" t="e">
        <f t="shared" si="900"/>
        <v>#REF!</v>
      </c>
      <c r="S1896" s="39" t="e">
        <f t="shared" si="900"/>
        <v>#REF!</v>
      </c>
      <c r="T1896" s="39" t="e">
        <f t="shared" si="900"/>
        <v>#REF!</v>
      </c>
      <c r="U1896" s="39" t="e">
        <f t="shared" si="900"/>
        <v>#REF!</v>
      </c>
      <c r="V1896" s="39" t="e">
        <f t="shared" si="900"/>
        <v>#REF!</v>
      </c>
      <c r="W1896" s="39" t="e">
        <f t="shared" si="900"/>
        <v>#REF!</v>
      </c>
      <c r="X1896" s="39" t="e">
        <f t="shared" si="900"/>
        <v>#REF!</v>
      </c>
      <c r="Y1896" s="39" t="e">
        <f t="shared" si="900"/>
        <v>#REF!</v>
      </c>
      <c r="Z1896" s="39" t="e">
        <f t="shared" si="900"/>
        <v>#REF!</v>
      </c>
      <c r="AA1896" s="39" t="e">
        <f t="shared" si="900"/>
        <v>#REF!</v>
      </c>
      <c r="AB1896" s="40" t="e">
        <f>Z1896/D1896</f>
        <v>#REF!</v>
      </c>
      <c r="AC1896" s="42"/>
    </row>
    <row r="1897" spans="1:29" s="33" customFormat="1" ht="15" hidden="1" customHeight="1" x14ac:dyDescent="0.25">
      <c r="A1897" s="34"/>
      <c r="B1897" s="31"/>
      <c r="C1897" s="31"/>
      <c r="D1897" s="31"/>
      <c r="E1897" s="31"/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  <c r="R1897" s="31"/>
      <c r="S1897" s="31"/>
      <c r="T1897" s="31"/>
      <c r="U1897" s="31"/>
      <c r="V1897" s="31"/>
      <c r="W1897" s="31"/>
      <c r="X1897" s="31"/>
      <c r="Y1897" s="31"/>
      <c r="Z1897" s="31"/>
      <c r="AA1897" s="31"/>
      <c r="AB1897" s="31"/>
      <c r="AC1897" s="32"/>
    </row>
    <row r="1898" spans="1:29" s="33" customFormat="1" ht="15" hidden="1" customHeight="1" x14ac:dyDescent="0.25">
      <c r="A1898" s="34"/>
      <c r="B1898" s="31"/>
      <c r="C1898" s="31"/>
      <c r="D1898" s="31"/>
      <c r="E1898" s="31"/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  <c r="R1898" s="31"/>
      <c r="S1898" s="31"/>
      <c r="T1898" s="31"/>
      <c r="U1898" s="31"/>
      <c r="V1898" s="31"/>
      <c r="W1898" s="31"/>
      <c r="X1898" s="31"/>
      <c r="Y1898" s="31"/>
      <c r="Z1898" s="31"/>
      <c r="AA1898" s="31"/>
      <c r="AB1898" s="31"/>
      <c r="AC1898" s="32"/>
    </row>
    <row r="1899" spans="1:29" s="33" customFormat="1" ht="15" hidden="1" customHeight="1" x14ac:dyDescent="0.25">
      <c r="A1899" s="46" t="s">
        <v>41</v>
      </c>
      <c r="B1899" s="31"/>
      <c r="C1899" s="31"/>
      <c r="D1899" s="31"/>
      <c r="E1899" s="31"/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  <c r="R1899" s="31"/>
      <c r="S1899" s="31"/>
      <c r="T1899" s="31"/>
      <c r="U1899" s="31"/>
      <c r="V1899" s="31"/>
      <c r="W1899" s="31"/>
      <c r="X1899" s="31"/>
      <c r="Y1899" s="31"/>
      <c r="Z1899" s="31"/>
      <c r="AA1899" s="31"/>
      <c r="AB1899" s="31"/>
      <c r="AC1899" s="32"/>
    </row>
    <row r="1900" spans="1:29" s="33" customFormat="1" ht="18" hidden="1" customHeight="1" x14ac:dyDescent="0.2">
      <c r="A1900" s="36" t="s">
        <v>33</v>
      </c>
      <c r="B1900" s="31"/>
      <c r="C1900" s="31"/>
      <c r="D1900" s="31"/>
      <c r="E1900" s="31"/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  <c r="R1900" s="31"/>
      <c r="S1900" s="31"/>
      <c r="T1900" s="31"/>
      <c r="U1900" s="31"/>
      <c r="V1900" s="31"/>
      <c r="W1900" s="31"/>
      <c r="X1900" s="31"/>
      <c r="Y1900" s="31"/>
      <c r="Z1900" s="31">
        <f>SUM(M1900:Y1900)</f>
        <v>0</v>
      </c>
      <c r="AA1900" s="31">
        <f>D1900-Z1900</f>
        <v>0</v>
      </c>
      <c r="AB1900" s="37"/>
      <c r="AC1900" s="32"/>
    </row>
    <row r="1901" spans="1:29" s="33" customFormat="1" ht="18" hidden="1" customHeight="1" x14ac:dyDescent="0.2">
      <c r="A1901" s="36" t="s">
        <v>34</v>
      </c>
      <c r="B1901" s="31" t="e">
        <f>[1]consoCURRENT!#REF!</f>
        <v>#REF!</v>
      </c>
      <c r="C1901" s="31" t="e">
        <f>[1]consoCURRENT!#REF!</f>
        <v>#REF!</v>
      </c>
      <c r="D1901" s="31" t="e">
        <f>[1]consoCURRENT!#REF!</f>
        <v>#REF!</v>
      </c>
      <c r="E1901" s="31" t="e">
        <f>[1]consoCURRENT!#REF!</f>
        <v>#REF!</v>
      </c>
      <c r="F1901" s="31" t="e">
        <f>[1]consoCURRENT!#REF!</f>
        <v>#REF!</v>
      </c>
      <c r="G1901" s="31" t="e">
        <f>[1]consoCURRENT!#REF!</f>
        <v>#REF!</v>
      </c>
      <c r="H1901" s="31" t="e">
        <f>[1]consoCURRENT!#REF!</f>
        <v>#REF!</v>
      </c>
      <c r="I1901" s="31" t="e">
        <f>[1]consoCURRENT!#REF!</f>
        <v>#REF!</v>
      </c>
      <c r="J1901" s="31" t="e">
        <f>[1]consoCURRENT!#REF!</f>
        <v>#REF!</v>
      </c>
      <c r="K1901" s="31" t="e">
        <f>[1]consoCURRENT!#REF!</f>
        <v>#REF!</v>
      </c>
      <c r="L1901" s="31" t="e">
        <f>[1]consoCURRENT!#REF!</f>
        <v>#REF!</v>
      </c>
      <c r="M1901" s="31" t="e">
        <f>[1]consoCURRENT!#REF!</f>
        <v>#REF!</v>
      </c>
      <c r="N1901" s="31" t="e">
        <f>[1]consoCURRENT!#REF!</f>
        <v>#REF!</v>
      </c>
      <c r="O1901" s="31" t="e">
        <f>[1]consoCURRENT!#REF!</f>
        <v>#REF!</v>
      </c>
      <c r="P1901" s="31" t="e">
        <f>[1]consoCURRENT!#REF!</f>
        <v>#REF!</v>
      </c>
      <c r="Q1901" s="31" t="e">
        <f>[1]consoCURRENT!#REF!</f>
        <v>#REF!</v>
      </c>
      <c r="R1901" s="31" t="e">
        <f>[1]consoCURRENT!#REF!</f>
        <v>#REF!</v>
      </c>
      <c r="S1901" s="31" t="e">
        <f>[1]consoCURRENT!#REF!</f>
        <v>#REF!</v>
      </c>
      <c r="T1901" s="31" t="e">
        <f>[1]consoCURRENT!#REF!</f>
        <v>#REF!</v>
      </c>
      <c r="U1901" s="31" t="e">
        <f>[1]consoCURRENT!#REF!</f>
        <v>#REF!</v>
      </c>
      <c r="V1901" s="31" t="e">
        <f>[1]consoCURRENT!#REF!</f>
        <v>#REF!</v>
      </c>
      <c r="W1901" s="31" t="e">
        <f>[1]consoCURRENT!#REF!</f>
        <v>#REF!</v>
      </c>
      <c r="X1901" s="31" t="e">
        <f>[1]consoCURRENT!#REF!</f>
        <v>#REF!</v>
      </c>
      <c r="Y1901" s="31" t="e">
        <f>[1]consoCURRENT!#REF!</f>
        <v>#REF!</v>
      </c>
      <c r="Z1901" s="31" t="e">
        <f t="shared" ref="Z1901:Z1903" si="901">SUM(M1901:Y1901)</f>
        <v>#REF!</v>
      </c>
      <c r="AA1901" s="31" t="e">
        <f>D1901-Z1901</f>
        <v>#REF!</v>
      </c>
      <c r="AB1901" s="37" t="e">
        <f>Z1901/D1901</f>
        <v>#REF!</v>
      </c>
      <c r="AC1901" s="32"/>
    </row>
    <row r="1902" spans="1:29" s="33" customFormat="1" ht="18" hidden="1" customHeight="1" x14ac:dyDescent="0.2">
      <c r="A1902" s="36" t="s">
        <v>35</v>
      </c>
      <c r="B1902" s="31"/>
      <c r="C1902" s="31"/>
      <c r="D1902" s="31"/>
      <c r="E1902" s="31"/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  <c r="R1902" s="31"/>
      <c r="S1902" s="31"/>
      <c r="T1902" s="31"/>
      <c r="U1902" s="31"/>
      <c r="V1902" s="31"/>
      <c r="W1902" s="31"/>
      <c r="X1902" s="31"/>
      <c r="Y1902" s="31"/>
      <c r="Z1902" s="31">
        <f t="shared" si="901"/>
        <v>0</v>
      </c>
      <c r="AA1902" s="31">
        <f>D1902-Z1902</f>
        <v>0</v>
      </c>
      <c r="AB1902" s="37"/>
      <c r="AC1902" s="32"/>
    </row>
    <row r="1903" spans="1:29" s="33" customFormat="1" ht="18" hidden="1" customHeight="1" x14ac:dyDescent="0.2">
      <c r="A1903" s="36" t="s">
        <v>36</v>
      </c>
      <c r="B1903" s="31"/>
      <c r="C1903" s="31"/>
      <c r="D1903" s="31"/>
      <c r="E1903" s="31"/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  <c r="R1903" s="31"/>
      <c r="S1903" s="31"/>
      <c r="T1903" s="31"/>
      <c r="U1903" s="31"/>
      <c r="V1903" s="31"/>
      <c r="W1903" s="31"/>
      <c r="X1903" s="31"/>
      <c r="Y1903" s="31"/>
      <c r="Z1903" s="31">
        <f t="shared" si="901"/>
        <v>0</v>
      </c>
      <c r="AA1903" s="31">
        <f>D1903-Z1903</f>
        <v>0</v>
      </c>
      <c r="AB1903" s="37"/>
      <c r="AC1903" s="32"/>
    </row>
    <row r="1904" spans="1:29" s="33" customFormat="1" ht="18" hidden="1" customHeight="1" x14ac:dyDescent="0.25">
      <c r="A1904" s="38" t="s">
        <v>37</v>
      </c>
      <c r="B1904" s="39" t="e">
        <f t="shared" ref="B1904:C1904" si="902">SUM(B1900:B1903)</f>
        <v>#REF!</v>
      </c>
      <c r="C1904" s="39" t="e">
        <f t="shared" si="902"/>
        <v>#REF!</v>
      </c>
      <c r="D1904" s="39" t="e">
        <f>SUM(D1900:D1903)</f>
        <v>#REF!</v>
      </c>
      <c r="E1904" s="39" t="e">
        <f t="shared" ref="E1904:AA1904" si="903">SUM(E1900:E1903)</f>
        <v>#REF!</v>
      </c>
      <c r="F1904" s="39" t="e">
        <f t="shared" si="903"/>
        <v>#REF!</v>
      </c>
      <c r="G1904" s="39" t="e">
        <f t="shared" si="903"/>
        <v>#REF!</v>
      </c>
      <c r="H1904" s="39" t="e">
        <f t="shared" si="903"/>
        <v>#REF!</v>
      </c>
      <c r="I1904" s="39" t="e">
        <f t="shared" si="903"/>
        <v>#REF!</v>
      </c>
      <c r="J1904" s="39" t="e">
        <f t="shared" si="903"/>
        <v>#REF!</v>
      </c>
      <c r="K1904" s="39" t="e">
        <f t="shared" si="903"/>
        <v>#REF!</v>
      </c>
      <c r="L1904" s="39" t="e">
        <f t="shared" si="903"/>
        <v>#REF!</v>
      </c>
      <c r="M1904" s="39" t="e">
        <f t="shared" si="903"/>
        <v>#REF!</v>
      </c>
      <c r="N1904" s="39" t="e">
        <f t="shared" si="903"/>
        <v>#REF!</v>
      </c>
      <c r="O1904" s="39" t="e">
        <f t="shared" si="903"/>
        <v>#REF!</v>
      </c>
      <c r="P1904" s="39" t="e">
        <f t="shared" si="903"/>
        <v>#REF!</v>
      </c>
      <c r="Q1904" s="39" t="e">
        <f t="shared" si="903"/>
        <v>#REF!</v>
      </c>
      <c r="R1904" s="39" t="e">
        <f t="shared" si="903"/>
        <v>#REF!</v>
      </c>
      <c r="S1904" s="39" t="e">
        <f t="shared" si="903"/>
        <v>#REF!</v>
      </c>
      <c r="T1904" s="39" t="e">
        <f t="shared" si="903"/>
        <v>#REF!</v>
      </c>
      <c r="U1904" s="39" t="e">
        <f t="shared" si="903"/>
        <v>#REF!</v>
      </c>
      <c r="V1904" s="39" t="e">
        <f t="shared" si="903"/>
        <v>#REF!</v>
      </c>
      <c r="W1904" s="39" t="e">
        <f t="shared" si="903"/>
        <v>#REF!</v>
      </c>
      <c r="X1904" s="39" t="e">
        <f t="shared" si="903"/>
        <v>#REF!</v>
      </c>
      <c r="Y1904" s="39" t="e">
        <f t="shared" si="903"/>
        <v>#REF!</v>
      </c>
      <c r="Z1904" s="39" t="e">
        <f t="shared" si="903"/>
        <v>#REF!</v>
      </c>
      <c r="AA1904" s="39" t="e">
        <f t="shared" si="903"/>
        <v>#REF!</v>
      </c>
      <c r="AB1904" s="40" t="e">
        <f>Z1904/D1904</f>
        <v>#REF!</v>
      </c>
      <c r="AC1904" s="32"/>
    </row>
    <row r="1905" spans="1:29" s="33" customFormat="1" ht="18" hidden="1" customHeight="1" x14ac:dyDescent="0.25">
      <c r="A1905" s="41" t="s">
        <v>38</v>
      </c>
      <c r="B1905" s="31" t="e">
        <f>[1]consoCURRENT!#REF!</f>
        <v>#REF!</v>
      </c>
      <c r="C1905" s="31" t="e">
        <f>[1]consoCURRENT!#REF!</f>
        <v>#REF!</v>
      </c>
      <c r="D1905" s="31" t="e">
        <f>[1]consoCURRENT!#REF!</f>
        <v>#REF!</v>
      </c>
      <c r="E1905" s="31" t="e">
        <f>[1]consoCURRENT!#REF!</f>
        <v>#REF!</v>
      </c>
      <c r="F1905" s="31" t="e">
        <f>[1]consoCURRENT!#REF!</f>
        <v>#REF!</v>
      </c>
      <c r="G1905" s="31" t="e">
        <f>[1]consoCURRENT!#REF!</f>
        <v>#REF!</v>
      </c>
      <c r="H1905" s="31" t="e">
        <f>[1]consoCURRENT!#REF!</f>
        <v>#REF!</v>
      </c>
      <c r="I1905" s="31" t="e">
        <f>[1]consoCURRENT!#REF!</f>
        <v>#REF!</v>
      </c>
      <c r="J1905" s="31" t="e">
        <f>[1]consoCURRENT!#REF!</f>
        <v>#REF!</v>
      </c>
      <c r="K1905" s="31" t="e">
        <f>[1]consoCURRENT!#REF!</f>
        <v>#REF!</v>
      </c>
      <c r="L1905" s="31" t="e">
        <f>[1]consoCURRENT!#REF!</f>
        <v>#REF!</v>
      </c>
      <c r="M1905" s="31" t="e">
        <f>[1]consoCURRENT!#REF!</f>
        <v>#REF!</v>
      </c>
      <c r="N1905" s="31" t="e">
        <f>[1]consoCURRENT!#REF!</f>
        <v>#REF!</v>
      </c>
      <c r="O1905" s="31" t="e">
        <f>[1]consoCURRENT!#REF!</f>
        <v>#REF!</v>
      </c>
      <c r="P1905" s="31" t="e">
        <f>[1]consoCURRENT!#REF!</f>
        <v>#REF!</v>
      </c>
      <c r="Q1905" s="31" t="e">
        <f>[1]consoCURRENT!#REF!</f>
        <v>#REF!</v>
      </c>
      <c r="R1905" s="31" t="e">
        <f>[1]consoCURRENT!#REF!</f>
        <v>#REF!</v>
      </c>
      <c r="S1905" s="31" t="e">
        <f>[1]consoCURRENT!#REF!</f>
        <v>#REF!</v>
      </c>
      <c r="T1905" s="31" t="e">
        <f>[1]consoCURRENT!#REF!</f>
        <v>#REF!</v>
      </c>
      <c r="U1905" s="31" t="e">
        <f>[1]consoCURRENT!#REF!</f>
        <v>#REF!</v>
      </c>
      <c r="V1905" s="31" t="e">
        <f>[1]consoCURRENT!#REF!</f>
        <v>#REF!</v>
      </c>
      <c r="W1905" s="31" t="e">
        <f>[1]consoCURRENT!#REF!</f>
        <v>#REF!</v>
      </c>
      <c r="X1905" s="31" t="e">
        <f>[1]consoCURRENT!#REF!</f>
        <v>#REF!</v>
      </c>
      <c r="Y1905" s="31" t="e">
        <f>[1]consoCURRENT!#REF!</f>
        <v>#REF!</v>
      </c>
      <c r="Z1905" s="31" t="e">
        <f t="shared" ref="Z1905" si="904">SUM(M1905:Y1905)</f>
        <v>#REF!</v>
      </c>
      <c r="AA1905" s="31" t="e">
        <f>D1905-Z1905</f>
        <v>#REF!</v>
      </c>
      <c r="AB1905" s="37"/>
      <c r="AC1905" s="32"/>
    </row>
    <row r="1906" spans="1:29" s="33" customFormat="1" ht="18" hidden="1" customHeight="1" x14ac:dyDescent="0.25">
      <c r="A1906" s="38" t="s">
        <v>39</v>
      </c>
      <c r="B1906" s="39" t="e">
        <f t="shared" ref="B1906:C1906" si="905">B1905+B1904</f>
        <v>#REF!</v>
      </c>
      <c r="C1906" s="39" t="e">
        <f t="shared" si="905"/>
        <v>#REF!</v>
      </c>
      <c r="D1906" s="39" t="e">
        <f>D1905+D1904</f>
        <v>#REF!</v>
      </c>
      <c r="E1906" s="39" t="e">
        <f t="shared" ref="E1906:AA1906" si="906">E1905+E1904</f>
        <v>#REF!</v>
      </c>
      <c r="F1906" s="39" t="e">
        <f t="shared" si="906"/>
        <v>#REF!</v>
      </c>
      <c r="G1906" s="39" t="e">
        <f t="shared" si="906"/>
        <v>#REF!</v>
      </c>
      <c r="H1906" s="39" t="e">
        <f t="shared" si="906"/>
        <v>#REF!</v>
      </c>
      <c r="I1906" s="39" t="e">
        <f t="shared" si="906"/>
        <v>#REF!</v>
      </c>
      <c r="J1906" s="39" t="e">
        <f t="shared" si="906"/>
        <v>#REF!</v>
      </c>
      <c r="K1906" s="39" t="e">
        <f t="shared" si="906"/>
        <v>#REF!</v>
      </c>
      <c r="L1906" s="39" t="e">
        <f t="shared" si="906"/>
        <v>#REF!</v>
      </c>
      <c r="M1906" s="39" t="e">
        <f t="shared" si="906"/>
        <v>#REF!</v>
      </c>
      <c r="N1906" s="39" t="e">
        <f t="shared" si="906"/>
        <v>#REF!</v>
      </c>
      <c r="O1906" s="39" t="e">
        <f t="shared" si="906"/>
        <v>#REF!</v>
      </c>
      <c r="P1906" s="39" t="e">
        <f t="shared" si="906"/>
        <v>#REF!</v>
      </c>
      <c r="Q1906" s="39" t="e">
        <f t="shared" si="906"/>
        <v>#REF!</v>
      </c>
      <c r="R1906" s="39" t="e">
        <f t="shared" si="906"/>
        <v>#REF!</v>
      </c>
      <c r="S1906" s="39" t="e">
        <f t="shared" si="906"/>
        <v>#REF!</v>
      </c>
      <c r="T1906" s="39" t="e">
        <f t="shared" si="906"/>
        <v>#REF!</v>
      </c>
      <c r="U1906" s="39" t="e">
        <f t="shared" si="906"/>
        <v>#REF!</v>
      </c>
      <c r="V1906" s="39" t="e">
        <f t="shared" si="906"/>
        <v>#REF!</v>
      </c>
      <c r="W1906" s="39" t="e">
        <f t="shared" si="906"/>
        <v>#REF!</v>
      </c>
      <c r="X1906" s="39" t="e">
        <f t="shared" si="906"/>
        <v>#REF!</v>
      </c>
      <c r="Y1906" s="39" t="e">
        <f t="shared" si="906"/>
        <v>#REF!</v>
      </c>
      <c r="Z1906" s="39" t="e">
        <f t="shared" si="906"/>
        <v>#REF!</v>
      </c>
      <c r="AA1906" s="39" t="e">
        <f t="shared" si="906"/>
        <v>#REF!</v>
      </c>
      <c r="AB1906" s="40" t="e">
        <f>Z1906/D1906</f>
        <v>#REF!</v>
      </c>
      <c r="AC1906" s="42"/>
    </row>
    <row r="1907" spans="1:29" s="33" customFormat="1" ht="15" hidden="1" customHeight="1" x14ac:dyDescent="0.25">
      <c r="A1907" s="34"/>
      <c r="B1907" s="31"/>
      <c r="C1907" s="31"/>
      <c r="D1907" s="31"/>
      <c r="E1907" s="31"/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  <c r="R1907" s="31"/>
      <c r="S1907" s="31"/>
      <c r="T1907" s="31"/>
      <c r="U1907" s="31"/>
      <c r="V1907" s="31"/>
      <c r="W1907" s="31"/>
      <c r="X1907" s="31"/>
      <c r="Y1907" s="31"/>
      <c r="Z1907" s="31"/>
      <c r="AA1907" s="31"/>
      <c r="AB1907" s="31"/>
      <c r="AC1907" s="32"/>
    </row>
    <row r="1908" spans="1:29" s="33" customFormat="1" ht="15" hidden="1" customHeight="1" x14ac:dyDescent="0.25">
      <c r="A1908" s="34"/>
      <c r="B1908" s="31"/>
      <c r="C1908" s="31"/>
      <c r="D1908" s="31"/>
      <c r="E1908" s="31"/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  <c r="R1908" s="31"/>
      <c r="S1908" s="31"/>
      <c r="T1908" s="31"/>
      <c r="U1908" s="31"/>
      <c r="V1908" s="31"/>
      <c r="W1908" s="31"/>
      <c r="X1908" s="31"/>
      <c r="Y1908" s="31"/>
      <c r="Z1908" s="31"/>
      <c r="AA1908" s="31"/>
      <c r="AB1908" s="31"/>
      <c r="AC1908" s="32"/>
    </row>
    <row r="1909" spans="1:29" s="33" customFormat="1" ht="15" hidden="1" customHeight="1" x14ac:dyDescent="0.25">
      <c r="A1909" s="46" t="s">
        <v>42</v>
      </c>
      <c r="B1909" s="31"/>
      <c r="C1909" s="31"/>
      <c r="D1909" s="31"/>
      <c r="E1909" s="31"/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  <c r="R1909" s="31"/>
      <c r="S1909" s="31"/>
      <c r="T1909" s="31"/>
      <c r="U1909" s="31"/>
      <c r="V1909" s="31"/>
      <c r="W1909" s="31"/>
      <c r="X1909" s="31"/>
      <c r="Y1909" s="31"/>
      <c r="Z1909" s="31"/>
      <c r="AA1909" s="31"/>
      <c r="AB1909" s="31"/>
      <c r="AC1909" s="32"/>
    </row>
    <row r="1910" spans="1:29" s="33" customFormat="1" ht="18" hidden="1" customHeight="1" x14ac:dyDescent="0.2">
      <c r="A1910" s="36" t="s">
        <v>33</v>
      </c>
      <c r="B1910" s="31"/>
      <c r="C1910" s="31"/>
      <c r="D1910" s="31"/>
      <c r="E1910" s="31"/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  <c r="R1910" s="31"/>
      <c r="S1910" s="31"/>
      <c r="T1910" s="31"/>
      <c r="U1910" s="31"/>
      <c r="V1910" s="31"/>
      <c r="W1910" s="31"/>
      <c r="X1910" s="31"/>
      <c r="Y1910" s="31"/>
      <c r="Z1910" s="31">
        <f>SUM(M1910:Y1910)</f>
        <v>0</v>
      </c>
      <c r="AA1910" s="31">
        <f>D1910-Z1910</f>
        <v>0</v>
      </c>
      <c r="AB1910" s="37" t="e">
        <f>Z1910/D1910</f>
        <v>#DIV/0!</v>
      </c>
      <c r="AC1910" s="32"/>
    </row>
    <row r="1911" spans="1:29" s="33" customFormat="1" ht="18" hidden="1" customHeight="1" x14ac:dyDescent="0.2">
      <c r="A1911" s="36" t="s">
        <v>34</v>
      </c>
      <c r="B1911" s="31" t="e">
        <f>[1]consoCURRENT!#REF!</f>
        <v>#REF!</v>
      </c>
      <c r="C1911" s="31" t="e">
        <f>[1]consoCURRENT!#REF!</f>
        <v>#REF!</v>
      </c>
      <c r="D1911" s="31" t="e">
        <f>[1]consoCURRENT!#REF!</f>
        <v>#REF!</v>
      </c>
      <c r="E1911" s="31" t="e">
        <f>[1]consoCURRENT!#REF!</f>
        <v>#REF!</v>
      </c>
      <c r="F1911" s="31" t="e">
        <f>[1]consoCURRENT!#REF!</f>
        <v>#REF!</v>
      </c>
      <c r="G1911" s="31" t="e">
        <f>[1]consoCURRENT!#REF!</f>
        <v>#REF!</v>
      </c>
      <c r="H1911" s="31" t="e">
        <f>[1]consoCURRENT!#REF!</f>
        <v>#REF!</v>
      </c>
      <c r="I1911" s="31" t="e">
        <f>[1]consoCURRENT!#REF!</f>
        <v>#REF!</v>
      </c>
      <c r="J1911" s="31" t="e">
        <f>[1]consoCURRENT!#REF!</f>
        <v>#REF!</v>
      </c>
      <c r="K1911" s="31" t="e">
        <f>[1]consoCURRENT!#REF!</f>
        <v>#REF!</v>
      </c>
      <c r="L1911" s="31" t="e">
        <f>[1]consoCURRENT!#REF!</f>
        <v>#REF!</v>
      </c>
      <c r="M1911" s="31" t="e">
        <f>[1]consoCURRENT!#REF!</f>
        <v>#REF!</v>
      </c>
      <c r="N1911" s="31" t="e">
        <f>[1]consoCURRENT!#REF!</f>
        <v>#REF!</v>
      </c>
      <c r="O1911" s="31" t="e">
        <f>[1]consoCURRENT!#REF!</f>
        <v>#REF!</v>
      </c>
      <c r="P1911" s="31" t="e">
        <f>[1]consoCURRENT!#REF!</f>
        <v>#REF!</v>
      </c>
      <c r="Q1911" s="31" t="e">
        <f>[1]consoCURRENT!#REF!</f>
        <v>#REF!</v>
      </c>
      <c r="R1911" s="31" t="e">
        <f>[1]consoCURRENT!#REF!</f>
        <v>#REF!</v>
      </c>
      <c r="S1911" s="31" t="e">
        <f>[1]consoCURRENT!#REF!</f>
        <v>#REF!</v>
      </c>
      <c r="T1911" s="31" t="e">
        <f>[1]consoCURRENT!#REF!</f>
        <v>#REF!</v>
      </c>
      <c r="U1911" s="31" t="e">
        <f>[1]consoCURRENT!#REF!</f>
        <v>#REF!</v>
      </c>
      <c r="V1911" s="31" t="e">
        <f>[1]consoCURRENT!#REF!</f>
        <v>#REF!</v>
      </c>
      <c r="W1911" s="31" t="e">
        <f>[1]consoCURRENT!#REF!</f>
        <v>#REF!</v>
      </c>
      <c r="X1911" s="31" t="e">
        <f>[1]consoCURRENT!#REF!</f>
        <v>#REF!</v>
      </c>
      <c r="Y1911" s="31" t="e">
        <f>[1]consoCURRENT!#REF!</f>
        <v>#REF!</v>
      </c>
      <c r="Z1911" s="31" t="e">
        <f t="shared" ref="Z1911:Z1913" si="907">SUM(M1911:Y1911)</f>
        <v>#REF!</v>
      </c>
      <c r="AA1911" s="31" t="e">
        <f>D1911-Z1911</f>
        <v>#REF!</v>
      </c>
      <c r="AB1911" s="37" t="e">
        <f>Z1911/D1911</f>
        <v>#REF!</v>
      </c>
      <c r="AC1911" s="32"/>
    </row>
    <row r="1912" spans="1:29" s="33" customFormat="1" ht="18" hidden="1" customHeight="1" x14ac:dyDescent="0.2">
      <c r="A1912" s="36" t="s">
        <v>35</v>
      </c>
      <c r="B1912" s="31"/>
      <c r="C1912" s="31"/>
      <c r="D1912" s="31"/>
      <c r="E1912" s="31"/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  <c r="R1912" s="31"/>
      <c r="S1912" s="31"/>
      <c r="T1912" s="31"/>
      <c r="U1912" s="31"/>
      <c r="V1912" s="31"/>
      <c r="W1912" s="31"/>
      <c r="X1912" s="31"/>
      <c r="Y1912" s="31"/>
      <c r="Z1912" s="31">
        <f t="shared" si="907"/>
        <v>0</v>
      </c>
      <c r="AA1912" s="31">
        <f>D1912-Z1912</f>
        <v>0</v>
      </c>
      <c r="AB1912" s="37"/>
      <c r="AC1912" s="32"/>
    </row>
    <row r="1913" spans="1:29" s="33" customFormat="1" ht="18" hidden="1" customHeight="1" x14ac:dyDescent="0.2">
      <c r="A1913" s="36" t="s">
        <v>36</v>
      </c>
      <c r="B1913" s="31"/>
      <c r="C1913" s="31"/>
      <c r="D1913" s="31"/>
      <c r="E1913" s="31"/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  <c r="R1913" s="31"/>
      <c r="S1913" s="31"/>
      <c r="T1913" s="31"/>
      <c r="U1913" s="31"/>
      <c r="V1913" s="31"/>
      <c r="W1913" s="31"/>
      <c r="X1913" s="31"/>
      <c r="Y1913" s="31"/>
      <c r="Z1913" s="31">
        <f t="shared" si="907"/>
        <v>0</v>
      </c>
      <c r="AA1913" s="31">
        <f>D1913-Z1913</f>
        <v>0</v>
      </c>
      <c r="AB1913" s="37"/>
      <c r="AC1913" s="32"/>
    </row>
    <row r="1914" spans="1:29" s="33" customFormat="1" ht="18" hidden="1" customHeight="1" x14ac:dyDescent="0.25">
      <c r="A1914" s="38" t="s">
        <v>37</v>
      </c>
      <c r="B1914" s="39" t="e">
        <f t="shared" ref="B1914:C1914" si="908">SUM(B1910:B1913)</f>
        <v>#REF!</v>
      </c>
      <c r="C1914" s="39" t="e">
        <f t="shared" si="908"/>
        <v>#REF!</v>
      </c>
      <c r="D1914" s="39" t="e">
        <f>SUM(D1910:D1913)</f>
        <v>#REF!</v>
      </c>
      <c r="E1914" s="39" t="e">
        <f t="shared" ref="E1914:AA1914" si="909">SUM(E1910:E1913)</f>
        <v>#REF!</v>
      </c>
      <c r="F1914" s="39" t="e">
        <f t="shared" si="909"/>
        <v>#REF!</v>
      </c>
      <c r="G1914" s="39" t="e">
        <f t="shared" si="909"/>
        <v>#REF!</v>
      </c>
      <c r="H1914" s="39" t="e">
        <f t="shared" si="909"/>
        <v>#REF!</v>
      </c>
      <c r="I1914" s="39" t="e">
        <f t="shared" si="909"/>
        <v>#REF!</v>
      </c>
      <c r="J1914" s="39" t="e">
        <f t="shared" si="909"/>
        <v>#REF!</v>
      </c>
      <c r="K1914" s="39" t="e">
        <f t="shared" si="909"/>
        <v>#REF!</v>
      </c>
      <c r="L1914" s="39" t="e">
        <f t="shared" si="909"/>
        <v>#REF!</v>
      </c>
      <c r="M1914" s="39" t="e">
        <f t="shared" si="909"/>
        <v>#REF!</v>
      </c>
      <c r="N1914" s="39" t="e">
        <f t="shared" si="909"/>
        <v>#REF!</v>
      </c>
      <c r="O1914" s="39" t="e">
        <f t="shared" si="909"/>
        <v>#REF!</v>
      </c>
      <c r="P1914" s="39" t="e">
        <f t="shared" si="909"/>
        <v>#REF!</v>
      </c>
      <c r="Q1914" s="39" t="e">
        <f t="shared" si="909"/>
        <v>#REF!</v>
      </c>
      <c r="R1914" s="39" t="e">
        <f t="shared" si="909"/>
        <v>#REF!</v>
      </c>
      <c r="S1914" s="39" t="e">
        <f t="shared" si="909"/>
        <v>#REF!</v>
      </c>
      <c r="T1914" s="39" t="e">
        <f t="shared" si="909"/>
        <v>#REF!</v>
      </c>
      <c r="U1914" s="39" t="e">
        <f t="shared" si="909"/>
        <v>#REF!</v>
      </c>
      <c r="V1914" s="39" t="e">
        <f t="shared" si="909"/>
        <v>#REF!</v>
      </c>
      <c r="W1914" s="39" t="e">
        <f t="shared" si="909"/>
        <v>#REF!</v>
      </c>
      <c r="X1914" s="39" t="e">
        <f t="shared" si="909"/>
        <v>#REF!</v>
      </c>
      <c r="Y1914" s="39" t="e">
        <f t="shared" si="909"/>
        <v>#REF!</v>
      </c>
      <c r="Z1914" s="39" t="e">
        <f t="shared" si="909"/>
        <v>#REF!</v>
      </c>
      <c r="AA1914" s="39" t="e">
        <f t="shared" si="909"/>
        <v>#REF!</v>
      </c>
      <c r="AB1914" s="40" t="e">
        <f>Z1914/D1914</f>
        <v>#REF!</v>
      </c>
      <c r="AC1914" s="32"/>
    </row>
    <row r="1915" spans="1:29" s="33" customFormat="1" ht="18" hidden="1" customHeight="1" x14ac:dyDescent="0.25">
      <c r="A1915" s="41" t="s">
        <v>38</v>
      </c>
      <c r="B1915" s="31"/>
      <c r="C1915" s="31"/>
      <c r="D1915" s="31"/>
      <c r="E1915" s="31"/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  <c r="R1915" s="31"/>
      <c r="S1915" s="31"/>
      <c r="T1915" s="31"/>
      <c r="U1915" s="31"/>
      <c r="V1915" s="31"/>
      <c r="W1915" s="31"/>
      <c r="X1915" s="31"/>
      <c r="Y1915" s="31"/>
      <c r="Z1915" s="31">
        <f t="shared" ref="Z1915" si="910">SUM(M1915:Y1915)</f>
        <v>0</v>
      </c>
      <c r="AA1915" s="31">
        <f>D1915-Z1915</f>
        <v>0</v>
      </c>
      <c r="AB1915" s="37"/>
      <c r="AC1915" s="32"/>
    </row>
    <row r="1916" spans="1:29" s="33" customFormat="1" ht="18" hidden="1" customHeight="1" x14ac:dyDescent="0.25">
      <c r="A1916" s="38" t="s">
        <v>39</v>
      </c>
      <c r="B1916" s="39" t="e">
        <f t="shared" ref="B1916:C1916" si="911">B1915+B1914</f>
        <v>#REF!</v>
      </c>
      <c r="C1916" s="39" t="e">
        <f t="shared" si="911"/>
        <v>#REF!</v>
      </c>
      <c r="D1916" s="39" t="e">
        <f>D1915+D1914</f>
        <v>#REF!</v>
      </c>
      <c r="E1916" s="39" t="e">
        <f t="shared" ref="E1916:AA1916" si="912">E1915+E1914</f>
        <v>#REF!</v>
      </c>
      <c r="F1916" s="39" t="e">
        <f t="shared" si="912"/>
        <v>#REF!</v>
      </c>
      <c r="G1916" s="39" t="e">
        <f t="shared" si="912"/>
        <v>#REF!</v>
      </c>
      <c r="H1916" s="39" t="e">
        <f t="shared" si="912"/>
        <v>#REF!</v>
      </c>
      <c r="I1916" s="39" t="e">
        <f t="shared" si="912"/>
        <v>#REF!</v>
      </c>
      <c r="J1916" s="39" t="e">
        <f t="shared" si="912"/>
        <v>#REF!</v>
      </c>
      <c r="K1916" s="39" t="e">
        <f t="shared" si="912"/>
        <v>#REF!</v>
      </c>
      <c r="L1916" s="39" t="e">
        <f t="shared" si="912"/>
        <v>#REF!</v>
      </c>
      <c r="M1916" s="39" t="e">
        <f t="shared" si="912"/>
        <v>#REF!</v>
      </c>
      <c r="N1916" s="39" t="e">
        <f t="shared" si="912"/>
        <v>#REF!</v>
      </c>
      <c r="O1916" s="39" t="e">
        <f t="shared" si="912"/>
        <v>#REF!</v>
      </c>
      <c r="P1916" s="39" t="e">
        <f t="shared" si="912"/>
        <v>#REF!</v>
      </c>
      <c r="Q1916" s="39" t="e">
        <f t="shared" si="912"/>
        <v>#REF!</v>
      </c>
      <c r="R1916" s="39" t="e">
        <f t="shared" si="912"/>
        <v>#REF!</v>
      </c>
      <c r="S1916" s="39" t="e">
        <f t="shared" si="912"/>
        <v>#REF!</v>
      </c>
      <c r="T1916" s="39" t="e">
        <f t="shared" si="912"/>
        <v>#REF!</v>
      </c>
      <c r="U1916" s="39" t="e">
        <f t="shared" si="912"/>
        <v>#REF!</v>
      </c>
      <c r="V1916" s="39" t="e">
        <f t="shared" si="912"/>
        <v>#REF!</v>
      </c>
      <c r="W1916" s="39" t="e">
        <f t="shared" si="912"/>
        <v>#REF!</v>
      </c>
      <c r="X1916" s="39" t="e">
        <f t="shared" si="912"/>
        <v>#REF!</v>
      </c>
      <c r="Y1916" s="39" t="e">
        <f t="shared" si="912"/>
        <v>#REF!</v>
      </c>
      <c r="Z1916" s="39" t="e">
        <f t="shared" si="912"/>
        <v>#REF!</v>
      </c>
      <c r="AA1916" s="39" t="e">
        <f t="shared" si="912"/>
        <v>#REF!</v>
      </c>
      <c r="AB1916" s="40" t="e">
        <f>Z1916/D1916</f>
        <v>#REF!</v>
      </c>
      <c r="AC1916" s="42"/>
    </row>
    <row r="1917" spans="1:29" s="33" customFormat="1" ht="15" hidden="1" customHeight="1" x14ac:dyDescent="0.25">
      <c r="A1917" s="34"/>
      <c r="B1917" s="31"/>
      <c r="C1917" s="31"/>
      <c r="D1917" s="31"/>
      <c r="E1917" s="31"/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  <c r="R1917" s="31"/>
      <c r="S1917" s="31"/>
      <c r="T1917" s="31"/>
      <c r="U1917" s="31"/>
      <c r="V1917" s="31"/>
      <c r="W1917" s="31"/>
      <c r="X1917" s="31"/>
      <c r="Y1917" s="31"/>
      <c r="Z1917" s="31"/>
      <c r="AA1917" s="31"/>
      <c r="AB1917" s="31"/>
      <c r="AC1917" s="32"/>
    </row>
    <row r="1918" spans="1:29" s="33" customFormat="1" ht="15" hidden="1" customHeight="1" x14ac:dyDescent="0.25">
      <c r="A1918" s="34"/>
      <c r="B1918" s="31"/>
      <c r="C1918" s="31"/>
      <c r="D1918" s="31"/>
      <c r="E1918" s="31"/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  <c r="R1918" s="31"/>
      <c r="S1918" s="31"/>
      <c r="T1918" s="31"/>
      <c r="U1918" s="31"/>
      <c r="V1918" s="31"/>
      <c r="W1918" s="31"/>
      <c r="X1918" s="31"/>
      <c r="Y1918" s="31"/>
      <c r="Z1918" s="31"/>
      <c r="AA1918" s="31"/>
      <c r="AB1918" s="31"/>
      <c r="AC1918" s="32"/>
    </row>
    <row r="1919" spans="1:29" s="33" customFormat="1" ht="15" hidden="1" customHeight="1" x14ac:dyDescent="0.25">
      <c r="A1919" s="46" t="s">
        <v>44</v>
      </c>
      <c r="B1919" s="31"/>
      <c r="C1919" s="31"/>
      <c r="D1919" s="31"/>
      <c r="E1919" s="31"/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  <c r="R1919" s="31"/>
      <c r="S1919" s="31"/>
      <c r="T1919" s="31"/>
      <c r="U1919" s="31"/>
      <c r="V1919" s="31"/>
      <c r="W1919" s="31"/>
      <c r="X1919" s="31"/>
      <c r="Y1919" s="31"/>
      <c r="Z1919" s="31"/>
      <c r="AA1919" s="31"/>
      <c r="AB1919" s="31"/>
      <c r="AC1919" s="32"/>
    </row>
    <row r="1920" spans="1:29" s="33" customFormat="1" ht="18" hidden="1" customHeight="1" x14ac:dyDescent="0.2">
      <c r="A1920" s="36" t="s">
        <v>33</v>
      </c>
      <c r="B1920" s="31"/>
      <c r="C1920" s="31"/>
      <c r="D1920" s="31"/>
      <c r="E1920" s="31"/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  <c r="R1920" s="31"/>
      <c r="S1920" s="31"/>
      <c r="T1920" s="31"/>
      <c r="U1920" s="31"/>
      <c r="V1920" s="31"/>
      <c r="W1920" s="31"/>
      <c r="X1920" s="31"/>
      <c r="Y1920" s="31"/>
      <c r="Z1920" s="31">
        <f>SUM(M1920:Y1920)</f>
        <v>0</v>
      </c>
      <c r="AA1920" s="31">
        <f>D1920-Z1920</f>
        <v>0</v>
      </c>
      <c r="AB1920" s="37" t="e">
        <f>Z1920/D1920</f>
        <v>#DIV/0!</v>
      </c>
      <c r="AC1920" s="32"/>
    </row>
    <row r="1921" spans="1:29" s="33" customFormat="1" ht="18" hidden="1" customHeight="1" x14ac:dyDescent="0.2">
      <c r="A1921" s="36" t="s">
        <v>34</v>
      </c>
      <c r="B1921" s="31" t="e">
        <f>[1]consoCURRENT!#REF!</f>
        <v>#REF!</v>
      </c>
      <c r="C1921" s="31" t="e">
        <f>[1]consoCURRENT!#REF!</f>
        <v>#REF!</v>
      </c>
      <c r="D1921" s="31" t="e">
        <f>[1]consoCURRENT!#REF!</f>
        <v>#REF!</v>
      </c>
      <c r="E1921" s="31" t="e">
        <f>[1]consoCURRENT!#REF!</f>
        <v>#REF!</v>
      </c>
      <c r="F1921" s="31" t="e">
        <f>[1]consoCURRENT!#REF!</f>
        <v>#REF!</v>
      </c>
      <c r="G1921" s="31" t="e">
        <f>[1]consoCURRENT!#REF!</f>
        <v>#REF!</v>
      </c>
      <c r="H1921" s="31" t="e">
        <f>[1]consoCURRENT!#REF!</f>
        <v>#REF!</v>
      </c>
      <c r="I1921" s="31" t="e">
        <f>[1]consoCURRENT!#REF!</f>
        <v>#REF!</v>
      </c>
      <c r="J1921" s="31" t="e">
        <f>[1]consoCURRENT!#REF!</f>
        <v>#REF!</v>
      </c>
      <c r="K1921" s="31" t="e">
        <f>[1]consoCURRENT!#REF!</f>
        <v>#REF!</v>
      </c>
      <c r="L1921" s="31" t="e">
        <f>[1]consoCURRENT!#REF!</f>
        <v>#REF!</v>
      </c>
      <c r="M1921" s="31" t="e">
        <f>[1]consoCURRENT!#REF!</f>
        <v>#REF!</v>
      </c>
      <c r="N1921" s="31" t="e">
        <f>[1]consoCURRENT!#REF!</f>
        <v>#REF!</v>
      </c>
      <c r="O1921" s="31" t="e">
        <f>[1]consoCURRENT!#REF!</f>
        <v>#REF!</v>
      </c>
      <c r="P1921" s="31" t="e">
        <f>[1]consoCURRENT!#REF!</f>
        <v>#REF!</v>
      </c>
      <c r="Q1921" s="31" t="e">
        <f>[1]consoCURRENT!#REF!</f>
        <v>#REF!</v>
      </c>
      <c r="R1921" s="31" t="e">
        <f>[1]consoCURRENT!#REF!</f>
        <v>#REF!</v>
      </c>
      <c r="S1921" s="31" t="e">
        <f>[1]consoCURRENT!#REF!</f>
        <v>#REF!</v>
      </c>
      <c r="T1921" s="31" t="e">
        <f>[1]consoCURRENT!#REF!</f>
        <v>#REF!</v>
      </c>
      <c r="U1921" s="31" t="e">
        <f>[1]consoCURRENT!#REF!</f>
        <v>#REF!</v>
      </c>
      <c r="V1921" s="31" t="e">
        <f>[1]consoCURRENT!#REF!</f>
        <v>#REF!</v>
      </c>
      <c r="W1921" s="31" t="e">
        <f>[1]consoCURRENT!#REF!</f>
        <v>#REF!</v>
      </c>
      <c r="X1921" s="31" t="e">
        <f>[1]consoCURRENT!#REF!</f>
        <v>#REF!</v>
      </c>
      <c r="Y1921" s="31" t="e">
        <f>[1]consoCURRENT!#REF!</f>
        <v>#REF!</v>
      </c>
      <c r="Z1921" s="31" t="e">
        <f t="shared" ref="Z1921:Z1923" si="913">SUM(M1921:Y1921)</f>
        <v>#REF!</v>
      </c>
      <c r="AA1921" s="31" t="e">
        <f>D1921-Z1921</f>
        <v>#REF!</v>
      </c>
      <c r="AB1921" s="37" t="e">
        <f>Z1921/D1921</f>
        <v>#REF!</v>
      </c>
      <c r="AC1921" s="32"/>
    </row>
    <row r="1922" spans="1:29" s="33" customFormat="1" ht="18" hidden="1" customHeight="1" x14ac:dyDescent="0.2">
      <c r="A1922" s="36" t="s">
        <v>35</v>
      </c>
      <c r="B1922" s="31"/>
      <c r="C1922" s="31"/>
      <c r="D1922" s="31"/>
      <c r="E1922" s="31"/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  <c r="R1922" s="31"/>
      <c r="S1922" s="31"/>
      <c r="T1922" s="31"/>
      <c r="U1922" s="31"/>
      <c r="V1922" s="31"/>
      <c r="W1922" s="31"/>
      <c r="X1922" s="31"/>
      <c r="Y1922" s="31"/>
      <c r="Z1922" s="31">
        <f t="shared" si="913"/>
        <v>0</v>
      </c>
      <c r="AA1922" s="31">
        <f>D1922-Z1922</f>
        <v>0</v>
      </c>
      <c r="AB1922" s="37"/>
      <c r="AC1922" s="32"/>
    </row>
    <row r="1923" spans="1:29" s="33" customFormat="1" ht="18" hidden="1" customHeight="1" x14ac:dyDescent="0.2">
      <c r="A1923" s="36" t="s">
        <v>36</v>
      </c>
      <c r="B1923" s="31"/>
      <c r="C1923" s="31"/>
      <c r="D1923" s="31"/>
      <c r="E1923" s="31"/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  <c r="R1923" s="31"/>
      <c r="S1923" s="31"/>
      <c r="T1923" s="31"/>
      <c r="U1923" s="31"/>
      <c r="V1923" s="31"/>
      <c r="W1923" s="31"/>
      <c r="X1923" s="31"/>
      <c r="Y1923" s="31"/>
      <c r="Z1923" s="31">
        <f t="shared" si="913"/>
        <v>0</v>
      </c>
      <c r="AA1923" s="31">
        <f>D1923-Z1923</f>
        <v>0</v>
      </c>
      <c r="AB1923" s="37"/>
      <c r="AC1923" s="32"/>
    </row>
    <row r="1924" spans="1:29" s="33" customFormat="1" ht="18" hidden="1" customHeight="1" x14ac:dyDescent="0.25">
      <c r="A1924" s="38" t="s">
        <v>37</v>
      </c>
      <c r="B1924" s="39" t="e">
        <f t="shared" ref="B1924:C1924" si="914">SUM(B1920:B1923)</f>
        <v>#REF!</v>
      </c>
      <c r="C1924" s="39" t="e">
        <f t="shared" si="914"/>
        <v>#REF!</v>
      </c>
      <c r="D1924" s="39" t="e">
        <f>SUM(D1920:D1923)</f>
        <v>#REF!</v>
      </c>
      <c r="E1924" s="39" t="e">
        <f t="shared" ref="E1924:AA1924" si="915">SUM(E1920:E1923)</f>
        <v>#REF!</v>
      </c>
      <c r="F1924" s="39" t="e">
        <f t="shared" si="915"/>
        <v>#REF!</v>
      </c>
      <c r="G1924" s="39" t="e">
        <f t="shared" si="915"/>
        <v>#REF!</v>
      </c>
      <c r="H1924" s="39" t="e">
        <f t="shared" si="915"/>
        <v>#REF!</v>
      </c>
      <c r="I1924" s="39" t="e">
        <f t="shared" si="915"/>
        <v>#REF!</v>
      </c>
      <c r="J1924" s="39" t="e">
        <f t="shared" si="915"/>
        <v>#REF!</v>
      </c>
      <c r="K1924" s="39" t="e">
        <f t="shared" si="915"/>
        <v>#REF!</v>
      </c>
      <c r="L1924" s="39" t="e">
        <f t="shared" si="915"/>
        <v>#REF!</v>
      </c>
      <c r="M1924" s="39" t="e">
        <f t="shared" si="915"/>
        <v>#REF!</v>
      </c>
      <c r="N1924" s="39" t="e">
        <f t="shared" si="915"/>
        <v>#REF!</v>
      </c>
      <c r="O1924" s="39" t="e">
        <f t="shared" si="915"/>
        <v>#REF!</v>
      </c>
      <c r="P1924" s="39" t="e">
        <f t="shared" si="915"/>
        <v>#REF!</v>
      </c>
      <c r="Q1924" s="39" t="e">
        <f t="shared" si="915"/>
        <v>#REF!</v>
      </c>
      <c r="R1924" s="39" t="e">
        <f t="shared" si="915"/>
        <v>#REF!</v>
      </c>
      <c r="S1924" s="39" t="e">
        <f t="shared" si="915"/>
        <v>#REF!</v>
      </c>
      <c r="T1924" s="39" t="e">
        <f t="shared" si="915"/>
        <v>#REF!</v>
      </c>
      <c r="U1924" s="39" t="e">
        <f t="shared" si="915"/>
        <v>#REF!</v>
      </c>
      <c r="V1924" s="39" t="e">
        <f t="shared" si="915"/>
        <v>#REF!</v>
      </c>
      <c r="W1924" s="39" t="e">
        <f t="shared" si="915"/>
        <v>#REF!</v>
      </c>
      <c r="X1924" s="39" t="e">
        <f t="shared" si="915"/>
        <v>#REF!</v>
      </c>
      <c r="Y1924" s="39" t="e">
        <f t="shared" si="915"/>
        <v>#REF!</v>
      </c>
      <c r="Z1924" s="39" t="e">
        <f t="shared" si="915"/>
        <v>#REF!</v>
      </c>
      <c r="AA1924" s="39" t="e">
        <f t="shared" si="915"/>
        <v>#REF!</v>
      </c>
      <c r="AB1924" s="40" t="e">
        <f>Z1924/D1924</f>
        <v>#REF!</v>
      </c>
      <c r="AC1924" s="32"/>
    </row>
    <row r="1925" spans="1:29" s="33" customFormat="1" ht="18" hidden="1" customHeight="1" x14ac:dyDescent="0.25">
      <c r="A1925" s="41" t="s">
        <v>38</v>
      </c>
      <c r="B1925" s="31"/>
      <c r="C1925" s="31"/>
      <c r="D1925" s="31"/>
      <c r="E1925" s="31"/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  <c r="R1925" s="31"/>
      <c r="S1925" s="31"/>
      <c r="T1925" s="31"/>
      <c r="U1925" s="31"/>
      <c r="V1925" s="31"/>
      <c r="W1925" s="31"/>
      <c r="X1925" s="31"/>
      <c r="Y1925" s="31"/>
      <c r="Z1925" s="31">
        <f t="shared" ref="Z1925" si="916">SUM(M1925:Y1925)</f>
        <v>0</v>
      </c>
      <c r="AA1925" s="31">
        <f>D1925-Z1925</f>
        <v>0</v>
      </c>
      <c r="AB1925" s="37"/>
      <c r="AC1925" s="32"/>
    </row>
    <row r="1926" spans="1:29" s="33" customFormat="1" ht="18" hidden="1" customHeight="1" x14ac:dyDescent="0.25">
      <c r="A1926" s="38" t="s">
        <v>39</v>
      </c>
      <c r="B1926" s="39" t="e">
        <f t="shared" ref="B1926:C1926" si="917">B1925+B1924</f>
        <v>#REF!</v>
      </c>
      <c r="C1926" s="39" t="e">
        <f t="shared" si="917"/>
        <v>#REF!</v>
      </c>
      <c r="D1926" s="39" t="e">
        <f>D1925+D1924</f>
        <v>#REF!</v>
      </c>
      <c r="E1926" s="39" t="e">
        <f t="shared" ref="E1926:AA1926" si="918">E1925+E1924</f>
        <v>#REF!</v>
      </c>
      <c r="F1926" s="39" t="e">
        <f t="shared" si="918"/>
        <v>#REF!</v>
      </c>
      <c r="G1926" s="39" t="e">
        <f t="shared" si="918"/>
        <v>#REF!</v>
      </c>
      <c r="H1926" s="39" t="e">
        <f t="shared" si="918"/>
        <v>#REF!</v>
      </c>
      <c r="I1926" s="39" t="e">
        <f t="shared" si="918"/>
        <v>#REF!</v>
      </c>
      <c r="J1926" s="39" t="e">
        <f t="shared" si="918"/>
        <v>#REF!</v>
      </c>
      <c r="K1926" s="39" t="e">
        <f t="shared" si="918"/>
        <v>#REF!</v>
      </c>
      <c r="L1926" s="39" t="e">
        <f t="shared" si="918"/>
        <v>#REF!</v>
      </c>
      <c r="M1926" s="39" t="e">
        <f t="shared" si="918"/>
        <v>#REF!</v>
      </c>
      <c r="N1926" s="39" t="e">
        <f t="shared" si="918"/>
        <v>#REF!</v>
      </c>
      <c r="O1926" s="39" t="e">
        <f t="shared" si="918"/>
        <v>#REF!</v>
      </c>
      <c r="P1926" s="39" t="e">
        <f t="shared" si="918"/>
        <v>#REF!</v>
      </c>
      <c r="Q1926" s="39" t="e">
        <f t="shared" si="918"/>
        <v>#REF!</v>
      </c>
      <c r="R1926" s="39" t="e">
        <f t="shared" si="918"/>
        <v>#REF!</v>
      </c>
      <c r="S1926" s="39" t="e">
        <f t="shared" si="918"/>
        <v>#REF!</v>
      </c>
      <c r="T1926" s="39" t="e">
        <f t="shared" si="918"/>
        <v>#REF!</v>
      </c>
      <c r="U1926" s="39" t="e">
        <f t="shared" si="918"/>
        <v>#REF!</v>
      </c>
      <c r="V1926" s="39" t="e">
        <f t="shared" si="918"/>
        <v>#REF!</v>
      </c>
      <c r="W1926" s="39" t="e">
        <f t="shared" si="918"/>
        <v>#REF!</v>
      </c>
      <c r="X1926" s="39" t="e">
        <f t="shared" si="918"/>
        <v>#REF!</v>
      </c>
      <c r="Y1926" s="39" t="e">
        <f t="shared" si="918"/>
        <v>#REF!</v>
      </c>
      <c r="Z1926" s="39" t="e">
        <f t="shared" si="918"/>
        <v>#REF!</v>
      </c>
      <c r="AA1926" s="39" t="e">
        <f t="shared" si="918"/>
        <v>#REF!</v>
      </c>
      <c r="AB1926" s="40" t="e">
        <f>Z1926/D1926</f>
        <v>#REF!</v>
      </c>
      <c r="AC1926" s="42"/>
    </row>
    <row r="1927" spans="1:29" s="33" customFormat="1" ht="15" hidden="1" customHeight="1" x14ac:dyDescent="0.25">
      <c r="A1927" s="34"/>
      <c r="B1927" s="31"/>
      <c r="C1927" s="31"/>
      <c r="D1927" s="31"/>
      <c r="E1927" s="31"/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  <c r="R1927" s="31"/>
      <c r="S1927" s="31"/>
      <c r="T1927" s="31"/>
      <c r="U1927" s="31"/>
      <c r="V1927" s="31"/>
      <c r="W1927" s="31"/>
      <c r="X1927" s="31"/>
      <c r="Y1927" s="31"/>
      <c r="Z1927" s="31"/>
      <c r="AA1927" s="31"/>
      <c r="AB1927" s="31"/>
      <c r="AC1927" s="32"/>
    </row>
    <row r="1928" spans="1:29" s="33" customFormat="1" ht="15" hidden="1" customHeight="1" x14ac:dyDescent="0.25">
      <c r="A1928" s="34"/>
      <c r="B1928" s="31"/>
      <c r="C1928" s="31"/>
      <c r="D1928" s="31"/>
      <c r="E1928" s="31"/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  <c r="R1928" s="31"/>
      <c r="S1928" s="31"/>
      <c r="T1928" s="31"/>
      <c r="U1928" s="31"/>
      <c r="V1928" s="31"/>
      <c r="W1928" s="31"/>
      <c r="X1928" s="31"/>
      <c r="Y1928" s="31"/>
      <c r="Z1928" s="31"/>
      <c r="AA1928" s="31"/>
      <c r="AB1928" s="31"/>
      <c r="AC1928" s="32"/>
    </row>
    <row r="1929" spans="1:29" s="33" customFormat="1" ht="15" hidden="1" customHeight="1" x14ac:dyDescent="0.25">
      <c r="A1929" s="46" t="s">
        <v>43</v>
      </c>
      <c r="B1929" s="31"/>
      <c r="C1929" s="31"/>
      <c r="D1929" s="31"/>
      <c r="E1929" s="31"/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  <c r="R1929" s="31"/>
      <c r="S1929" s="31"/>
      <c r="T1929" s="31"/>
      <c r="U1929" s="31"/>
      <c r="V1929" s="31"/>
      <c r="W1929" s="31"/>
      <c r="X1929" s="31"/>
      <c r="Y1929" s="31"/>
      <c r="Z1929" s="31"/>
      <c r="AA1929" s="31"/>
      <c r="AB1929" s="31"/>
      <c r="AC1929" s="32"/>
    </row>
    <row r="1930" spans="1:29" s="33" customFormat="1" ht="18" hidden="1" customHeight="1" x14ac:dyDescent="0.2">
      <c r="A1930" s="36" t="s">
        <v>33</v>
      </c>
      <c r="B1930" s="31"/>
      <c r="C1930" s="31"/>
      <c r="D1930" s="31"/>
      <c r="E1930" s="31"/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  <c r="R1930" s="31"/>
      <c r="S1930" s="31"/>
      <c r="T1930" s="31"/>
      <c r="U1930" s="31"/>
      <c r="V1930" s="31"/>
      <c r="W1930" s="31"/>
      <c r="X1930" s="31"/>
      <c r="Y1930" s="31"/>
      <c r="Z1930" s="31">
        <f>SUM(M1930:Y1930)</f>
        <v>0</v>
      </c>
      <c r="AA1930" s="31">
        <f>D1930-Z1930</f>
        <v>0</v>
      </c>
      <c r="AB1930" s="37" t="e">
        <f>Z1930/D1930</f>
        <v>#DIV/0!</v>
      </c>
      <c r="AC1930" s="32"/>
    </row>
    <row r="1931" spans="1:29" s="33" customFormat="1" ht="18" hidden="1" customHeight="1" x14ac:dyDescent="0.2">
      <c r="A1931" s="36" t="s">
        <v>34</v>
      </c>
      <c r="B1931" s="31" t="e">
        <f>[1]consoCURRENT!#REF!</f>
        <v>#REF!</v>
      </c>
      <c r="C1931" s="31" t="e">
        <f>[1]consoCURRENT!#REF!</f>
        <v>#REF!</v>
      </c>
      <c r="D1931" s="31" t="e">
        <f>[1]consoCURRENT!#REF!</f>
        <v>#REF!</v>
      </c>
      <c r="E1931" s="31" t="e">
        <f>[1]consoCURRENT!#REF!</f>
        <v>#REF!</v>
      </c>
      <c r="F1931" s="31" t="e">
        <f>[1]consoCURRENT!#REF!</f>
        <v>#REF!</v>
      </c>
      <c r="G1931" s="31" t="e">
        <f>[1]consoCURRENT!#REF!</f>
        <v>#REF!</v>
      </c>
      <c r="H1931" s="31" t="e">
        <f>[1]consoCURRENT!#REF!</f>
        <v>#REF!</v>
      </c>
      <c r="I1931" s="31" t="e">
        <f>[1]consoCURRENT!#REF!</f>
        <v>#REF!</v>
      </c>
      <c r="J1931" s="31" t="e">
        <f>[1]consoCURRENT!#REF!</f>
        <v>#REF!</v>
      </c>
      <c r="K1931" s="31" t="e">
        <f>[1]consoCURRENT!#REF!</f>
        <v>#REF!</v>
      </c>
      <c r="L1931" s="31" t="e">
        <f>[1]consoCURRENT!#REF!</f>
        <v>#REF!</v>
      </c>
      <c r="M1931" s="31" t="e">
        <f>[1]consoCURRENT!#REF!</f>
        <v>#REF!</v>
      </c>
      <c r="N1931" s="31" t="e">
        <f>[1]consoCURRENT!#REF!</f>
        <v>#REF!</v>
      </c>
      <c r="O1931" s="31" t="e">
        <f>[1]consoCURRENT!#REF!</f>
        <v>#REF!</v>
      </c>
      <c r="P1931" s="31" t="e">
        <f>[1]consoCURRENT!#REF!</f>
        <v>#REF!</v>
      </c>
      <c r="Q1931" s="31" t="e">
        <f>[1]consoCURRENT!#REF!</f>
        <v>#REF!</v>
      </c>
      <c r="R1931" s="31" t="e">
        <f>[1]consoCURRENT!#REF!</f>
        <v>#REF!</v>
      </c>
      <c r="S1931" s="31" t="e">
        <f>[1]consoCURRENT!#REF!</f>
        <v>#REF!</v>
      </c>
      <c r="T1931" s="31" t="e">
        <f>[1]consoCURRENT!#REF!</f>
        <v>#REF!</v>
      </c>
      <c r="U1931" s="31" t="e">
        <f>[1]consoCURRENT!#REF!</f>
        <v>#REF!</v>
      </c>
      <c r="V1931" s="31" t="e">
        <f>[1]consoCURRENT!#REF!</f>
        <v>#REF!</v>
      </c>
      <c r="W1931" s="31" t="e">
        <f>[1]consoCURRENT!#REF!</f>
        <v>#REF!</v>
      </c>
      <c r="X1931" s="31" t="e">
        <f>[1]consoCURRENT!#REF!</f>
        <v>#REF!</v>
      </c>
      <c r="Y1931" s="31" t="e">
        <f>[1]consoCURRENT!#REF!</f>
        <v>#REF!</v>
      </c>
      <c r="Z1931" s="31" t="e">
        <f t="shared" ref="Z1931:Z1933" si="919">SUM(M1931:Y1931)</f>
        <v>#REF!</v>
      </c>
      <c r="AA1931" s="31" t="e">
        <f>D1931-Z1931</f>
        <v>#REF!</v>
      </c>
      <c r="AB1931" s="37" t="e">
        <f>Z1931/D1931</f>
        <v>#REF!</v>
      </c>
      <c r="AC1931" s="32"/>
    </row>
    <row r="1932" spans="1:29" s="33" customFormat="1" ht="18" hidden="1" customHeight="1" x14ac:dyDescent="0.2">
      <c r="A1932" s="36" t="s">
        <v>35</v>
      </c>
      <c r="B1932" s="31"/>
      <c r="C1932" s="31"/>
      <c r="D1932" s="31"/>
      <c r="E1932" s="31"/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  <c r="R1932" s="31"/>
      <c r="S1932" s="31"/>
      <c r="T1932" s="31"/>
      <c r="U1932" s="31"/>
      <c r="V1932" s="31"/>
      <c r="W1932" s="31"/>
      <c r="X1932" s="31"/>
      <c r="Y1932" s="31"/>
      <c r="Z1932" s="31">
        <f t="shared" si="919"/>
        <v>0</v>
      </c>
      <c r="AA1932" s="31">
        <f>D1932-Z1932</f>
        <v>0</v>
      </c>
      <c r="AB1932" s="37"/>
      <c r="AC1932" s="32"/>
    </row>
    <row r="1933" spans="1:29" s="33" customFormat="1" ht="18" hidden="1" customHeight="1" x14ac:dyDescent="0.2">
      <c r="A1933" s="36" t="s">
        <v>36</v>
      </c>
      <c r="B1933" s="31"/>
      <c r="C1933" s="31"/>
      <c r="D1933" s="31"/>
      <c r="E1933" s="31"/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  <c r="R1933" s="31"/>
      <c r="S1933" s="31"/>
      <c r="T1933" s="31"/>
      <c r="U1933" s="31"/>
      <c r="V1933" s="31"/>
      <c r="W1933" s="31"/>
      <c r="X1933" s="31"/>
      <c r="Y1933" s="31"/>
      <c r="Z1933" s="31">
        <f t="shared" si="919"/>
        <v>0</v>
      </c>
      <c r="AA1933" s="31">
        <f>D1933-Z1933</f>
        <v>0</v>
      </c>
      <c r="AB1933" s="37"/>
      <c r="AC1933" s="32"/>
    </row>
    <row r="1934" spans="1:29" s="33" customFormat="1" ht="18" hidden="1" customHeight="1" x14ac:dyDescent="0.25">
      <c r="A1934" s="38" t="s">
        <v>37</v>
      </c>
      <c r="B1934" s="39" t="e">
        <f t="shared" ref="B1934:C1934" si="920">SUM(B1930:B1933)</f>
        <v>#REF!</v>
      </c>
      <c r="C1934" s="39" t="e">
        <f t="shared" si="920"/>
        <v>#REF!</v>
      </c>
      <c r="D1934" s="39" t="e">
        <f>SUM(D1930:D1933)</f>
        <v>#REF!</v>
      </c>
      <c r="E1934" s="39" t="e">
        <f t="shared" ref="E1934:AA1934" si="921">SUM(E1930:E1933)</f>
        <v>#REF!</v>
      </c>
      <c r="F1934" s="39" t="e">
        <f t="shared" si="921"/>
        <v>#REF!</v>
      </c>
      <c r="G1934" s="39" t="e">
        <f t="shared" si="921"/>
        <v>#REF!</v>
      </c>
      <c r="H1934" s="39" t="e">
        <f t="shared" si="921"/>
        <v>#REF!</v>
      </c>
      <c r="I1934" s="39" t="e">
        <f t="shared" si="921"/>
        <v>#REF!</v>
      </c>
      <c r="J1934" s="39" t="e">
        <f t="shared" si="921"/>
        <v>#REF!</v>
      </c>
      <c r="K1934" s="39" t="e">
        <f t="shared" si="921"/>
        <v>#REF!</v>
      </c>
      <c r="L1934" s="39" t="e">
        <f t="shared" si="921"/>
        <v>#REF!</v>
      </c>
      <c r="M1934" s="39" t="e">
        <f t="shared" si="921"/>
        <v>#REF!</v>
      </c>
      <c r="N1934" s="39" t="e">
        <f t="shared" si="921"/>
        <v>#REF!</v>
      </c>
      <c r="O1934" s="39" t="e">
        <f t="shared" si="921"/>
        <v>#REF!</v>
      </c>
      <c r="P1934" s="39" t="e">
        <f t="shared" si="921"/>
        <v>#REF!</v>
      </c>
      <c r="Q1934" s="39" t="e">
        <f t="shared" si="921"/>
        <v>#REF!</v>
      </c>
      <c r="R1934" s="39" t="e">
        <f t="shared" si="921"/>
        <v>#REF!</v>
      </c>
      <c r="S1934" s="39" t="e">
        <f t="shared" si="921"/>
        <v>#REF!</v>
      </c>
      <c r="T1934" s="39" t="e">
        <f t="shared" si="921"/>
        <v>#REF!</v>
      </c>
      <c r="U1934" s="39" t="e">
        <f t="shared" si="921"/>
        <v>#REF!</v>
      </c>
      <c r="V1934" s="39" t="e">
        <f t="shared" si="921"/>
        <v>#REF!</v>
      </c>
      <c r="W1934" s="39" t="e">
        <f t="shared" si="921"/>
        <v>#REF!</v>
      </c>
      <c r="X1934" s="39" t="e">
        <f t="shared" si="921"/>
        <v>#REF!</v>
      </c>
      <c r="Y1934" s="39" t="e">
        <f t="shared" si="921"/>
        <v>#REF!</v>
      </c>
      <c r="Z1934" s="39" t="e">
        <f t="shared" si="921"/>
        <v>#REF!</v>
      </c>
      <c r="AA1934" s="39" t="e">
        <f t="shared" si="921"/>
        <v>#REF!</v>
      </c>
      <c r="AB1934" s="40" t="e">
        <f>Z1934/D1934</f>
        <v>#REF!</v>
      </c>
      <c r="AC1934" s="32"/>
    </row>
    <row r="1935" spans="1:29" s="33" customFormat="1" ht="18" hidden="1" customHeight="1" x14ac:dyDescent="0.25">
      <c r="A1935" s="41" t="s">
        <v>38</v>
      </c>
      <c r="B1935" s="31"/>
      <c r="C1935" s="31"/>
      <c r="D1935" s="31"/>
      <c r="E1935" s="31"/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  <c r="R1935" s="31"/>
      <c r="S1935" s="31"/>
      <c r="T1935" s="31"/>
      <c r="U1935" s="31"/>
      <c r="V1935" s="31"/>
      <c r="W1935" s="31"/>
      <c r="X1935" s="31"/>
      <c r="Y1935" s="31"/>
      <c r="Z1935" s="31">
        <f t="shared" ref="Z1935" si="922">SUM(M1935:Y1935)</f>
        <v>0</v>
      </c>
      <c r="AA1935" s="31">
        <f>D1935-Z1935</f>
        <v>0</v>
      </c>
      <c r="AB1935" s="37"/>
      <c r="AC1935" s="32"/>
    </row>
    <row r="1936" spans="1:29" s="33" customFormat="1" ht="18" hidden="1" customHeight="1" x14ac:dyDescent="0.25">
      <c r="A1936" s="38" t="s">
        <v>39</v>
      </c>
      <c r="B1936" s="39" t="e">
        <f t="shared" ref="B1936:C1936" si="923">B1935+B1934</f>
        <v>#REF!</v>
      </c>
      <c r="C1936" s="39" t="e">
        <f t="shared" si="923"/>
        <v>#REF!</v>
      </c>
      <c r="D1936" s="39" t="e">
        <f>D1935+D1934</f>
        <v>#REF!</v>
      </c>
      <c r="E1936" s="39" t="e">
        <f t="shared" ref="E1936:AA1936" si="924">E1935+E1934</f>
        <v>#REF!</v>
      </c>
      <c r="F1936" s="39" t="e">
        <f t="shared" si="924"/>
        <v>#REF!</v>
      </c>
      <c r="G1936" s="39" t="e">
        <f t="shared" si="924"/>
        <v>#REF!</v>
      </c>
      <c r="H1936" s="39" t="e">
        <f t="shared" si="924"/>
        <v>#REF!</v>
      </c>
      <c r="I1936" s="39" t="e">
        <f t="shared" si="924"/>
        <v>#REF!</v>
      </c>
      <c r="J1936" s="39" t="e">
        <f t="shared" si="924"/>
        <v>#REF!</v>
      </c>
      <c r="K1936" s="39" t="e">
        <f t="shared" si="924"/>
        <v>#REF!</v>
      </c>
      <c r="L1936" s="39" t="e">
        <f t="shared" si="924"/>
        <v>#REF!</v>
      </c>
      <c r="M1936" s="39" t="e">
        <f t="shared" si="924"/>
        <v>#REF!</v>
      </c>
      <c r="N1936" s="39" t="e">
        <f t="shared" si="924"/>
        <v>#REF!</v>
      </c>
      <c r="O1936" s="39" t="e">
        <f t="shared" si="924"/>
        <v>#REF!</v>
      </c>
      <c r="P1936" s="39" t="e">
        <f t="shared" si="924"/>
        <v>#REF!</v>
      </c>
      <c r="Q1936" s="39" t="e">
        <f t="shared" si="924"/>
        <v>#REF!</v>
      </c>
      <c r="R1936" s="39" t="e">
        <f t="shared" si="924"/>
        <v>#REF!</v>
      </c>
      <c r="S1936" s="39" t="e">
        <f t="shared" si="924"/>
        <v>#REF!</v>
      </c>
      <c r="T1936" s="39" t="e">
        <f t="shared" si="924"/>
        <v>#REF!</v>
      </c>
      <c r="U1936" s="39" t="e">
        <f t="shared" si="924"/>
        <v>#REF!</v>
      </c>
      <c r="V1936" s="39" t="e">
        <f t="shared" si="924"/>
        <v>#REF!</v>
      </c>
      <c r="W1936" s="39" t="e">
        <f t="shared" si="924"/>
        <v>#REF!</v>
      </c>
      <c r="X1936" s="39" t="e">
        <f t="shared" si="924"/>
        <v>#REF!</v>
      </c>
      <c r="Y1936" s="39" t="e">
        <f t="shared" si="924"/>
        <v>#REF!</v>
      </c>
      <c r="Z1936" s="39" t="e">
        <f t="shared" si="924"/>
        <v>#REF!</v>
      </c>
      <c r="AA1936" s="39" t="e">
        <f t="shared" si="924"/>
        <v>#REF!</v>
      </c>
      <c r="AB1936" s="40" t="e">
        <f>Z1936/D1936</f>
        <v>#REF!</v>
      </c>
      <c r="AC1936" s="42"/>
    </row>
    <row r="1937" spans="1:29" s="33" customFormat="1" ht="15" hidden="1" customHeight="1" x14ac:dyDescent="0.25">
      <c r="A1937" s="34"/>
      <c r="B1937" s="31"/>
      <c r="C1937" s="31"/>
      <c r="D1937" s="31"/>
      <c r="E1937" s="31"/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  <c r="R1937" s="31"/>
      <c r="S1937" s="31"/>
      <c r="T1937" s="31"/>
      <c r="U1937" s="31"/>
      <c r="V1937" s="31"/>
      <c r="W1937" s="31"/>
      <c r="X1937" s="31"/>
      <c r="Y1937" s="31"/>
      <c r="Z1937" s="31"/>
      <c r="AA1937" s="31"/>
      <c r="AB1937" s="31"/>
      <c r="AC1937" s="32"/>
    </row>
    <row r="1938" spans="1:29" s="33" customFormat="1" ht="15" hidden="1" customHeight="1" x14ac:dyDescent="0.25">
      <c r="A1938" s="34"/>
      <c r="B1938" s="31"/>
      <c r="C1938" s="31"/>
      <c r="D1938" s="31"/>
      <c r="E1938" s="31"/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  <c r="R1938" s="31"/>
      <c r="S1938" s="31"/>
      <c r="T1938" s="31"/>
      <c r="U1938" s="31"/>
      <c r="V1938" s="31"/>
      <c r="W1938" s="31"/>
      <c r="X1938" s="31"/>
      <c r="Y1938" s="31"/>
      <c r="Z1938" s="31"/>
      <c r="AA1938" s="31"/>
      <c r="AB1938" s="31"/>
      <c r="AC1938" s="32"/>
    </row>
    <row r="1939" spans="1:29" s="33" customFormat="1" ht="15" hidden="1" customHeight="1" x14ac:dyDescent="0.25">
      <c r="A1939" s="46" t="s">
        <v>45</v>
      </c>
      <c r="B1939" s="31"/>
      <c r="C1939" s="31"/>
      <c r="D1939" s="31"/>
      <c r="E1939" s="31"/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  <c r="R1939" s="31"/>
      <c r="S1939" s="31"/>
      <c r="T1939" s="31"/>
      <c r="U1939" s="31"/>
      <c r="V1939" s="31"/>
      <c r="W1939" s="31"/>
      <c r="X1939" s="31"/>
      <c r="Y1939" s="31"/>
      <c r="Z1939" s="31"/>
      <c r="AA1939" s="31"/>
      <c r="AB1939" s="31"/>
      <c r="AC1939" s="32"/>
    </row>
    <row r="1940" spans="1:29" s="33" customFormat="1" ht="18" hidden="1" customHeight="1" x14ac:dyDescent="0.2">
      <c r="A1940" s="36" t="s">
        <v>33</v>
      </c>
      <c r="B1940" s="31"/>
      <c r="C1940" s="31"/>
      <c r="D1940" s="31"/>
      <c r="E1940" s="31"/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  <c r="R1940" s="31"/>
      <c r="S1940" s="31"/>
      <c r="T1940" s="31"/>
      <c r="U1940" s="31"/>
      <c r="V1940" s="31"/>
      <c r="W1940" s="31"/>
      <c r="X1940" s="31"/>
      <c r="Y1940" s="31"/>
      <c r="Z1940" s="31">
        <f>SUM(M1940:Y1940)</f>
        <v>0</v>
      </c>
      <c r="AA1940" s="31">
        <f>D1940-Z1940</f>
        <v>0</v>
      </c>
      <c r="AB1940" s="37" t="e">
        <f>Z1940/D1940</f>
        <v>#DIV/0!</v>
      </c>
      <c r="AC1940" s="32"/>
    </row>
    <row r="1941" spans="1:29" s="33" customFormat="1" ht="18" hidden="1" customHeight="1" x14ac:dyDescent="0.2">
      <c r="A1941" s="36" t="s">
        <v>34</v>
      </c>
      <c r="B1941" s="31" t="e">
        <f>[1]consoCURRENT!#REF!</f>
        <v>#REF!</v>
      </c>
      <c r="C1941" s="31" t="e">
        <f>[1]consoCURRENT!#REF!</f>
        <v>#REF!</v>
      </c>
      <c r="D1941" s="31" t="e">
        <f>[1]consoCURRENT!#REF!</f>
        <v>#REF!</v>
      </c>
      <c r="E1941" s="31" t="e">
        <f>[1]consoCURRENT!#REF!</f>
        <v>#REF!</v>
      </c>
      <c r="F1941" s="31" t="e">
        <f>[1]consoCURRENT!#REF!</f>
        <v>#REF!</v>
      </c>
      <c r="G1941" s="31" t="e">
        <f>[1]consoCURRENT!#REF!</f>
        <v>#REF!</v>
      </c>
      <c r="H1941" s="31" t="e">
        <f>[1]consoCURRENT!#REF!</f>
        <v>#REF!</v>
      </c>
      <c r="I1941" s="31" t="e">
        <f>[1]consoCURRENT!#REF!</f>
        <v>#REF!</v>
      </c>
      <c r="J1941" s="31" t="e">
        <f>[1]consoCURRENT!#REF!</f>
        <v>#REF!</v>
      </c>
      <c r="K1941" s="31" t="e">
        <f>[1]consoCURRENT!#REF!</f>
        <v>#REF!</v>
      </c>
      <c r="L1941" s="31" t="e">
        <f>[1]consoCURRENT!#REF!</f>
        <v>#REF!</v>
      </c>
      <c r="M1941" s="31" t="e">
        <f>[1]consoCURRENT!#REF!</f>
        <v>#REF!</v>
      </c>
      <c r="N1941" s="31" t="e">
        <f>[1]consoCURRENT!#REF!</f>
        <v>#REF!</v>
      </c>
      <c r="O1941" s="31" t="e">
        <f>[1]consoCURRENT!#REF!</f>
        <v>#REF!</v>
      </c>
      <c r="P1941" s="31" t="e">
        <f>[1]consoCURRENT!#REF!</f>
        <v>#REF!</v>
      </c>
      <c r="Q1941" s="31" t="e">
        <f>[1]consoCURRENT!#REF!</f>
        <v>#REF!</v>
      </c>
      <c r="R1941" s="31" t="e">
        <f>[1]consoCURRENT!#REF!</f>
        <v>#REF!</v>
      </c>
      <c r="S1941" s="31" t="e">
        <f>[1]consoCURRENT!#REF!</f>
        <v>#REF!</v>
      </c>
      <c r="T1941" s="31" t="e">
        <f>[1]consoCURRENT!#REF!</f>
        <v>#REF!</v>
      </c>
      <c r="U1941" s="31" t="e">
        <f>[1]consoCURRENT!#REF!</f>
        <v>#REF!</v>
      </c>
      <c r="V1941" s="31" t="e">
        <f>[1]consoCURRENT!#REF!</f>
        <v>#REF!</v>
      </c>
      <c r="W1941" s="31" t="e">
        <f>[1]consoCURRENT!#REF!</f>
        <v>#REF!</v>
      </c>
      <c r="X1941" s="31" t="e">
        <f>[1]consoCURRENT!#REF!</f>
        <v>#REF!</v>
      </c>
      <c r="Y1941" s="31" t="e">
        <f>[1]consoCURRENT!#REF!</f>
        <v>#REF!</v>
      </c>
      <c r="Z1941" s="31" t="e">
        <f t="shared" ref="Z1941:Z1943" si="925">SUM(M1941:Y1941)</f>
        <v>#REF!</v>
      </c>
      <c r="AA1941" s="31" t="e">
        <f>D1941-Z1941</f>
        <v>#REF!</v>
      </c>
      <c r="AB1941" s="37" t="e">
        <f>Z1941/D1941</f>
        <v>#REF!</v>
      </c>
      <c r="AC1941" s="32"/>
    </row>
    <row r="1942" spans="1:29" s="33" customFormat="1" ht="18" hidden="1" customHeight="1" x14ac:dyDescent="0.2">
      <c r="A1942" s="36" t="s">
        <v>35</v>
      </c>
      <c r="B1942" s="31"/>
      <c r="C1942" s="31"/>
      <c r="D1942" s="31"/>
      <c r="E1942" s="31"/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  <c r="R1942" s="31"/>
      <c r="S1942" s="31"/>
      <c r="T1942" s="31"/>
      <c r="U1942" s="31"/>
      <c r="V1942" s="31"/>
      <c r="W1942" s="31"/>
      <c r="X1942" s="31"/>
      <c r="Y1942" s="31"/>
      <c r="Z1942" s="31">
        <f t="shared" si="925"/>
        <v>0</v>
      </c>
      <c r="AA1942" s="31">
        <f>D1942-Z1942</f>
        <v>0</v>
      </c>
      <c r="AB1942" s="37"/>
      <c r="AC1942" s="32"/>
    </row>
    <row r="1943" spans="1:29" s="33" customFormat="1" ht="18" hidden="1" customHeight="1" x14ac:dyDescent="0.2">
      <c r="A1943" s="36" t="s">
        <v>36</v>
      </c>
      <c r="B1943" s="31"/>
      <c r="C1943" s="31"/>
      <c r="D1943" s="31"/>
      <c r="E1943" s="31"/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  <c r="R1943" s="31"/>
      <c r="S1943" s="31"/>
      <c r="T1943" s="31"/>
      <c r="U1943" s="31"/>
      <c r="V1943" s="31"/>
      <c r="W1943" s="31"/>
      <c r="X1943" s="31"/>
      <c r="Y1943" s="31"/>
      <c r="Z1943" s="31">
        <f t="shared" si="925"/>
        <v>0</v>
      </c>
      <c r="AA1943" s="31">
        <f>D1943-Z1943</f>
        <v>0</v>
      </c>
      <c r="AB1943" s="37"/>
      <c r="AC1943" s="32"/>
    </row>
    <row r="1944" spans="1:29" s="33" customFormat="1" ht="18" hidden="1" customHeight="1" x14ac:dyDescent="0.25">
      <c r="A1944" s="38" t="s">
        <v>37</v>
      </c>
      <c r="B1944" s="39" t="e">
        <f t="shared" ref="B1944:C1944" si="926">SUM(B1940:B1943)</f>
        <v>#REF!</v>
      </c>
      <c r="C1944" s="39" t="e">
        <f t="shared" si="926"/>
        <v>#REF!</v>
      </c>
      <c r="D1944" s="39" t="e">
        <f>SUM(D1940:D1943)</f>
        <v>#REF!</v>
      </c>
      <c r="E1944" s="39" t="e">
        <f t="shared" ref="E1944:AA1944" si="927">SUM(E1940:E1943)</f>
        <v>#REF!</v>
      </c>
      <c r="F1944" s="39" t="e">
        <f t="shared" si="927"/>
        <v>#REF!</v>
      </c>
      <c r="G1944" s="39" t="e">
        <f t="shared" si="927"/>
        <v>#REF!</v>
      </c>
      <c r="H1944" s="39" t="e">
        <f t="shared" si="927"/>
        <v>#REF!</v>
      </c>
      <c r="I1944" s="39" t="e">
        <f t="shared" si="927"/>
        <v>#REF!</v>
      </c>
      <c r="J1944" s="39" t="e">
        <f t="shared" si="927"/>
        <v>#REF!</v>
      </c>
      <c r="K1944" s="39" t="e">
        <f t="shared" si="927"/>
        <v>#REF!</v>
      </c>
      <c r="L1944" s="39" t="e">
        <f t="shared" si="927"/>
        <v>#REF!</v>
      </c>
      <c r="M1944" s="39" t="e">
        <f t="shared" si="927"/>
        <v>#REF!</v>
      </c>
      <c r="N1944" s="39" t="e">
        <f t="shared" si="927"/>
        <v>#REF!</v>
      </c>
      <c r="O1944" s="39" t="e">
        <f t="shared" si="927"/>
        <v>#REF!</v>
      </c>
      <c r="P1944" s="39" t="e">
        <f t="shared" si="927"/>
        <v>#REF!</v>
      </c>
      <c r="Q1944" s="39" t="e">
        <f t="shared" si="927"/>
        <v>#REF!</v>
      </c>
      <c r="R1944" s="39" t="e">
        <f t="shared" si="927"/>
        <v>#REF!</v>
      </c>
      <c r="S1944" s="39" t="e">
        <f t="shared" si="927"/>
        <v>#REF!</v>
      </c>
      <c r="T1944" s="39" t="e">
        <f t="shared" si="927"/>
        <v>#REF!</v>
      </c>
      <c r="U1944" s="39" t="e">
        <f t="shared" si="927"/>
        <v>#REF!</v>
      </c>
      <c r="V1944" s="39" t="e">
        <f t="shared" si="927"/>
        <v>#REF!</v>
      </c>
      <c r="W1944" s="39" t="e">
        <f t="shared" si="927"/>
        <v>#REF!</v>
      </c>
      <c r="X1944" s="39" t="e">
        <f t="shared" si="927"/>
        <v>#REF!</v>
      </c>
      <c r="Y1944" s="39" t="e">
        <f t="shared" si="927"/>
        <v>#REF!</v>
      </c>
      <c r="Z1944" s="39" t="e">
        <f t="shared" si="927"/>
        <v>#REF!</v>
      </c>
      <c r="AA1944" s="39" t="e">
        <f t="shared" si="927"/>
        <v>#REF!</v>
      </c>
      <c r="AB1944" s="40" t="e">
        <f>Z1944/D1944</f>
        <v>#REF!</v>
      </c>
      <c r="AC1944" s="32"/>
    </row>
    <row r="1945" spans="1:29" s="33" customFormat="1" ht="18" hidden="1" customHeight="1" x14ac:dyDescent="0.25">
      <c r="A1945" s="41" t="s">
        <v>38</v>
      </c>
      <c r="B1945" s="31"/>
      <c r="C1945" s="31"/>
      <c r="D1945" s="31"/>
      <c r="E1945" s="31"/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  <c r="R1945" s="31"/>
      <c r="S1945" s="31"/>
      <c r="T1945" s="31"/>
      <c r="U1945" s="31"/>
      <c r="V1945" s="31"/>
      <c r="W1945" s="31"/>
      <c r="X1945" s="31"/>
      <c r="Y1945" s="31"/>
      <c r="Z1945" s="31">
        <f t="shared" ref="Z1945" si="928">SUM(M1945:Y1945)</f>
        <v>0</v>
      </c>
      <c r="AA1945" s="31">
        <f>D1945-Z1945</f>
        <v>0</v>
      </c>
      <c r="AB1945" s="37"/>
      <c r="AC1945" s="32"/>
    </row>
    <row r="1946" spans="1:29" s="33" customFormat="1" ht="18" hidden="1" customHeight="1" x14ac:dyDescent="0.25">
      <c r="A1946" s="38" t="s">
        <v>39</v>
      </c>
      <c r="B1946" s="39" t="e">
        <f t="shared" ref="B1946:C1946" si="929">B1945+B1944</f>
        <v>#REF!</v>
      </c>
      <c r="C1946" s="39" t="e">
        <f t="shared" si="929"/>
        <v>#REF!</v>
      </c>
      <c r="D1946" s="39" t="e">
        <f>D1945+D1944</f>
        <v>#REF!</v>
      </c>
      <c r="E1946" s="39" t="e">
        <f t="shared" ref="E1946:AA1946" si="930">E1945+E1944</f>
        <v>#REF!</v>
      </c>
      <c r="F1946" s="39" t="e">
        <f t="shared" si="930"/>
        <v>#REF!</v>
      </c>
      <c r="G1946" s="39" t="e">
        <f t="shared" si="930"/>
        <v>#REF!</v>
      </c>
      <c r="H1946" s="39" t="e">
        <f t="shared" si="930"/>
        <v>#REF!</v>
      </c>
      <c r="I1946" s="39" t="e">
        <f t="shared" si="930"/>
        <v>#REF!</v>
      </c>
      <c r="J1946" s="39" t="e">
        <f t="shared" si="930"/>
        <v>#REF!</v>
      </c>
      <c r="K1946" s="39" t="e">
        <f t="shared" si="930"/>
        <v>#REF!</v>
      </c>
      <c r="L1946" s="39" t="e">
        <f t="shared" si="930"/>
        <v>#REF!</v>
      </c>
      <c r="M1946" s="39" t="e">
        <f t="shared" si="930"/>
        <v>#REF!</v>
      </c>
      <c r="N1946" s="39" t="e">
        <f t="shared" si="930"/>
        <v>#REF!</v>
      </c>
      <c r="O1946" s="39" t="e">
        <f t="shared" si="930"/>
        <v>#REF!</v>
      </c>
      <c r="P1946" s="39" t="e">
        <f t="shared" si="930"/>
        <v>#REF!</v>
      </c>
      <c r="Q1946" s="39" t="e">
        <f t="shared" si="930"/>
        <v>#REF!</v>
      </c>
      <c r="R1946" s="39" t="e">
        <f t="shared" si="930"/>
        <v>#REF!</v>
      </c>
      <c r="S1946" s="39" t="e">
        <f t="shared" si="930"/>
        <v>#REF!</v>
      </c>
      <c r="T1946" s="39" t="e">
        <f t="shared" si="930"/>
        <v>#REF!</v>
      </c>
      <c r="U1946" s="39" t="e">
        <f t="shared" si="930"/>
        <v>#REF!</v>
      </c>
      <c r="V1946" s="39" t="e">
        <f t="shared" si="930"/>
        <v>#REF!</v>
      </c>
      <c r="W1946" s="39" t="e">
        <f t="shared" si="930"/>
        <v>#REF!</v>
      </c>
      <c r="X1946" s="39" t="e">
        <f t="shared" si="930"/>
        <v>#REF!</v>
      </c>
      <c r="Y1946" s="39" t="e">
        <f t="shared" si="930"/>
        <v>#REF!</v>
      </c>
      <c r="Z1946" s="39" t="e">
        <f t="shared" si="930"/>
        <v>#REF!</v>
      </c>
      <c r="AA1946" s="39" t="e">
        <f t="shared" si="930"/>
        <v>#REF!</v>
      </c>
      <c r="AB1946" s="40" t="e">
        <f>Z1946/D1946</f>
        <v>#REF!</v>
      </c>
      <c r="AC1946" s="42"/>
    </row>
    <row r="1947" spans="1:29" s="33" customFormat="1" ht="15" hidden="1" customHeight="1" x14ac:dyDescent="0.25">
      <c r="A1947" s="34"/>
      <c r="B1947" s="31"/>
      <c r="C1947" s="31"/>
      <c r="D1947" s="31"/>
      <c r="E1947" s="31"/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  <c r="R1947" s="31"/>
      <c r="S1947" s="31"/>
      <c r="T1947" s="31"/>
      <c r="U1947" s="31"/>
      <c r="V1947" s="31"/>
      <c r="W1947" s="31"/>
      <c r="X1947" s="31"/>
      <c r="Y1947" s="31"/>
      <c r="Z1947" s="31"/>
      <c r="AA1947" s="31"/>
      <c r="AB1947" s="31"/>
      <c r="AC1947" s="32"/>
    </row>
    <row r="1948" spans="1:29" s="33" customFormat="1" ht="15" hidden="1" customHeight="1" x14ac:dyDescent="0.25">
      <c r="A1948" s="34"/>
      <c r="B1948" s="31"/>
      <c r="C1948" s="31"/>
      <c r="D1948" s="31"/>
      <c r="E1948" s="31"/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  <c r="R1948" s="31"/>
      <c r="S1948" s="31"/>
      <c r="T1948" s="31"/>
      <c r="U1948" s="31"/>
      <c r="V1948" s="31"/>
      <c r="W1948" s="31"/>
      <c r="X1948" s="31"/>
      <c r="Y1948" s="31"/>
      <c r="Z1948" s="31"/>
      <c r="AA1948" s="31"/>
      <c r="AB1948" s="31"/>
      <c r="AC1948" s="32"/>
    </row>
    <row r="1949" spans="1:29" s="33" customFormat="1" ht="15" hidden="1" customHeight="1" x14ac:dyDescent="0.25">
      <c r="A1949" s="46" t="s">
        <v>46</v>
      </c>
      <c r="B1949" s="31"/>
      <c r="C1949" s="31"/>
      <c r="D1949" s="31"/>
      <c r="E1949" s="31"/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  <c r="R1949" s="31"/>
      <c r="S1949" s="31"/>
      <c r="T1949" s="31"/>
      <c r="U1949" s="31"/>
      <c r="V1949" s="31"/>
      <c r="W1949" s="31"/>
      <c r="X1949" s="31"/>
      <c r="Y1949" s="31"/>
      <c r="Z1949" s="31"/>
      <c r="AA1949" s="31"/>
      <c r="AB1949" s="31"/>
      <c r="AC1949" s="32"/>
    </row>
    <row r="1950" spans="1:29" s="33" customFormat="1" ht="18" hidden="1" customHeight="1" x14ac:dyDescent="0.2">
      <c r="A1950" s="36" t="s">
        <v>33</v>
      </c>
      <c r="B1950" s="31"/>
      <c r="C1950" s="31"/>
      <c r="D1950" s="31"/>
      <c r="E1950" s="31"/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  <c r="R1950" s="31"/>
      <c r="S1950" s="31"/>
      <c r="T1950" s="31"/>
      <c r="U1950" s="31"/>
      <c r="V1950" s="31"/>
      <c r="W1950" s="31"/>
      <c r="X1950" s="31"/>
      <c r="Y1950" s="31"/>
      <c r="Z1950" s="31">
        <f>SUM(M1950:Y1950)</f>
        <v>0</v>
      </c>
      <c r="AA1950" s="31">
        <f>D1950-Z1950</f>
        <v>0</v>
      </c>
      <c r="AB1950" s="37" t="e">
        <f>Z1950/D1950</f>
        <v>#DIV/0!</v>
      </c>
      <c r="AC1950" s="32"/>
    </row>
    <row r="1951" spans="1:29" s="33" customFormat="1" ht="18" hidden="1" customHeight="1" x14ac:dyDescent="0.2">
      <c r="A1951" s="36" t="s">
        <v>34</v>
      </c>
      <c r="B1951" s="31" t="e">
        <f>[1]consoCURRENT!#REF!</f>
        <v>#REF!</v>
      </c>
      <c r="C1951" s="31" t="e">
        <f>[1]consoCURRENT!#REF!</f>
        <v>#REF!</v>
      </c>
      <c r="D1951" s="31" t="e">
        <f>[1]consoCURRENT!#REF!</f>
        <v>#REF!</v>
      </c>
      <c r="E1951" s="31" t="e">
        <f>[1]consoCURRENT!#REF!</f>
        <v>#REF!</v>
      </c>
      <c r="F1951" s="31" t="e">
        <f>[1]consoCURRENT!#REF!</f>
        <v>#REF!</v>
      </c>
      <c r="G1951" s="31" t="e">
        <f>[1]consoCURRENT!#REF!</f>
        <v>#REF!</v>
      </c>
      <c r="H1951" s="31" t="e">
        <f>[1]consoCURRENT!#REF!</f>
        <v>#REF!</v>
      </c>
      <c r="I1951" s="31" t="e">
        <f>[1]consoCURRENT!#REF!</f>
        <v>#REF!</v>
      </c>
      <c r="J1951" s="31" t="e">
        <f>[1]consoCURRENT!#REF!</f>
        <v>#REF!</v>
      </c>
      <c r="K1951" s="31" t="e">
        <f>[1]consoCURRENT!#REF!</f>
        <v>#REF!</v>
      </c>
      <c r="L1951" s="31" t="e">
        <f>[1]consoCURRENT!#REF!</f>
        <v>#REF!</v>
      </c>
      <c r="M1951" s="31" t="e">
        <f>[1]consoCURRENT!#REF!</f>
        <v>#REF!</v>
      </c>
      <c r="N1951" s="31" t="e">
        <f>[1]consoCURRENT!#REF!</f>
        <v>#REF!</v>
      </c>
      <c r="O1951" s="31" t="e">
        <f>[1]consoCURRENT!#REF!</f>
        <v>#REF!</v>
      </c>
      <c r="P1951" s="31" t="e">
        <f>[1]consoCURRENT!#REF!</f>
        <v>#REF!</v>
      </c>
      <c r="Q1951" s="31" t="e">
        <f>[1]consoCURRENT!#REF!</f>
        <v>#REF!</v>
      </c>
      <c r="R1951" s="31" t="e">
        <f>[1]consoCURRENT!#REF!</f>
        <v>#REF!</v>
      </c>
      <c r="S1951" s="31" t="e">
        <f>[1]consoCURRENT!#REF!</f>
        <v>#REF!</v>
      </c>
      <c r="T1951" s="31" t="e">
        <f>[1]consoCURRENT!#REF!</f>
        <v>#REF!</v>
      </c>
      <c r="U1951" s="31" t="e">
        <f>[1]consoCURRENT!#REF!</f>
        <v>#REF!</v>
      </c>
      <c r="V1951" s="31" t="e">
        <f>[1]consoCURRENT!#REF!</f>
        <v>#REF!</v>
      </c>
      <c r="W1951" s="31" t="e">
        <f>[1]consoCURRENT!#REF!</f>
        <v>#REF!</v>
      </c>
      <c r="X1951" s="31" t="e">
        <f>[1]consoCURRENT!#REF!</f>
        <v>#REF!</v>
      </c>
      <c r="Y1951" s="31" t="e">
        <f>[1]consoCURRENT!#REF!</f>
        <v>#REF!</v>
      </c>
      <c r="Z1951" s="31" t="e">
        <f t="shared" ref="Z1951:Z1953" si="931">SUM(M1951:Y1951)</f>
        <v>#REF!</v>
      </c>
      <c r="AA1951" s="31" t="e">
        <f>D1951-Z1951</f>
        <v>#REF!</v>
      </c>
      <c r="AB1951" s="37" t="e">
        <f>Z1951/D1951</f>
        <v>#REF!</v>
      </c>
      <c r="AC1951" s="32"/>
    </row>
    <row r="1952" spans="1:29" s="33" customFormat="1" ht="18" hidden="1" customHeight="1" x14ac:dyDescent="0.2">
      <c r="A1952" s="36" t="s">
        <v>35</v>
      </c>
      <c r="B1952" s="31"/>
      <c r="C1952" s="31"/>
      <c r="D1952" s="31"/>
      <c r="E1952" s="31"/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  <c r="R1952" s="31"/>
      <c r="S1952" s="31"/>
      <c r="T1952" s="31"/>
      <c r="U1952" s="31"/>
      <c r="V1952" s="31"/>
      <c r="W1952" s="31"/>
      <c r="X1952" s="31"/>
      <c r="Y1952" s="31"/>
      <c r="Z1952" s="31">
        <f t="shared" si="931"/>
        <v>0</v>
      </c>
      <c r="AA1952" s="31">
        <f>D1952-Z1952</f>
        <v>0</v>
      </c>
      <c r="AB1952" s="37"/>
      <c r="AC1952" s="32"/>
    </row>
    <row r="1953" spans="1:29" s="33" customFormat="1" ht="18" hidden="1" customHeight="1" x14ac:dyDescent="0.2">
      <c r="A1953" s="36" t="s">
        <v>36</v>
      </c>
      <c r="B1953" s="31"/>
      <c r="C1953" s="31"/>
      <c r="D1953" s="31"/>
      <c r="E1953" s="31"/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  <c r="R1953" s="31"/>
      <c r="S1953" s="31"/>
      <c r="T1953" s="31"/>
      <c r="U1953" s="31"/>
      <c r="V1953" s="31"/>
      <c r="W1953" s="31"/>
      <c r="X1953" s="31"/>
      <c r="Y1953" s="31"/>
      <c r="Z1953" s="31">
        <f t="shared" si="931"/>
        <v>0</v>
      </c>
      <c r="AA1953" s="31">
        <f>D1953-Z1953</f>
        <v>0</v>
      </c>
      <c r="AB1953" s="37"/>
      <c r="AC1953" s="32"/>
    </row>
    <row r="1954" spans="1:29" s="33" customFormat="1" ht="18" hidden="1" customHeight="1" x14ac:dyDescent="0.25">
      <c r="A1954" s="38" t="s">
        <v>37</v>
      </c>
      <c r="B1954" s="39" t="e">
        <f t="shared" ref="B1954:C1954" si="932">SUM(B1950:B1953)</f>
        <v>#REF!</v>
      </c>
      <c r="C1954" s="39" t="e">
        <f t="shared" si="932"/>
        <v>#REF!</v>
      </c>
      <c r="D1954" s="39" t="e">
        <f>SUM(D1950:D1953)</f>
        <v>#REF!</v>
      </c>
      <c r="E1954" s="39" t="e">
        <f t="shared" ref="E1954:AA1954" si="933">SUM(E1950:E1953)</f>
        <v>#REF!</v>
      </c>
      <c r="F1954" s="39" t="e">
        <f t="shared" si="933"/>
        <v>#REF!</v>
      </c>
      <c r="G1954" s="39" t="e">
        <f t="shared" si="933"/>
        <v>#REF!</v>
      </c>
      <c r="H1954" s="39" t="e">
        <f t="shared" si="933"/>
        <v>#REF!</v>
      </c>
      <c r="I1954" s="39" t="e">
        <f t="shared" si="933"/>
        <v>#REF!</v>
      </c>
      <c r="J1954" s="39" t="e">
        <f t="shared" si="933"/>
        <v>#REF!</v>
      </c>
      <c r="K1954" s="39" t="e">
        <f t="shared" si="933"/>
        <v>#REF!</v>
      </c>
      <c r="L1954" s="39" t="e">
        <f t="shared" si="933"/>
        <v>#REF!</v>
      </c>
      <c r="M1954" s="39" t="e">
        <f t="shared" si="933"/>
        <v>#REF!</v>
      </c>
      <c r="N1954" s="39" t="e">
        <f t="shared" si="933"/>
        <v>#REF!</v>
      </c>
      <c r="O1954" s="39" t="e">
        <f t="shared" si="933"/>
        <v>#REF!</v>
      </c>
      <c r="P1954" s="39" t="e">
        <f t="shared" si="933"/>
        <v>#REF!</v>
      </c>
      <c r="Q1954" s="39" t="e">
        <f t="shared" si="933"/>
        <v>#REF!</v>
      </c>
      <c r="R1954" s="39" t="e">
        <f t="shared" si="933"/>
        <v>#REF!</v>
      </c>
      <c r="S1954" s="39" t="e">
        <f t="shared" si="933"/>
        <v>#REF!</v>
      </c>
      <c r="T1954" s="39" t="e">
        <f t="shared" si="933"/>
        <v>#REF!</v>
      </c>
      <c r="U1954" s="39" t="e">
        <f t="shared" si="933"/>
        <v>#REF!</v>
      </c>
      <c r="V1954" s="39" t="e">
        <f t="shared" si="933"/>
        <v>#REF!</v>
      </c>
      <c r="W1954" s="39" t="e">
        <f t="shared" si="933"/>
        <v>#REF!</v>
      </c>
      <c r="X1954" s="39" t="e">
        <f t="shared" si="933"/>
        <v>#REF!</v>
      </c>
      <c r="Y1954" s="39" t="e">
        <f t="shared" si="933"/>
        <v>#REF!</v>
      </c>
      <c r="Z1954" s="39" t="e">
        <f t="shared" si="933"/>
        <v>#REF!</v>
      </c>
      <c r="AA1954" s="39" t="e">
        <f t="shared" si="933"/>
        <v>#REF!</v>
      </c>
      <c r="AB1954" s="40" t="e">
        <f>Z1954/D1954</f>
        <v>#REF!</v>
      </c>
      <c r="AC1954" s="32"/>
    </row>
    <row r="1955" spans="1:29" s="33" customFormat="1" ht="18" hidden="1" customHeight="1" x14ac:dyDescent="0.25">
      <c r="A1955" s="41" t="s">
        <v>38</v>
      </c>
      <c r="B1955" s="31"/>
      <c r="C1955" s="31"/>
      <c r="D1955" s="31"/>
      <c r="E1955" s="31"/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  <c r="R1955" s="31"/>
      <c r="S1955" s="31"/>
      <c r="T1955" s="31"/>
      <c r="U1955" s="31"/>
      <c r="V1955" s="31"/>
      <c r="W1955" s="31"/>
      <c r="X1955" s="31"/>
      <c r="Y1955" s="31"/>
      <c r="Z1955" s="31">
        <f t="shared" ref="Z1955" si="934">SUM(M1955:Y1955)</f>
        <v>0</v>
      </c>
      <c r="AA1955" s="31">
        <f>D1955-Z1955</f>
        <v>0</v>
      </c>
      <c r="AB1955" s="37"/>
      <c r="AC1955" s="32"/>
    </row>
    <row r="1956" spans="1:29" s="33" customFormat="1" ht="18" hidden="1" customHeight="1" x14ac:dyDescent="0.25">
      <c r="A1956" s="38" t="s">
        <v>39</v>
      </c>
      <c r="B1956" s="39" t="e">
        <f t="shared" ref="B1956:C1956" si="935">B1955+B1954</f>
        <v>#REF!</v>
      </c>
      <c r="C1956" s="39" t="e">
        <f t="shared" si="935"/>
        <v>#REF!</v>
      </c>
      <c r="D1956" s="39" t="e">
        <f>D1955+D1954</f>
        <v>#REF!</v>
      </c>
      <c r="E1956" s="39" t="e">
        <f t="shared" ref="E1956:AA1956" si="936">E1955+E1954</f>
        <v>#REF!</v>
      </c>
      <c r="F1956" s="39" t="e">
        <f t="shared" si="936"/>
        <v>#REF!</v>
      </c>
      <c r="G1956" s="39" t="e">
        <f t="shared" si="936"/>
        <v>#REF!</v>
      </c>
      <c r="H1956" s="39" t="e">
        <f t="shared" si="936"/>
        <v>#REF!</v>
      </c>
      <c r="I1956" s="39" t="e">
        <f t="shared" si="936"/>
        <v>#REF!</v>
      </c>
      <c r="J1956" s="39" t="e">
        <f t="shared" si="936"/>
        <v>#REF!</v>
      </c>
      <c r="K1956" s="39" t="e">
        <f t="shared" si="936"/>
        <v>#REF!</v>
      </c>
      <c r="L1956" s="39" t="e">
        <f t="shared" si="936"/>
        <v>#REF!</v>
      </c>
      <c r="M1956" s="39" t="e">
        <f t="shared" si="936"/>
        <v>#REF!</v>
      </c>
      <c r="N1956" s="39" t="e">
        <f t="shared" si="936"/>
        <v>#REF!</v>
      </c>
      <c r="O1956" s="39" t="e">
        <f t="shared" si="936"/>
        <v>#REF!</v>
      </c>
      <c r="P1956" s="39" t="e">
        <f t="shared" si="936"/>
        <v>#REF!</v>
      </c>
      <c r="Q1956" s="39" t="e">
        <f t="shared" si="936"/>
        <v>#REF!</v>
      </c>
      <c r="R1956" s="39" t="e">
        <f t="shared" si="936"/>
        <v>#REF!</v>
      </c>
      <c r="S1956" s="39" t="e">
        <f t="shared" si="936"/>
        <v>#REF!</v>
      </c>
      <c r="T1956" s="39" t="e">
        <f t="shared" si="936"/>
        <v>#REF!</v>
      </c>
      <c r="U1956" s="39" t="e">
        <f t="shared" si="936"/>
        <v>#REF!</v>
      </c>
      <c r="V1956" s="39" t="e">
        <f t="shared" si="936"/>
        <v>#REF!</v>
      </c>
      <c r="W1956" s="39" t="e">
        <f t="shared" si="936"/>
        <v>#REF!</v>
      </c>
      <c r="X1956" s="39" t="e">
        <f t="shared" si="936"/>
        <v>#REF!</v>
      </c>
      <c r="Y1956" s="39" t="e">
        <f t="shared" si="936"/>
        <v>#REF!</v>
      </c>
      <c r="Z1956" s="39" t="e">
        <f t="shared" si="936"/>
        <v>#REF!</v>
      </c>
      <c r="AA1956" s="39" t="e">
        <f t="shared" si="936"/>
        <v>#REF!</v>
      </c>
      <c r="AB1956" s="40" t="e">
        <f>Z1956/D1956</f>
        <v>#REF!</v>
      </c>
      <c r="AC1956" s="42"/>
    </row>
    <row r="1957" spans="1:29" s="33" customFormat="1" ht="15" hidden="1" customHeight="1" x14ac:dyDescent="0.25">
      <c r="A1957" s="34"/>
      <c r="B1957" s="31"/>
      <c r="C1957" s="31"/>
      <c r="D1957" s="31"/>
      <c r="E1957" s="31"/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  <c r="R1957" s="31"/>
      <c r="S1957" s="31"/>
      <c r="T1957" s="31"/>
      <c r="U1957" s="31"/>
      <c r="V1957" s="31"/>
      <c r="W1957" s="31"/>
      <c r="X1957" s="31"/>
      <c r="Y1957" s="31"/>
      <c r="Z1957" s="31"/>
      <c r="AA1957" s="31"/>
      <c r="AB1957" s="31"/>
      <c r="AC1957" s="32"/>
    </row>
    <row r="1958" spans="1:29" s="33" customFormat="1" ht="15" hidden="1" customHeight="1" x14ac:dyDescent="0.25">
      <c r="A1958" s="34"/>
      <c r="B1958" s="31"/>
      <c r="C1958" s="31"/>
      <c r="D1958" s="31"/>
      <c r="E1958" s="31"/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  <c r="R1958" s="31"/>
      <c r="S1958" s="31"/>
      <c r="T1958" s="31"/>
      <c r="U1958" s="31"/>
      <c r="V1958" s="31"/>
      <c r="W1958" s="31"/>
      <c r="X1958" s="31"/>
      <c r="Y1958" s="31"/>
      <c r="Z1958" s="31"/>
      <c r="AA1958" s="31"/>
      <c r="AB1958" s="31"/>
      <c r="AC1958" s="32"/>
    </row>
    <row r="1959" spans="1:29" s="33" customFormat="1" ht="15" hidden="1" customHeight="1" x14ac:dyDescent="0.25">
      <c r="A1959" s="46" t="s">
        <v>47</v>
      </c>
      <c r="B1959" s="31"/>
      <c r="C1959" s="31"/>
      <c r="D1959" s="31"/>
      <c r="E1959" s="31"/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  <c r="R1959" s="31"/>
      <c r="S1959" s="31"/>
      <c r="T1959" s="31"/>
      <c r="U1959" s="31"/>
      <c r="V1959" s="31"/>
      <c r="W1959" s="31"/>
      <c r="X1959" s="31"/>
      <c r="Y1959" s="31"/>
      <c r="Z1959" s="31"/>
      <c r="AA1959" s="31"/>
      <c r="AB1959" s="31"/>
      <c r="AC1959" s="32"/>
    </row>
    <row r="1960" spans="1:29" s="33" customFormat="1" ht="18" hidden="1" customHeight="1" x14ac:dyDescent="0.2">
      <c r="A1960" s="36" t="s">
        <v>33</v>
      </c>
      <c r="B1960" s="31"/>
      <c r="C1960" s="31"/>
      <c r="D1960" s="31"/>
      <c r="E1960" s="31"/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  <c r="R1960" s="31"/>
      <c r="S1960" s="31"/>
      <c r="T1960" s="31"/>
      <c r="U1960" s="31"/>
      <c r="V1960" s="31"/>
      <c r="W1960" s="31"/>
      <c r="X1960" s="31"/>
      <c r="Y1960" s="31"/>
      <c r="Z1960" s="31">
        <f>SUM(M1960:Y1960)</f>
        <v>0</v>
      </c>
      <c r="AA1960" s="31">
        <f>D1960-Z1960</f>
        <v>0</v>
      </c>
      <c r="AB1960" s="37" t="e">
        <f>Z1960/D1960</f>
        <v>#DIV/0!</v>
      </c>
      <c r="AC1960" s="32"/>
    </row>
    <row r="1961" spans="1:29" s="33" customFormat="1" ht="18" hidden="1" customHeight="1" x14ac:dyDescent="0.2">
      <c r="A1961" s="36" t="s">
        <v>34</v>
      </c>
      <c r="B1961" s="31" t="e">
        <f>[1]consoCURRENT!#REF!</f>
        <v>#REF!</v>
      </c>
      <c r="C1961" s="31" t="e">
        <f>[1]consoCURRENT!#REF!</f>
        <v>#REF!</v>
      </c>
      <c r="D1961" s="31" t="e">
        <f>[1]consoCURRENT!#REF!</f>
        <v>#REF!</v>
      </c>
      <c r="E1961" s="31" t="e">
        <f>[1]consoCURRENT!#REF!</f>
        <v>#REF!</v>
      </c>
      <c r="F1961" s="31" t="e">
        <f>[1]consoCURRENT!#REF!</f>
        <v>#REF!</v>
      </c>
      <c r="G1961" s="31" t="e">
        <f>[1]consoCURRENT!#REF!</f>
        <v>#REF!</v>
      </c>
      <c r="H1961" s="31" t="e">
        <f>[1]consoCURRENT!#REF!</f>
        <v>#REF!</v>
      </c>
      <c r="I1961" s="31" t="e">
        <f>[1]consoCURRENT!#REF!</f>
        <v>#REF!</v>
      </c>
      <c r="J1961" s="31" t="e">
        <f>[1]consoCURRENT!#REF!</f>
        <v>#REF!</v>
      </c>
      <c r="K1961" s="31" t="e">
        <f>[1]consoCURRENT!#REF!</f>
        <v>#REF!</v>
      </c>
      <c r="L1961" s="31" t="e">
        <f>[1]consoCURRENT!#REF!</f>
        <v>#REF!</v>
      </c>
      <c r="M1961" s="31" t="e">
        <f>[1]consoCURRENT!#REF!</f>
        <v>#REF!</v>
      </c>
      <c r="N1961" s="31" t="e">
        <f>[1]consoCURRENT!#REF!</f>
        <v>#REF!</v>
      </c>
      <c r="O1961" s="31" t="e">
        <f>[1]consoCURRENT!#REF!</f>
        <v>#REF!</v>
      </c>
      <c r="P1961" s="31" t="e">
        <f>[1]consoCURRENT!#REF!</f>
        <v>#REF!</v>
      </c>
      <c r="Q1961" s="31" t="e">
        <f>[1]consoCURRENT!#REF!</f>
        <v>#REF!</v>
      </c>
      <c r="R1961" s="31" t="e">
        <f>[1]consoCURRENT!#REF!</f>
        <v>#REF!</v>
      </c>
      <c r="S1961" s="31" t="e">
        <f>[1]consoCURRENT!#REF!</f>
        <v>#REF!</v>
      </c>
      <c r="T1961" s="31" t="e">
        <f>[1]consoCURRENT!#REF!</f>
        <v>#REF!</v>
      </c>
      <c r="U1961" s="31" t="e">
        <f>[1]consoCURRENT!#REF!</f>
        <v>#REF!</v>
      </c>
      <c r="V1961" s="31" t="e">
        <f>[1]consoCURRENT!#REF!</f>
        <v>#REF!</v>
      </c>
      <c r="W1961" s="31" t="e">
        <f>[1]consoCURRENT!#REF!</f>
        <v>#REF!</v>
      </c>
      <c r="X1961" s="31" t="e">
        <f>[1]consoCURRENT!#REF!</f>
        <v>#REF!</v>
      </c>
      <c r="Y1961" s="31" t="e">
        <f>[1]consoCURRENT!#REF!</f>
        <v>#REF!</v>
      </c>
      <c r="Z1961" s="31" t="e">
        <f t="shared" ref="Z1961:Z1963" si="937">SUM(M1961:Y1961)</f>
        <v>#REF!</v>
      </c>
      <c r="AA1961" s="31" t="e">
        <f>D1961-Z1961</f>
        <v>#REF!</v>
      </c>
      <c r="AB1961" s="37" t="e">
        <f>Z1961/D1961</f>
        <v>#REF!</v>
      </c>
      <c r="AC1961" s="32"/>
    </row>
    <row r="1962" spans="1:29" s="33" customFormat="1" ht="18" hidden="1" customHeight="1" x14ac:dyDescent="0.2">
      <c r="A1962" s="36" t="s">
        <v>35</v>
      </c>
      <c r="B1962" s="31"/>
      <c r="C1962" s="31"/>
      <c r="D1962" s="31"/>
      <c r="E1962" s="31"/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  <c r="R1962" s="31"/>
      <c r="S1962" s="31"/>
      <c r="T1962" s="31"/>
      <c r="U1962" s="31"/>
      <c r="V1962" s="31"/>
      <c r="W1962" s="31"/>
      <c r="X1962" s="31"/>
      <c r="Y1962" s="31"/>
      <c r="Z1962" s="31">
        <f t="shared" si="937"/>
        <v>0</v>
      </c>
      <c r="AA1962" s="31">
        <f>D1962-Z1962</f>
        <v>0</v>
      </c>
      <c r="AB1962" s="37"/>
      <c r="AC1962" s="32"/>
    </row>
    <row r="1963" spans="1:29" s="33" customFormat="1" ht="18" hidden="1" customHeight="1" x14ac:dyDescent="0.2">
      <c r="A1963" s="36" t="s">
        <v>36</v>
      </c>
      <c r="B1963" s="31"/>
      <c r="C1963" s="31"/>
      <c r="D1963" s="31"/>
      <c r="E1963" s="31"/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  <c r="R1963" s="31"/>
      <c r="S1963" s="31"/>
      <c r="T1963" s="31"/>
      <c r="U1963" s="31"/>
      <c r="V1963" s="31"/>
      <c r="W1963" s="31"/>
      <c r="X1963" s="31"/>
      <c r="Y1963" s="31"/>
      <c r="Z1963" s="31">
        <f t="shared" si="937"/>
        <v>0</v>
      </c>
      <c r="AA1963" s="31">
        <f>D1963-Z1963</f>
        <v>0</v>
      </c>
      <c r="AB1963" s="37"/>
      <c r="AC1963" s="32"/>
    </row>
    <row r="1964" spans="1:29" s="33" customFormat="1" ht="18" hidden="1" customHeight="1" x14ac:dyDescent="0.25">
      <c r="A1964" s="38" t="s">
        <v>37</v>
      </c>
      <c r="B1964" s="39" t="e">
        <f t="shared" ref="B1964:C1964" si="938">SUM(B1960:B1963)</f>
        <v>#REF!</v>
      </c>
      <c r="C1964" s="39" t="e">
        <f t="shared" si="938"/>
        <v>#REF!</v>
      </c>
      <c r="D1964" s="39" t="e">
        <f>SUM(D1960:D1963)</f>
        <v>#REF!</v>
      </c>
      <c r="E1964" s="39" t="e">
        <f t="shared" ref="E1964:AA1964" si="939">SUM(E1960:E1963)</f>
        <v>#REF!</v>
      </c>
      <c r="F1964" s="39" t="e">
        <f t="shared" si="939"/>
        <v>#REF!</v>
      </c>
      <c r="G1964" s="39" t="e">
        <f t="shared" si="939"/>
        <v>#REF!</v>
      </c>
      <c r="H1964" s="39" t="e">
        <f t="shared" si="939"/>
        <v>#REF!</v>
      </c>
      <c r="I1964" s="39" t="e">
        <f t="shared" si="939"/>
        <v>#REF!</v>
      </c>
      <c r="J1964" s="39" t="e">
        <f t="shared" si="939"/>
        <v>#REF!</v>
      </c>
      <c r="K1964" s="39" t="e">
        <f t="shared" si="939"/>
        <v>#REF!</v>
      </c>
      <c r="L1964" s="39" t="e">
        <f t="shared" si="939"/>
        <v>#REF!</v>
      </c>
      <c r="M1964" s="39" t="e">
        <f t="shared" si="939"/>
        <v>#REF!</v>
      </c>
      <c r="N1964" s="39" t="e">
        <f t="shared" si="939"/>
        <v>#REF!</v>
      </c>
      <c r="O1964" s="39" t="e">
        <f t="shared" si="939"/>
        <v>#REF!</v>
      </c>
      <c r="P1964" s="39" t="e">
        <f t="shared" si="939"/>
        <v>#REF!</v>
      </c>
      <c r="Q1964" s="39" t="e">
        <f t="shared" si="939"/>
        <v>#REF!</v>
      </c>
      <c r="R1964" s="39" t="e">
        <f t="shared" si="939"/>
        <v>#REF!</v>
      </c>
      <c r="S1964" s="39" t="e">
        <f t="shared" si="939"/>
        <v>#REF!</v>
      </c>
      <c r="T1964" s="39" t="e">
        <f t="shared" si="939"/>
        <v>#REF!</v>
      </c>
      <c r="U1964" s="39" t="e">
        <f t="shared" si="939"/>
        <v>#REF!</v>
      </c>
      <c r="V1964" s="39" t="e">
        <f t="shared" si="939"/>
        <v>#REF!</v>
      </c>
      <c r="W1964" s="39" t="e">
        <f t="shared" si="939"/>
        <v>#REF!</v>
      </c>
      <c r="X1964" s="39" t="e">
        <f t="shared" si="939"/>
        <v>#REF!</v>
      </c>
      <c r="Y1964" s="39" t="e">
        <f t="shared" si="939"/>
        <v>#REF!</v>
      </c>
      <c r="Z1964" s="39" t="e">
        <f t="shared" si="939"/>
        <v>#REF!</v>
      </c>
      <c r="AA1964" s="39" t="e">
        <f t="shared" si="939"/>
        <v>#REF!</v>
      </c>
      <c r="AB1964" s="40" t="e">
        <f>Z1964/D1964</f>
        <v>#REF!</v>
      </c>
      <c r="AC1964" s="32"/>
    </row>
    <row r="1965" spans="1:29" s="33" customFormat="1" ht="18" hidden="1" customHeight="1" x14ac:dyDescent="0.25">
      <c r="A1965" s="41" t="s">
        <v>38</v>
      </c>
      <c r="B1965" s="31"/>
      <c r="C1965" s="31"/>
      <c r="D1965" s="31"/>
      <c r="E1965" s="31"/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  <c r="R1965" s="31"/>
      <c r="S1965" s="31"/>
      <c r="T1965" s="31"/>
      <c r="U1965" s="31"/>
      <c r="V1965" s="31"/>
      <c r="W1965" s="31"/>
      <c r="X1965" s="31"/>
      <c r="Y1965" s="31"/>
      <c r="Z1965" s="31">
        <f t="shared" ref="Z1965" si="940">SUM(M1965:Y1965)</f>
        <v>0</v>
      </c>
      <c r="AA1965" s="31">
        <f>D1965-Z1965</f>
        <v>0</v>
      </c>
      <c r="AB1965" s="37"/>
      <c r="AC1965" s="32"/>
    </row>
    <row r="1966" spans="1:29" s="33" customFormat="1" ht="18" hidden="1" customHeight="1" x14ac:dyDescent="0.25">
      <c r="A1966" s="38" t="s">
        <v>39</v>
      </c>
      <c r="B1966" s="39" t="e">
        <f t="shared" ref="B1966:C1966" si="941">B1965+B1964</f>
        <v>#REF!</v>
      </c>
      <c r="C1966" s="39" t="e">
        <f t="shared" si="941"/>
        <v>#REF!</v>
      </c>
      <c r="D1966" s="39" t="e">
        <f>D1965+D1964</f>
        <v>#REF!</v>
      </c>
      <c r="E1966" s="39" t="e">
        <f t="shared" ref="E1966:AA1966" si="942">E1965+E1964</f>
        <v>#REF!</v>
      </c>
      <c r="F1966" s="39" t="e">
        <f t="shared" si="942"/>
        <v>#REF!</v>
      </c>
      <c r="G1966" s="39" t="e">
        <f t="shared" si="942"/>
        <v>#REF!</v>
      </c>
      <c r="H1966" s="39" t="e">
        <f t="shared" si="942"/>
        <v>#REF!</v>
      </c>
      <c r="I1966" s="39" t="e">
        <f t="shared" si="942"/>
        <v>#REF!</v>
      </c>
      <c r="J1966" s="39" t="e">
        <f t="shared" si="942"/>
        <v>#REF!</v>
      </c>
      <c r="K1966" s="39" t="e">
        <f t="shared" si="942"/>
        <v>#REF!</v>
      </c>
      <c r="L1966" s="39" t="e">
        <f t="shared" si="942"/>
        <v>#REF!</v>
      </c>
      <c r="M1966" s="39" t="e">
        <f t="shared" si="942"/>
        <v>#REF!</v>
      </c>
      <c r="N1966" s="39" t="e">
        <f t="shared" si="942"/>
        <v>#REF!</v>
      </c>
      <c r="O1966" s="39" t="e">
        <f t="shared" si="942"/>
        <v>#REF!</v>
      </c>
      <c r="P1966" s="39" t="e">
        <f t="shared" si="942"/>
        <v>#REF!</v>
      </c>
      <c r="Q1966" s="39" t="e">
        <f t="shared" si="942"/>
        <v>#REF!</v>
      </c>
      <c r="R1966" s="39" t="e">
        <f t="shared" si="942"/>
        <v>#REF!</v>
      </c>
      <c r="S1966" s="39" t="e">
        <f t="shared" si="942"/>
        <v>#REF!</v>
      </c>
      <c r="T1966" s="39" t="e">
        <f t="shared" si="942"/>
        <v>#REF!</v>
      </c>
      <c r="U1966" s="39" t="e">
        <f t="shared" si="942"/>
        <v>#REF!</v>
      </c>
      <c r="V1966" s="39" t="e">
        <f t="shared" si="942"/>
        <v>#REF!</v>
      </c>
      <c r="W1966" s="39" t="e">
        <f t="shared" si="942"/>
        <v>#REF!</v>
      </c>
      <c r="X1966" s="39" t="e">
        <f t="shared" si="942"/>
        <v>#REF!</v>
      </c>
      <c r="Y1966" s="39" t="e">
        <f t="shared" si="942"/>
        <v>#REF!</v>
      </c>
      <c r="Z1966" s="39" t="e">
        <f t="shared" si="942"/>
        <v>#REF!</v>
      </c>
      <c r="AA1966" s="39" t="e">
        <f t="shared" si="942"/>
        <v>#REF!</v>
      </c>
      <c r="AB1966" s="40" t="e">
        <f>Z1966/D1966</f>
        <v>#REF!</v>
      </c>
      <c r="AC1966" s="42"/>
    </row>
    <row r="1967" spans="1:29" s="33" customFormat="1" ht="15" hidden="1" customHeight="1" x14ac:dyDescent="0.25">
      <c r="A1967" s="34"/>
      <c r="B1967" s="31"/>
      <c r="C1967" s="31"/>
      <c r="D1967" s="31"/>
      <c r="E1967" s="31"/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  <c r="R1967" s="31"/>
      <c r="S1967" s="31"/>
      <c r="T1967" s="31"/>
      <c r="U1967" s="31"/>
      <c r="V1967" s="31"/>
      <c r="W1967" s="31"/>
      <c r="X1967" s="31"/>
      <c r="Y1967" s="31"/>
      <c r="Z1967" s="31"/>
      <c r="AA1967" s="31"/>
      <c r="AB1967" s="31"/>
      <c r="AC1967" s="32"/>
    </row>
    <row r="1968" spans="1:29" s="33" customFormat="1" ht="15" hidden="1" customHeight="1" x14ac:dyDescent="0.25">
      <c r="A1968" s="34"/>
      <c r="B1968" s="31"/>
      <c r="C1968" s="31"/>
      <c r="D1968" s="31"/>
      <c r="E1968" s="31"/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  <c r="R1968" s="31"/>
      <c r="S1968" s="31"/>
      <c r="T1968" s="31"/>
      <c r="U1968" s="31"/>
      <c r="V1968" s="31"/>
      <c r="W1968" s="31"/>
      <c r="X1968" s="31"/>
      <c r="Y1968" s="31"/>
      <c r="Z1968" s="31"/>
      <c r="AA1968" s="31"/>
      <c r="AB1968" s="31"/>
      <c r="AC1968" s="32"/>
    </row>
    <row r="1969" spans="1:29" s="33" customFormat="1" ht="15" hidden="1" customHeight="1" x14ac:dyDescent="0.25">
      <c r="A1969" s="46" t="s">
        <v>48</v>
      </c>
      <c r="B1969" s="31"/>
      <c r="C1969" s="31"/>
      <c r="D1969" s="31"/>
      <c r="E1969" s="31"/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  <c r="R1969" s="31"/>
      <c r="S1969" s="31"/>
      <c r="T1969" s="31"/>
      <c r="U1969" s="31"/>
      <c r="V1969" s="31"/>
      <c r="W1969" s="31"/>
      <c r="X1969" s="31"/>
      <c r="Y1969" s="31"/>
      <c r="Z1969" s="31"/>
      <c r="AA1969" s="31"/>
      <c r="AB1969" s="31"/>
      <c r="AC1969" s="32"/>
    </row>
    <row r="1970" spans="1:29" s="33" customFormat="1" ht="18" hidden="1" customHeight="1" x14ac:dyDescent="0.2">
      <c r="A1970" s="36" t="s">
        <v>33</v>
      </c>
      <c r="B1970" s="31"/>
      <c r="C1970" s="31"/>
      <c r="D1970" s="31"/>
      <c r="E1970" s="31"/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  <c r="R1970" s="31"/>
      <c r="S1970" s="31"/>
      <c r="T1970" s="31"/>
      <c r="U1970" s="31"/>
      <c r="V1970" s="31"/>
      <c r="W1970" s="31"/>
      <c r="X1970" s="31"/>
      <c r="Y1970" s="31"/>
      <c r="Z1970" s="31">
        <f>SUM(M1970:Y1970)</f>
        <v>0</v>
      </c>
      <c r="AA1970" s="31">
        <f>D1970-Z1970</f>
        <v>0</v>
      </c>
      <c r="AB1970" s="37" t="e">
        <f>Z1970/D1970</f>
        <v>#DIV/0!</v>
      </c>
      <c r="AC1970" s="32"/>
    </row>
    <row r="1971" spans="1:29" s="33" customFormat="1" ht="18" hidden="1" customHeight="1" x14ac:dyDescent="0.2">
      <c r="A1971" s="36" t="s">
        <v>34</v>
      </c>
      <c r="B1971" s="31" t="e">
        <f>[1]consoCURRENT!#REF!</f>
        <v>#REF!</v>
      </c>
      <c r="C1971" s="31" t="e">
        <f>[1]consoCURRENT!#REF!</f>
        <v>#REF!</v>
      </c>
      <c r="D1971" s="31" t="e">
        <f>[1]consoCURRENT!#REF!</f>
        <v>#REF!</v>
      </c>
      <c r="E1971" s="31" t="e">
        <f>[1]consoCURRENT!#REF!</f>
        <v>#REF!</v>
      </c>
      <c r="F1971" s="31" t="e">
        <f>[1]consoCURRENT!#REF!</f>
        <v>#REF!</v>
      </c>
      <c r="G1971" s="31" t="e">
        <f>[1]consoCURRENT!#REF!</f>
        <v>#REF!</v>
      </c>
      <c r="H1971" s="31" t="e">
        <f>[1]consoCURRENT!#REF!</f>
        <v>#REF!</v>
      </c>
      <c r="I1971" s="31" t="e">
        <f>[1]consoCURRENT!#REF!</f>
        <v>#REF!</v>
      </c>
      <c r="J1971" s="31" t="e">
        <f>[1]consoCURRENT!#REF!</f>
        <v>#REF!</v>
      </c>
      <c r="K1971" s="31" t="e">
        <f>[1]consoCURRENT!#REF!</f>
        <v>#REF!</v>
      </c>
      <c r="L1971" s="31" t="e">
        <f>[1]consoCURRENT!#REF!</f>
        <v>#REF!</v>
      </c>
      <c r="M1971" s="31" t="e">
        <f>[1]consoCURRENT!#REF!</f>
        <v>#REF!</v>
      </c>
      <c r="N1971" s="31" t="e">
        <f>[1]consoCURRENT!#REF!</f>
        <v>#REF!</v>
      </c>
      <c r="O1971" s="31" t="e">
        <f>[1]consoCURRENT!#REF!</f>
        <v>#REF!</v>
      </c>
      <c r="P1971" s="31" t="e">
        <f>[1]consoCURRENT!#REF!</f>
        <v>#REF!</v>
      </c>
      <c r="Q1971" s="31" t="e">
        <f>[1]consoCURRENT!#REF!</f>
        <v>#REF!</v>
      </c>
      <c r="R1971" s="31" t="e">
        <f>[1]consoCURRENT!#REF!</f>
        <v>#REF!</v>
      </c>
      <c r="S1971" s="31" t="e">
        <f>[1]consoCURRENT!#REF!</f>
        <v>#REF!</v>
      </c>
      <c r="T1971" s="31" t="e">
        <f>[1]consoCURRENT!#REF!</f>
        <v>#REF!</v>
      </c>
      <c r="U1971" s="31" t="e">
        <f>[1]consoCURRENT!#REF!</f>
        <v>#REF!</v>
      </c>
      <c r="V1971" s="31" t="e">
        <f>[1]consoCURRENT!#REF!</f>
        <v>#REF!</v>
      </c>
      <c r="W1971" s="31" t="e">
        <f>[1]consoCURRENT!#REF!</f>
        <v>#REF!</v>
      </c>
      <c r="X1971" s="31" t="e">
        <f>[1]consoCURRENT!#REF!</f>
        <v>#REF!</v>
      </c>
      <c r="Y1971" s="31" t="e">
        <f>[1]consoCURRENT!#REF!</f>
        <v>#REF!</v>
      </c>
      <c r="Z1971" s="31" t="e">
        <f t="shared" ref="Z1971:Z1973" si="943">SUM(M1971:Y1971)</f>
        <v>#REF!</v>
      </c>
      <c r="AA1971" s="31" t="e">
        <f>D1971-Z1971</f>
        <v>#REF!</v>
      </c>
      <c r="AB1971" s="37" t="e">
        <f>Z1971/D1971</f>
        <v>#REF!</v>
      </c>
      <c r="AC1971" s="32"/>
    </row>
    <row r="1972" spans="1:29" s="33" customFormat="1" ht="18" hidden="1" customHeight="1" x14ac:dyDescent="0.2">
      <c r="A1972" s="36" t="s">
        <v>35</v>
      </c>
      <c r="B1972" s="31"/>
      <c r="C1972" s="31"/>
      <c r="D1972" s="31"/>
      <c r="E1972" s="31"/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  <c r="R1972" s="31"/>
      <c r="S1972" s="31"/>
      <c r="T1972" s="31"/>
      <c r="U1972" s="31"/>
      <c r="V1972" s="31"/>
      <c r="W1972" s="31"/>
      <c r="X1972" s="31"/>
      <c r="Y1972" s="31"/>
      <c r="Z1972" s="31">
        <f t="shared" si="943"/>
        <v>0</v>
      </c>
      <c r="AA1972" s="31">
        <f>D1972-Z1972</f>
        <v>0</v>
      </c>
      <c r="AB1972" s="37"/>
      <c r="AC1972" s="32"/>
    </row>
    <row r="1973" spans="1:29" s="33" customFormat="1" ht="18" hidden="1" customHeight="1" x14ac:dyDescent="0.2">
      <c r="A1973" s="36" t="s">
        <v>36</v>
      </c>
      <c r="B1973" s="31"/>
      <c r="C1973" s="31"/>
      <c r="D1973" s="31"/>
      <c r="E1973" s="31"/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  <c r="R1973" s="31"/>
      <c r="S1973" s="31"/>
      <c r="T1973" s="31"/>
      <c r="U1973" s="31"/>
      <c r="V1973" s="31"/>
      <c r="W1973" s="31"/>
      <c r="X1973" s="31"/>
      <c r="Y1973" s="31"/>
      <c r="Z1973" s="31">
        <f t="shared" si="943"/>
        <v>0</v>
      </c>
      <c r="AA1973" s="31">
        <f>D1973-Z1973</f>
        <v>0</v>
      </c>
      <c r="AB1973" s="37"/>
      <c r="AC1973" s="32"/>
    </row>
    <row r="1974" spans="1:29" s="33" customFormat="1" ht="18" hidden="1" customHeight="1" x14ac:dyDescent="0.25">
      <c r="A1974" s="38" t="s">
        <v>37</v>
      </c>
      <c r="B1974" s="39" t="e">
        <f t="shared" ref="B1974:C1974" si="944">SUM(B1970:B1973)</f>
        <v>#REF!</v>
      </c>
      <c r="C1974" s="39" t="e">
        <f t="shared" si="944"/>
        <v>#REF!</v>
      </c>
      <c r="D1974" s="39" t="e">
        <f>SUM(D1970:D1973)</f>
        <v>#REF!</v>
      </c>
      <c r="E1974" s="39" t="e">
        <f t="shared" ref="E1974:AA1974" si="945">SUM(E1970:E1973)</f>
        <v>#REF!</v>
      </c>
      <c r="F1974" s="39" t="e">
        <f t="shared" si="945"/>
        <v>#REF!</v>
      </c>
      <c r="G1974" s="39" t="e">
        <f t="shared" si="945"/>
        <v>#REF!</v>
      </c>
      <c r="H1974" s="39" t="e">
        <f t="shared" si="945"/>
        <v>#REF!</v>
      </c>
      <c r="I1974" s="39" t="e">
        <f t="shared" si="945"/>
        <v>#REF!</v>
      </c>
      <c r="J1974" s="39" t="e">
        <f t="shared" si="945"/>
        <v>#REF!</v>
      </c>
      <c r="K1974" s="39" t="e">
        <f t="shared" si="945"/>
        <v>#REF!</v>
      </c>
      <c r="L1974" s="39" t="e">
        <f t="shared" si="945"/>
        <v>#REF!</v>
      </c>
      <c r="M1974" s="39" t="e">
        <f t="shared" si="945"/>
        <v>#REF!</v>
      </c>
      <c r="N1974" s="39" t="e">
        <f t="shared" si="945"/>
        <v>#REF!</v>
      </c>
      <c r="O1974" s="39" t="e">
        <f t="shared" si="945"/>
        <v>#REF!</v>
      </c>
      <c r="P1974" s="39" t="e">
        <f t="shared" si="945"/>
        <v>#REF!</v>
      </c>
      <c r="Q1974" s="39" t="e">
        <f t="shared" si="945"/>
        <v>#REF!</v>
      </c>
      <c r="R1974" s="39" t="e">
        <f t="shared" si="945"/>
        <v>#REF!</v>
      </c>
      <c r="S1974" s="39" t="e">
        <f t="shared" si="945"/>
        <v>#REF!</v>
      </c>
      <c r="T1974" s="39" t="e">
        <f t="shared" si="945"/>
        <v>#REF!</v>
      </c>
      <c r="U1974" s="39" t="e">
        <f t="shared" si="945"/>
        <v>#REF!</v>
      </c>
      <c r="V1974" s="39" t="e">
        <f t="shared" si="945"/>
        <v>#REF!</v>
      </c>
      <c r="W1974" s="39" t="e">
        <f t="shared" si="945"/>
        <v>#REF!</v>
      </c>
      <c r="X1974" s="39" t="e">
        <f t="shared" si="945"/>
        <v>#REF!</v>
      </c>
      <c r="Y1974" s="39" t="e">
        <f t="shared" si="945"/>
        <v>#REF!</v>
      </c>
      <c r="Z1974" s="39" t="e">
        <f t="shared" si="945"/>
        <v>#REF!</v>
      </c>
      <c r="AA1974" s="39" t="e">
        <f t="shared" si="945"/>
        <v>#REF!</v>
      </c>
      <c r="AB1974" s="40" t="e">
        <f>Z1974/D1974</f>
        <v>#REF!</v>
      </c>
      <c r="AC1974" s="32"/>
    </row>
    <row r="1975" spans="1:29" s="33" customFormat="1" ht="18" hidden="1" customHeight="1" x14ac:dyDescent="0.25">
      <c r="A1975" s="41" t="s">
        <v>38</v>
      </c>
      <c r="B1975" s="31"/>
      <c r="C1975" s="31"/>
      <c r="D1975" s="31"/>
      <c r="E1975" s="31"/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  <c r="R1975" s="31"/>
      <c r="S1975" s="31"/>
      <c r="T1975" s="31"/>
      <c r="U1975" s="31"/>
      <c r="V1975" s="31"/>
      <c r="W1975" s="31"/>
      <c r="X1975" s="31"/>
      <c r="Y1975" s="31"/>
      <c r="Z1975" s="31">
        <f t="shared" ref="Z1975" si="946">SUM(M1975:Y1975)</f>
        <v>0</v>
      </c>
      <c r="AA1975" s="31">
        <f>D1975-Z1975</f>
        <v>0</v>
      </c>
      <c r="AB1975" s="37"/>
      <c r="AC1975" s="32"/>
    </row>
    <row r="1976" spans="1:29" s="33" customFormat="1" ht="18" hidden="1" customHeight="1" x14ac:dyDescent="0.25">
      <c r="A1976" s="38" t="s">
        <v>39</v>
      </c>
      <c r="B1976" s="39" t="e">
        <f t="shared" ref="B1976:C1976" si="947">B1975+B1974</f>
        <v>#REF!</v>
      </c>
      <c r="C1976" s="39" t="e">
        <f t="shared" si="947"/>
        <v>#REF!</v>
      </c>
      <c r="D1976" s="39" t="e">
        <f>D1975+D1974</f>
        <v>#REF!</v>
      </c>
      <c r="E1976" s="39" t="e">
        <f t="shared" ref="E1976:AA1976" si="948">E1975+E1974</f>
        <v>#REF!</v>
      </c>
      <c r="F1976" s="39" t="e">
        <f t="shared" si="948"/>
        <v>#REF!</v>
      </c>
      <c r="G1976" s="39" t="e">
        <f t="shared" si="948"/>
        <v>#REF!</v>
      </c>
      <c r="H1976" s="39" t="e">
        <f t="shared" si="948"/>
        <v>#REF!</v>
      </c>
      <c r="I1976" s="39" t="e">
        <f t="shared" si="948"/>
        <v>#REF!</v>
      </c>
      <c r="J1976" s="39" t="e">
        <f t="shared" si="948"/>
        <v>#REF!</v>
      </c>
      <c r="K1976" s="39" t="e">
        <f t="shared" si="948"/>
        <v>#REF!</v>
      </c>
      <c r="L1976" s="39" t="e">
        <f t="shared" si="948"/>
        <v>#REF!</v>
      </c>
      <c r="M1976" s="39" t="e">
        <f t="shared" si="948"/>
        <v>#REF!</v>
      </c>
      <c r="N1976" s="39" t="e">
        <f t="shared" si="948"/>
        <v>#REF!</v>
      </c>
      <c r="O1976" s="39" t="e">
        <f t="shared" si="948"/>
        <v>#REF!</v>
      </c>
      <c r="P1976" s="39" t="e">
        <f t="shared" si="948"/>
        <v>#REF!</v>
      </c>
      <c r="Q1976" s="39" t="e">
        <f t="shared" si="948"/>
        <v>#REF!</v>
      </c>
      <c r="R1976" s="39" t="e">
        <f t="shared" si="948"/>
        <v>#REF!</v>
      </c>
      <c r="S1976" s="39" t="e">
        <f t="shared" si="948"/>
        <v>#REF!</v>
      </c>
      <c r="T1976" s="39" t="e">
        <f t="shared" si="948"/>
        <v>#REF!</v>
      </c>
      <c r="U1976" s="39" t="e">
        <f t="shared" si="948"/>
        <v>#REF!</v>
      </c>
      <c r="V1976" s="39" t="e">
        <f t="shared" si="948"/>
        <v>#REF!</v>
      </c>
      <c r="W1976" s="39" t="e">
        <f t="shared" si="948"/>
        <v>#REF!</v>
      </c>
      <c r="X1976" s="39" t="e">
        <f t="shared" si="948"/>
        <v>#REF!</v>
      </c>
      <c r="Y1976" s="39" t="e">
        <f t="shared" si="948"/>
        <v>#REF!</v>
      </c>
      <c r="Z1976" s="39" t="e">
        <f t="shared" si="948"/>
        <v>#REF!</v>
      </c>
      <c r="AA1976" s="39" t="e">
        <f t="shared" si="948"/>
        <v>#REF!</v>
      </c>
      <c r="AB1976" s="40" t="e">
        <f>Z1976/D1976</f>
        <v>#REF!</v>
      </c>
      <c r="AC1976" s="42"/>
    </row>
    <row r="1977" spans="1:29" s="33" customFormat="1" ht="15" hidden="1" customHeight="1" x14ac:dyDescent="0.25">
      <c r="A1977" s="34"/>
      <c r="B1977" s="31"/>
      <c r="C1977" s="31"/>
      <c r="D1977" s="31"/>
      <c r="E1977" s="31"/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  <c r="R1977" s="31"/>
      <c r="S1977" s="31"/>
      <c r="T1977" s="31"/>
      <c r="U1977" s="31"/>
      <c r="V1977" s="31"/>
      <c r="W1977" s="31"/>
      <c r="X1977" s="31"/>
      <c r="Y1977" s="31"/>
      <c r="Z1977" s="31"/>
      <c r="AA1977" s="31"/>
      <c r="AB1977" s="31"/>
      <c r="AC1977" s="32"/>
    </row>
    <row r="1978" spans="1:29" s="33" customFormat="1" ht="15" hidden="1" customHeight="1" x14ac:dyDescent="0.25">
      <c r="A1978" s="34"/>
      <c r="B1978" s="31"/>
      <c r="C1978" s="31"/>
      <c r="D1978" s="31"/>
      <c r="E1978" s="31"/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  <c r="R1978" s="31"/>
      <c r="S1978" s="31"/>
      <c r="T1978" s="31"/>
      <c r="U1978" s="31"/>
      <c r="V1978" s="31"/>
      <c r="W1978" s="31"/>
      <c r="X1978" s="31"/>
      <c r="Y1978" s="31"/>
      <c r="Z1978" s="31"/>
      <c r="AA1978" s="31"/>
      <c r="AB1978" s="31"/>
      <c r="AC1978" s="32"/>
    </row>
    <row r="1979" spans="1:29" s="33" customFormat="1" ht="15" hidden="1" customHeight="1" x14ac:dyDescent="0.25">
      <c r="A1979" s="46" t="s">
        <v>49</v>
      </c>
      <c r="B1979" s="31"/>
      <c r="C1979" s="31"/>
      <c r="D1979" s="31"/>
      <c r="E1979" s="31"/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  <c r="R1979" s="31"/>
      <c r="S1979" s="31"/>
      <c r="T1979" s="31"/>
      <c r="U1979" s="31"/>
      <c r="V1979" s="31"/>
      <c r="W1979" s="31"/>
      <c r="X1979" s="31"/>
      <c r="Y1979" s="31"/>
      <c r="Z1979" s="31"/>
      <c r="AA1979" s="31"/>
      <c r="AB1979" s="31"/>
      <c r="AC1979" s="32"/>
    </row>
    <row r="1980" spans="1:29" s="33" customFormat="1" ht="18" hidden="1" customHeight="1" x14ac:dyDescent="0.2">
      <c r="A1980" s="36" t="s">
        <v>33</v>
      </c>
      <c r="B1980" s="31"/>
      <c r="C1980" s="31"/>
      <c r="D1980" s="31"/>
      <c r="E1980" s="31"/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  <c r="R1980" s="31"/>
      <c r="S1980" s="31"/>
      <c r="T1980" s="31"/>
      <c r="U1980" s="31"/>
      <c r="V1980" s="31"/>
      <c r="W1980" s="31"/>
      <c r="X1980" s="31"/>
      <c r="Y1980" s="31"/>
      <c r="Z1980" s="31">
        <f>SUM(M1980:Y1980)</f>
        <v>0</v>
      </c>
      <c r="AA1980" s="31">
        <f>D1980-Z1980</f>
        <v>0</v>
      </c>
      <c r="AB1980" s="37"/>
      <c r="AC1980" s="32"/>
    </row>
    <row r="1981" spans="1:29" s="33" customFormat="1" ht="18" hidden="1" customHeight="1" x14ac:dyDescent="0.2">
      <c r="A1981" s="36" t="s">
        <v>34</v>
      </c>
      <c r="B1981" s="31" t="e">
        <f>[1]consoCURRENT!#REF!</f>
        <v>#REF!</v>
      </c>
      <c r="C1981" s="31" t="e">
        <f>[1]consoCURRENT!#REF!</f>
        <v>#REF!</v>
      </c>
      <c r="D1981" s="31" t="e">
        <f>[1]consoCURRENT!#REF!</f>
        <v>#REF!</v>
      </c>
      <c r="E1981" s="31" t="e">
        <f>[1]consoCURRENT!#REF!</f>
        <v>#REF!</v>
      </c>
      <c r="F1981" s="31" t="e">
        <f>[1]consoCURRENT!#REF!</f>
        <v>#REF!</v>
      </c>
      <c r="G1981" s="31" t="e">
        <f>[1]consoCURRENT!#REF!</f>
        <v>#REF!</v>
      </c>
      <c r="H1981" s="31" t="e">
        <f>[1]consoCURRENT!#REF!</f>
        <v>#REF!</v>
      </c>
      <c r="I1981" s="31" t="e">
        <f>[1]consoCURRENT!#REF!</f>
        <v>#REF!</v>
      </c>
      <c r="J1981" s="31" t="e">
        <f>[1]consoCURRENT!#REF!</f>
        <v>#REF!</v>
      </c>
      <c r="K1981" s="31" t="e">
        <f>[1]consoCURRENT!#REF!</f>
        <v>#REF!</v>
      </c>
      <c r="L1981" s="31" t="e">
        <f>[1]consoCURRENT!#REF!</f>
        <v>#REF!</v>
      </c>
      <c r="M1981" s="31" t="e">
        <f>[1]consoCURRENT!#REF!</f>
        <v>#REF!</v>
      </c>
      <c r="N1981" s="31" t="e">
        <f>[1]consoCURRENT!#REF!</f>
        <v>#REF!</v>
      </c>
      <c r="O1981" s="31" t="e">
        <f>[1]consoCURRENT!#REF!</f>
        <v>#REF!</v>
      </c>
      <c r="P1981" s="31" t="e">
        <f>[1]consoCURRENT!#REF!</f>
        <v>#REF!</v>
      </c>
      <c r="Q1981" s="31" t="e">
        <f>[1]consoCURRENT!#REF!</f>
        <v>#REF!</v>
      </c>
      <c r="R1981" s="31" t="e">
        <f>[1]consoCURRENT!#REF!</f>
        <v>#REF!</v>
      </c>
      <c r="S1981" s="31" t="e">
        <f>[1]consoCURRENT!#REF!</f>
        <v>#REF!</v>
      </c>
      <c r="T1981" s="31" t="e">
        <f>[1]consoCURRENT!#REF!</f>
        <v>#REF!</v>
      </c>
      <c r="U1981" s="31" t="e">
        <f>[1]consoCURRENT!#REF!</f>
        <v>#REF!</v>
      </c>
      <c r="V1981" s="31" t="e">
        <f>[1]consoCURRENT!#REF!</f>
        <v>#REF!</v>
      </c>
      <c r="W1981" s="31" t="e">
        <f>[1]consoCURRENT!#REF!</f>
        <v>#REF!</v>
      </c>
      <c r="X1981" s="31" t="e">
        <f>[1]consoCURRENT!#REF!</f>
        <v>#REF!</v>
      </c>
      <c r="Y1981" s="31" t="e">
        <f>[1]consoCURRENT!#REF!</f>
        <v>#REF!</v>
      </c>
      <c r="Z1981" s="31" t="e">
        <f t="shared" ref="Z1981:Z1983" si="949">SUM(M1981:Y1981)</f>
        <v>#REF!</v>
      </c>
      <c r="AA1981" s="31" t="e">
        <f>D1981-Z1981</f>
        <v>#REF!</v>
      </c>
      <c r="AB1981" s="37" t="e">
        <f>Z1981/D1981</f>
        <v>#REF!</v>
      </c>
      <c r="AC1981" s="32"/>
    </row>
    <row r="1982" spans="1:29" s="33" customFormat="1" ht="18" hidden="1" customHeight="1" x14ac:dyDescent="0.2">
      <c r="A1982" s="36" t="s">
        <v>35</v>
      </c>
      <c r="B1982" s="31"/>
      <c r="C1982" s="31"/>
      <c r="D1982" s="31"/>
      <c r="E1982" s="31"/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  <c r="R1982" s="31"/>
      <c r="S1982" s="31"/>
      <c r="T1982" s="31"/>
      <c r="U1982" s="31"/>
      <c r="V1982" s="31"/>
      <c r="W1982" s="31"/>
      <c r="X1982" s="31"/>
      <c r="Y1982" s="31"/>
      <c r="Z1982" s="31">
        <f t="shared" si="949"/>
        <v>0</v>
      </c>
      <c r="AA1982" s="31">
        <f>D1982-Z1982</f>
        <v>0</v>
      </c>
      <c r="AB1982" s="37"/>
      <c r="AC1982" s="32"/>
    </row>
    <row r="1983" spans="1:29" s="33" customFormat="1" ht="18" hidden="1" customHeight="1" x14ac:dyDescent="0.2">
      <c r="A1983" s="36" t="s">
        <v>36</v>
      </c>
      <c r="B1983" s="31"/>
      <c r="C1983" s="31"/>
      <c r="D1983" s="31"/>
      <c r="E1983" s="31"/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  <c r="R1983" s="31"/>
      <c r="S1983" s="31"/>
      <c r="T1983" s="31"/>
      <c r="U1983" s="31"/>
      <c r="V1983" s="31"/>
      <c r="W1983" s="31"/>
      <c r="X1983" s="31"/>
      <c r="Y1983" s="31"/>
      <c r="Z1983" s="31">
        <f t="shared" si="949"/>
        <v>0</v>
      </c>
      <c r="AA1983" s="31">
        <f>D1983-Z1983</f>
        <v>0</v>
      </c>
      <c r="AB1983" s="37"/>
      <c r="AC1983" s="32"/>
    </row>
    <row r="1984" spans="1:29" s="33" customFormat="1" ht="18" hidden="1" customHeight="1" x14ac:dyDescent="0.25">
      <c r="A1984" s="38" t="s">
        <v>37</v>
      </c>
      <c r="B1984" s="39" t="e">
        <f t="shared" ref="B1984:C1984" si="950">SUM(B1980:B1983)</f>
        <v>#REF!</v>
      </c>
      <c r="C1984" s="39" t="e">
        <f t="shared" si="950"/>
        <v>#REF!</v>
      </c>
      <c r="D1984" s="39" t="e">
        <f>SUM(D1980:D1983)</f>
        <v>#REF!</v>
      </c>
      <c r="E1984" s="39" t="e">
        <f t="shared" ref="E1984:AA1984" si="951">SUM(E1980:E1983)</f>
        <v>#REF!</v>
      </c>
      <c r="F1984" s="39" t="e">
        <f t="shared" si="951"/>
        <v>#REF!</v>
      </c>
      <c r="G1984" s="39" t="e">
        <f t="shared" si="951"/>
        <v>#REF!</v>
      </c>
      <c r="H1984" s="39" t="e">
        <f t="shared" si="951"/>
        <v>#REF!</v>
      </c>
      <c r="I1984" s="39" t="e">
        <f t="shared" si="951"/>
        <v>#REF!</v>
      </c>
      <c r="J1984" s="39" t="e">
        <f t="shared" si="951"/>
        <v>#REF!</v>
      </c>
      <c r="K1984" s="39" t="e">
        <f t="shared" si="951"/>
        <v>#REF!</v>
      </c>
      <c r="L1984" s="39" t="e">
        <f t="shared" si="951"/>
        <v>#REF!</v>
      </c>
      <c r="M1984" s="39" t="e">
        <f t="shared" si="951"/>
        <v>#REF!</v>
      </c>
      <c r="N1984" s="39" t="e">
        <f t="shared" si="951"/>
        <v>#REF!</v>
      </c>
      <c r="O1984" s="39" t="e">
        <f t="shared" si="951"/>
        <v>#REF!</v>
      </c>
      <c r="P1984" s="39" t="e">
        <f t="shared" si="951"/>
        <v>#REF!</v>
      </c>
      <c r="Q1984" s="39" t="e">
        <f t="shared" si="951"/>
        <v>#REF!</v>
      </c>
      <c r="R1984" s="39" t="e">
        <f t="shared" si="951"/>
        <v>#REF!</v>
      </c>
      <c r="S1984" s="39" t="e">
        <f t="shared" si="951"/>
        <v>#REF!</v>
      </c>
      <c r="T1984" s="39" t="e">
        <f t="shared" si="951"/>
        <v>#REF!</v>
      </c>
      <c r="U1984" s="39" t="e">
        <f t="shared" si="951"/>
        <v>#REF!</v>
      </c>
      <c r="V1984" s="39" t="e">
        <f t="shared" si="951"/>
        <v>#REF!</v>
      </c>
      <c r="W1984" s="39" t="e">
        <f t="shared" si="951"/>
        <v>#REF!</v>
      </c>
      <c r="X1984" s="39" t="e">
        <f t="shared" si="951"/>
        <v>#REF!</v>
      </c>
      <c r="Y1984" s="39" t="e">
        <f t="shared" si="951"/>
        <v>#REF!</v>
      </c>
      <c r="Z1984" s="39" t="e">
        <f t="shared" si="951"/>
        <v>#REF!</v>
      </c>
      <c r="AA1984" s="39" t="e">
        <f t="shared" si="951"/>
        <v>#REF!</v>
      </c>
      <c r="AB1984" s="40" t="e">
        <f>Z1984/D1984</f>
        <v>#REF!</v>
      </c>
      <c r="AC1984" s="32"/>
    </row>
    <row r="1985" spans="1:29" s="33" customFormat="1" ht="18" hidden="1" customHeight="1" x14ac:dyDescent="0.25">
      <c r="A1985" s="41" t="s">
        <v>38</v>
      </c>
      <c r="B1985" s="31"/>
      <c r="C1985" s="31"/>
      <c r="D1985" s="31"/>
      <c r="E1985" s="31"/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  <c r="R1985" s="31"/>
      <c r="S1985" s="31"/>
      <c r="T1985" s="31"/>
      <c r="U1985" s="31"/>
      <c r="V1985" s="31"/>
      <c r="W1985" s="31"/>
      <c r="X1985" s="31"/>
      <c r="Y1985" s="31"/>
      <c r="Z1985" s="31">
        <f t="shared" ref="Z1985" si="952">SUM(M1985:Y1985)</f>
        <v>0</v>
      </c>
      <c r="AA1985" s="31">
        <f>D1985-Z1985</f>
        <v>0</v>
      </c>
      <c r="AB1985" s="37"/>
      <c r="AC1985" s="32"/>
    </row>
    <row r="1986" spans="1:29" s="33" customFormat="1" ht="18" hidden="1" customHeight="1" x14ac:dyDescent="0.25">
      <c r="A1986" s="38" t="s">
        <v>39</v>
      </c>
      <c r="B1986" s="39" t="e">
        <f t="shared" ref="B1986:C1986" si="953">B1985+B1984</f>
        <v>#REF!</v>
      </c>
      <c r="C1986" s="39" t="e">
        <f t="shared" si="953"/>
        <v>#REF!</v>
      </c>
      <c r="D1986" s="39" t="e">
        <f>D1985+D1984</f>
        <v>#REF!</v>
      </c>
      <c r="E1986" s="39" t="e">
        <f t="shared" ref="E1986:AA1986" si="954">E1985+E1984</f>
        <v>#REF!</v>
      </c>
      <c r="F1986" s="39" t="e">
        <f t="shared" si="954"/>
        <v>#REF!</v>
      </c>
      <c r="G1986" s="39" t="e">
        <f t="shared" si="954"/>
        <v>#REF!</v>
      </c>
      <c r="H1986" s="39" t="e">
        <f t="shared" si="954"/>
        <v>#REF!</v>
      </c>
      <c r="I1986" s="39" t="e">
        <f t="shared" si="954"/>
        <v>#REF!</v>
      </c>
      <c r="J1986" s="39" t="e">
        <f t="shared" si="954"/>
        <v>#REF!</v>
      </c>
      <c r="K1986" s="39" t="e">
        <f t="shared" si="954"/>
        <v>#REF!</v>
      </c>
      <c r="L1986" s="39" t="e">
        <f t="shared" si="954"/>
        <v>#REF!</v>
      </c>
      <c r="M1986" s="39" t="e">
        <f t="shared" si="954"/>
        <v>#REF!</v>
      </c>
      <c r="N1986" s="39" t="e">
        <f t="shared" si="954"/>
        <v>#REF!</v>
      </c>
      <c r="O1986" s="39" t="e">
        <f t="shared" si="954"/>
        <v>#REF!</v>
      </c>
      <c r="P1986" s="39" t="e">
        <f t="shared" si="954"/>
        <v>#REF!</v>
      </c>
      <c r="Q1986" s="39" t="e">
        <f t="shared" si="954"/>
        <v>#REF!</v>
      </c>
      <c r="R1986" s="39" t="e">
        <f t="shared" si="954"/>
        <v>#REF!</v>
      </c>
      <c r="S1986" s="39" t="e">
        <f t="shared" si="954"/>
        <v>#REF!</v>
      </c>
      <c r="T1986" s="39" t="e">
        <f t="shared" si="954"/>
        <v>#REF!</v>
      </c>
      <c r="U1986" s="39" t="e">
        <f t="shared" si="954"/>
        <v>#REF!</v>
      </c>
      <c r="V1986" s="39" t="e">
        <f t="shared" si="954"/>
        <v>#REF!</v>
      </c>
      <c r="W1986" s="39" t="e">
        <f t="shared" si="954"/>
        <v>#REF!</v>
      </c>
      <c r="X1986" s="39" t="e">
        <f t="shared" si="954"/>
        <v>#REF!</v>
      </c>
      <c r="Y1986" s="39" t="e">
        <f t="shared" si="954"/>
        <v>#REF!</v>
      </c>
      <c r="Z1986" s="39" t="e">
        <f t="shared" si="954"/>
        <v>#REF!</v>
      </c>
      <c r="AA1986" s="39" t="e">
        <f t="shared" si="954"/>
        <v>#REF!</v>
      </c>
      <c r="AB1986" s="40" t="e">
        <f>Z1986/D1986</f>
        <v>#REF!</v>
      </c>
      <c r="AC1986" s="42"/>
    </row>
    <row r="1987" spans="1:29" s="33" customFormat="1" ht="15" hidden="1" customHeight="1" x14ac:dyDescent="0.25">
      <c r="A1987" s="34"/>
      <c r="B1987" s="31"/>
      <c r="C1987" s="31"/>
      <c r="D1987" s="31"/>
      <c r="E1987" s="31"/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  <c r="R1987" s="31"/>
      <c r="S1987" s="31"/>
      <c r="T1987" s="31"/>
      <c r="U1987" s="31"/>
      <c r="V1987" s="31"/>
      <c r="W1987" s="31"/>
      <c r="X1987" s="31"/>
      <c r="Y1987" s="31"/>
      <c r="Z1987" s="31"/>
      <c r="AA1987" s="31"/>
      <c r="AB1987" s="31"/>
      <c r="AC1987" s="32"/>
    </row>
    <row r="1988" spans="1:29" s="33" customFormat="1" ht="15" hidden="1" customHeight="1" x14ac:dyDescent="0.25">
      <c r="A1988" s="34"/>
      <c r="B1988" s="31"/>
      <c r="C1988" s="31"/>
      <c r="D1988" s="31"/>
      <c r="E1988" s="31"/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  <c r="R1988" s="31"/>
      <c r="S1988" s="31"/>
      <c r="T1988" s="31"/>
      <c r="U1988" s="31"/>
      <c r="V1988" s="31"/>
      <c r="W1988" s="31"/>
      <c r="X1988" s="31"/>
      <c r="Y1988" s="31"/>
      <c r="Z1988" s="31"/>
      <c r="AA1988" s="31"/>
      <c r="AB1988" s="31"/>
      <c r="AC1988" s="32"/>
    </row>
    <row r="1989" spans="1:29" s="33" customFormat="1" ht="15" hidden="1" customHeight="1" x14ac:dyDescent="0.25">
      <c r="A1989" s="46" t="s">
        <v>50</v>
      </c>
      <c r="B1989" s="31"/>
      <c r="C1989" s="31"/>
      <c r="D1989" s="31"/>
      <c r="E1989" s="31"/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  <c r="R1989" s="31"/>
      <c r="S1989" s="31"/>
      <c r="T1989" s="31"/>
      <c r="U1989" s="31"/>
      <c r="V1989" s="31"/>
      <c r="W1989" s="31"/>
      <c r="X1989" s="31"/>
      <c r="Y1989" s="31"/>
      <c r="Z1989" s="31"/>
      <c r="AA1989" s="31"/>
      <c r="AB1989" s="31"/>
      <c r="AC1989" s="32"/>
    </row>
    <row r="1990" spans="1:29" s="33" customFormat="1" ht="18" hidden="1" customHeight="1" x14ac:dyDescent="0.2">
      <c r="A1990" s="36" t="s">
        <v>33</v>
      </c>
      <c r="B1990" s="31"/>
      <c r="C1990" s="31"/>
      <c r="D1990" s="31"/>
      <c r="E1990" s="31"/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  <c r="R1990" s="31"/>
      <c r="S1990" s="31"/>
      <c r="T1990" s="31"/>
      <c r="U1990" s="31"/>
      <c r="V1990" s="31"/>
      <c r="W1990" s="31"/>
      <c r="X1990" s="31"/>
      <c r="Y1990" s="31"/>
      <c r="Z1990" s="31">
        <f>SUM(M1990:Y1990)</f>
        <v>0</v>
      </c>
      <c r="AA1990" s="31">
        <f>D1990-Z1990</f>
        <v>0</v>
      </c>
      <c r="AB1990" s="37"/>
      <c r="AC1990" s="32"/>
    </row>
    <row r="1991" spans="1:29" s="33" customFormat="1" ht="18" hidden="1" customHeight="1" x14ac:dyDescent="0.2">
      <c r="A1991" s="36" t="s">
        <v>34</v>
      </c>
      <c r="B1991" s="31" t="e">
        <f>[1]consoCURRENT!#REF!</f>
        <v>#REF!</v>
      </c>
      <c r="C1991" s="31" t="e">
        <f>[1]consoCURRENT!#REF!</f>
        <v>#REF!</v>
      </c>
      <c r="D1991" s="31" t="e">
        <f>[1]consoCURRENT!#REF!</f>
        <v>#REF!</v>
      </c>
      <c r="E1991" s="31" t="e">
        <f>[1]consoCURRENT!#REF!</f>
        <v>#REF!</v>
      </c>
      <c r="F1991" s="31" t="e">
        <f>[1]consoCURRENT!#REF!</f>
        <v>#REF!</v>
      </c>
      <c r="G1991" s="31" t="e">
        <f>[1]consoCURRENT!#REF!</f>
        <v>#REF!</v>
      </c>
      <c r="H1991" s="31" t="e">
        <f>[1]consoCURRENT!#REF!</f>
        <v>#REF!</v>
      </c>
      <c r="I1991" s="31" t="e">
        <f>[1]consoCURRENT!#REF!</f>
        <v>#REF!</v>
      </c>
      <c r="J1991" s="31" t="e">
        <f>[1]consoCURRENT!#REF!</f>
        <v>#REF!</v>
      </c>
      <c r="K1991" s="31" t="e">
        <f>[1]consoCURRENT!#REF!</f>
        <v>#REF!</v>
      </c>
      <c r="L1991" s="31" t="e">
        <f>[1]consoCURRENT!#REF!</f>
        <v>#REF!</v>
      </c>
      <c r="M1991" s="31" t="e">
        <f>[1]consoCURRENT!#REF!</f>
        <v>#REF!</v>
      </c>
      <c r="N1991" s="31" t="e">
        <f>[1]consoCURRENT!#REF!</f>
        <v>#REF!</v>
      </c>
      <c r="O1991" s="31" t="e">
        <f>[1]consoCURRENT!#REF!</f>
        <v>#REF!</v>
      </c>
      <c r="P1991" s="31" t="e">
        <f>[1]consoCURRENT!#REF!</f>
        <v>#REF!</v>
      </c>
      <c r="Q1991" s="31" t="e">
        <f>[1]consoCURRENT!#REF!</f>
        <v>#REF!</v>
      </c>
      <c r="R1991" s="31" t="e">
        <f>[1]consoCURRENT!#REF!</f>
        <v>#REF!</v>
      </c>
      <c r="S1991" s="31" t="e">
        <f>[1]consoCURRENT!#REF!</f>
        <v>#REF!</v>
      </c>
      <c r="T1991" s="31" t="e">
        <f>[1]consoCURRENT!#REF!</f>
        <v>#REF!</v>
      </c>
      <c r="U1991" s="31" t="e">
        <f>[1]consoCURRENT!#REF!</f>
        <v>#REF!</v>
      </c>
      <c r="V1991" s="31" t="e">
        <f>[1]consoCURRENT!#REF!</f>
        <v>#REF!</v>
      </c>
      <c r="W1991" s="31" t="e">
        <f>[1]consoCURRENT!#REF!</f>
        <v>#REF!</v>
      </c>
      <c r="X1991" s="31" t="e">
        <f>[1]consoCURRENT!#REF!</f>
        <v>#REF!</v>
      </c>
      <c r="Y1991" s="31" t="e">
        <f>[1]consoCURRENT!#REF!</f>
        <v>#REF!</v>
      </c>
      <c r="Z1991" s="31" t="e">
        <f t="shared" ref="Z1991:Z1993" si="955">SUM(M1991:Y1991)</f>
        <v>#REF!</v>
      </c>
      <c r="AA1991" s="31" t="e">
        <f>D1991-Z1991</f>
        <v>#REF!</v>
      </c>
      <c r="AB1991" s="37" t="e">
        <f>Z1991/D1991</f>
        <v>#REF!</v>
      </c>
      <c r="AC1991" s="32"/>
    </row>
    <row r="1992" spans="1:29" s="33" customFormat="1" ht="18" hidden="1" customHeight="1" x14ac:dyDescent="0.2">
      <c r="A1992" s="36" t="s">
        <v>35</v>
      </c>
      <c r="B1992" s="31"/>
      <c r="C1992" s="31"/>
      <c r="D1992" s="31"/>
      <c r="E1992" s="31"/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  <c r="R1992" s="31"/>
      <c r="S1992" s="31"/>
      <c r="T1992" s="31"/>
      <c r="U1992" s="31"/>
      <c r="V1992" s="31"/>
      <c r="W1992" s="31"/>
      <c r="X1992" s="31"/>
      <c r="Y1992" s="31"/>
      <c r="Z1992" s="31">
        <f t="shared" si="955"/>
        <v>0</v>
      </c>
      <c r="AA1992" s="31">
        <f>D1992-Z1992</f>
        <v>0</v>
      </c>
      <c r="AB1992" s="37"/>
      <c r="AC1992" s="32"/>
    </row>
    <row r="1993" spans="1:29" s="33" customFormat="1" ht="18" hidden="1" customHeight="1" x14ac:dyDescent="0.2">
      <c r="A1993" s="36" t="s">
        <v>36</v>
      </c>
      <c r="B1993" s="31"/>
      <c r="C1993" s="31"/>
      <c r="D1993" s="31"/>
      <c r="E1993" s="31"/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  <c r="R1993" s="31"/>
      <c r="S1993" s="31"/>
      <c r="T1993" s="31"/>
      <c r="U1993" s="31"/>
      <c r="V1993" s="31"/>
      <c r="W1993" s="31"/>
      <c r="X1993" s="31"/>
      <c r="Y1993" s="31"/>
      <c r="Z1993" s="31">
        <f t="shared" si="955"/>
        <v>0</v>
      </c>
      <c r="AA1993" s="31">
        <f>D1993-Z1993</f>
        <v>0</v>
      </c>
      <c r="AB1993" s="37"/>
      <c r="AC1993" s="32"/>
    </row>
    <row r="1994" spans="1:29" s="33" customFormat="1" ht="18" hidden="1" customHeight="1" x14ac:dyDescent="0.25">
      <c r="A1994" s="38" t="s">
        <v>37</v>
      </c>
      <c r="B1994" s="39" t="e">
        <f t="shared" ref="B1994:C1994" si="956">SUM(B1990:B1993)</f>
        <v>#REF!</v>
      </c>
      <c r="C1994" s="39" t="e">
        <f t="shared" si="956"/>
        <v>#REF!</v>
      </c>
      <c r="D1994" s="39" t="e">
        <f>SUM(D1990:D1993)</f>
        <v>#REF!</v>
      </c>
      <c r="E1994" s="39" t="e">
        <f t="shared" ref="E1994:AA1994" si="957">SUM(E1990:E1993)</f>
        <v>#REF!</v>
      </c>
      <c r="F1994" s="39" t="e">
        <f t="shared" si="957"/>
        <v>#REF!</v>
      </c>
      <c r="G1994" s="39" t="e">
        <f t="shared" si="957"/>
        <v>#REF!</v>
      </c>
      <c r="H1994" s="39" t="e">
        <f t="shared" si="957"/>
        <v>#REF!</v>
      </c>
      <c r="I1994" s="39" t="e">
        <f t="shared" si="957"/>
        <v>#REF!</v>
      </c>
      <c r="J1994" s="39" t="e">
        <f t="shared" si="957"/>
        <v>#REF!</v>
      </c>
      <c r="K1994" s="39" t="e">
        <f t="shared" si="957"/>
        <v>#REF!</v>
      </c>
      <c r="L1994" s="39" t="e">
        <f t="shared" si="957"/>
        <v>#REF!</v>
      </c>
      <c r="M1994" s="39" t="e">
        <f t="shared" si="957"/>
        <v>#REF!</v>
      </c>
      <c r="N1994" s="39" t="e">
        <f t="shared" si="957"/>
        <v>#REF!</v>
      </c>
      <c r="O1994" s="39" t="e">
        <f t="shared" si="957"/>
        <v>#REF!</v>
      </c>
      <c r="P1994" s="39" t="e">
        <f t="shared" si="957"/>
        <v>#REF!</v>
      </c>
      <c r="Q1994" s="39" t="e">
        <f t="shared" si="957"/>
        <v>#REF!</v>
      </c>
      <c r="R1994" s="39" t="e">
        <f t="shared" si="957"/>
        <v>#REF!</v>
      </c>
      <c r="S1994" s="39" t="e">
        <f t="shared" si="957"/>
        <v>#REF!</v>
      </c>
      <c r="T1994" s="39" t="e">
        <f t="shared" si="957"/>
        <v>#REF!</v>
      </c>
      <c r="U1994" s="39" t="e">
        <f t="shared" si="957"/>
        <v>#REF!</v>
      </c>
      <c r="V1994" s="39" t="e">
        <f t="shared" si="957"/>
        <v>#REF!</v>
      </c>
      <c r="W1994" s="39" t="e">
        <f t="shared" si="957"/>
        <v>#REF!</v>
      </c>
      <c r="X1994" s="39" t="e">
        <f t="shared" si="957"/>
        <v>#REF!</v>
      </c>
      <c r="Y1994" s="39" t="e">
        <f t="shared" si="957"/>
        <v>#REF!</v>
      </c>
      <c r="Z1994" s="39" t="e">
        <f t="shared" si="957"/>
        <v>#REF!</v>
      </c>
      <c r="AA1994" s="39" t="e">
        <f t="shared" si="957"/>
        <v>#REF!</v>
      </c>
      <c r="AB1994" s="40" t="e">
        <f>Z1994/D1994</f>
        <v>#REF!</v>
      </c>
      <c r="AC1994" s="32"/>
    </row>
    <row r="1995" spans="1:29" s="33" customFormat="1" ht="18" hidden="1" customHeight="1" x14ac:dyDescent="0.25">
      <c r="A1995" s="41" t="s">
        <v>38</v>
      </c>
      <c r="B1995" s="31"/>
      <c r="C1995" s="31"/>
      <c r="D1995" s="31"/>
      <c r="E1995" s="31"/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  <c r="R1995" s="31"/>
      <c r="S1995" s="31"/>
      <c r="T1995" s="31"/>
      <c r="U1995" s="31"/>
      <c r="V1995" s="31"/>
      <c r="W1995" s="31"/>
      <c r="X1995" s="31"/>
      <c r="Y1995" s="31"/>
      <c r="Z1995" s="31">
        <f t="shared" ref="Z1995" si="958">SUM(M1995:Y1995)</f>
        <v>0</v>
      </c>
      <c r="AA1995" s="31">
        <f>D1995-Z1995</f>
        <v>0</v>
      </c>
      <c r="AB1995" s="37"/>
      <c r="AC1995" s="32"/>
    </row>
    <row r="1996" spans="1:29" s="33" customFormat="1" ht="18" hidden="1" customHeight="1" x14ac:dyDescent="0.25">
      <c r="A1996" s="38" t="s">
        <v>39</v>
      </c>
      <c r="B1996" s="39" t="e">
        <f t="shared" ref="B1996:C1996" si="959">B1995+B1994</f>
        <v>#REF!</v>
      </c>
      <c r="C1996" s="39" t="e">
        <f t="shared" si="959"/>
        <v>#REF!</v>
      </c>
      <c r="D1996" s="39" t="e">
        <f>D1995+D1994</f>
        <v>#REF!</v>
      </c>
      <c r="E1996" s="39" t="e">
        <f t="shared" ref="E1996:AA1996" si="960">E1995+E1994</f>
        <v>#REF!</v>
      </c>
      <c r="F1996" s="39" t="e">
        <f t="shared" si="960"/>
        <v>#REF!</v>
      </c>
      <c r="G1996" s="39" t="e">
        <f t="shared" si="960"/>
        <v>#REF!</v>
      </c>
      <c r="H1996" s="39" t="e">
        <f t="shared" si="960"/>
        <v>#REF!</v>
      </c>
      <c r="I1996" s="39" t="e">
        <f t="shared" si="960"/>
        <v>#REF!</v>
      </c>
      <c r="J1996" s="39" t="e">
        <f t="shared" si="960"/>
        <v>#REF!</v>
      </c>
      <c r="K1996" s="39" t="e">
        <f t="shared" si="960"/>
        <v>#REF!</v>
      </c>
      <c r="L1996" s="39" t="e">
        <f t="shared" si="960"/>
        <v>#REF!</v>
      </c>
      <c r="M1996" s="39" t="e">
        <f t="shared" si="960"/>
        <v>#REF!</v>
      </c>
      <c r="N1996" s="39" t="e">
        <f t="shared" si="960"/>
        <v>#REF!</v>
      </c>
      <c r="O1996" s="39" t="e">
        <f t="shared" si="960"/>
        <v>#REF!</v>
      </c>
      <c r="P1996" s="39" t="e">
        <f t="shared" si="960"/>
        <v>#REF!</v>
      </c>
      <c r="Q1996" s="39" t="e">
        <f t="shared" si="960"/>
        <v>#REF!</v>
      </c>
      <c r="R1996" s="39" t="e">
        <f t="shared" si="960"/>
        <v>#REF!</v>
      </c>
      <c r="S1996" s="39" t="e">
        <f t="shared" si="960"/>
        <v>#REF!</v>
      </c>
      <c r="T1996" s="39" t="e">
        <f t="shared" si="960"/>
        <v>#REF!</v>
      </c>
      <c r="U1996" s="39" t="e">
        <f t="shared" si="960"/>
        <v>#REF!</v>
      </c>
      <c r="V1996" s="39" t="e">
        <f t="shared" si="960"/>
        <v>#REF!</v>
      </c>
      <c r="W1996" s="39" t="e">
        <f t="shared" si="960"/>
        <v>#REF!</v>
      </c>
      <c r="X1996" s="39" t="e">
        <f t="shared" si="960"/>
        <v>#REF!</v>
      </c>
      <c r="Y1996" s="39" t="e">
        <f t="shared" si="960"/>
        <v>#REF!</v>
      </c>
      <c r="Z1996" s="39" t="e">
        <f t="shared" si="960"/>
        <v>#REF!</v>
      </c>
      <c r="AA1996" s="39" t="e">
        <f t="shared" si="960"/>
        <v>#REF!</v>
      </c>
      <c r="AB1996" s="40" t="e">
        <f>Z1996/D1996</f>
        <v>#REF!</v>
      </c>
      <c r="AC1996" s="42"/>
    </row>
    <row r="1997" spans="1:29" s="33" customFormat="1" ht="15" hidden="1" customHeight="1" x14ac:dyDescent="0.25">
      <c r="A1997" s="34"/>
      <c r="B1997" s="31"/>
      <c r="C1997" s="31"/>
      <c r="D1997" s="31"/>
      <c r="E1997" s="31"/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  <c r="R1997" s="31"/>
      <c r="S1997" s="31"/>
      <c r="T1997" s="31"/>
      <c r="U1997" s="31"/>
      <c r="V1997" s="31"/>
      <c r="W1997" s="31"/>
      <c r="X1997" s="31"/>
      <c r="Y1997" s="31"/>
      <c r="Z1997" s="31"/>
      <c r="AA1997" s="31"/>
      <c r="AB1997" s="31"/>
      <c r="AC1997" s="32"/>
    </row>
    <row r="1998" spans="1:29" s="33" customFormat="1" ht="15" hidden="1" customHeight="1" x14ac:dyDescent="0.25">
      <c r="A1998" s="34"/>
      <c r="B1998" s="31"/>
      <c r="C1998" s="31"/>
      <c r="D1998" s="31"/>
      <c r="E1998" s="31"/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  <c r="R1998" s="31"/>
      <c r="S1998" s="31"/>
      <c r="T1998" s="31"/>
      <c r="U1998" s="31"/>
      <c r="V1998" s="31"/>
      <c r="W1998" s="31"/>
      <c r="X1998" s="31"/>
      <c r="Y1998" s="31"/>
      <c r="Z1998" s="31"/>
      <c r="AA1998" s="31"/>
      <c r="AB1998" s="31"/>
      <c r="AC1998" s="32"/>
    </row>
    <row r="1999" spans="1:29" s="33" customFormat="1" ht="15" hidden="1" customHeight="1" x14ac:dyDescent="0.25">
      <c r="A1999" s="46" t="s">
        <v>51</v>
      </c>
      <c r="B1999" s="31"/>
      <c r="C1999" s="31"/>
      <c r="D1999" s="31"/>
      <c r="E1999" s="31"/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  <c r="R1999" s="31"/>
      <c r="S1999" s="31"/>
      <c r="T1999" s="31"/>
      <c r="U1999" s="31"/>
      <c r="V1999" s="31"/>
      <c r="W1999" s="31"/>
      <c r="X1999" s="31"/>
      <c r="Y1999" s="31"/>
      <c r="Z1999" s="31"/>
      <c r="AA1999" s="31"/>
      <c r="AB1999" s="31"/>
      <c r="AC1999" s="32"/>
    </row>
    <row r="2000" spans="1:29" s="33" customFormat="1" ht="18" hidden="1" customHeight="1" x14ac:dyDescent="0.2">
      <c r="A2000" s="36" t="s">
        <v>33</v>
      </c>
      <c r="B2000" s="31"/>
      <c r="C2000" s="31"/>
      <c r="D2000" s="31"/>
      <c r="E2000" s="31"/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  <c r="R2000" s="31"/>
      <c r="S2000" s="31"/>
      <c r="T2000" s="31"/>
      <c r="U2000" s="31"/>
      <c r="V2000" s="31"/>
      <c r="W2000" s="31"/>
      <c r="X2000" s="31"/>
      <c r="Y2000" s="31"/>
      <c r="Z2000" s="31">
        <f>SUM(M2000:Y2000)</f>
        <v>0</v>
      </c>
      <c r="AA2000" s="31">
        <f>D2000-Z2000</f>
        <v>0</v>
      </c>
      <c r="AB2000" s="37"/>
      <c r="AC2000" s="32"/>
    </row>
    <row r="2001" spans="1:29" s="33" customFormat="1" ht="18" hidden="1" customHeight="1" x14ac:dyDescent="0.2">
      <c r="A2001" s="36" t="s">
        <v>34</v>
      </c>
      <c r="B2001" s="31" t="e">
        <f>[1]consoCURRENT!#REF!</f>
        <v>#REF!</v>
      </c>
      <c r="C2001" s="31" t="e">
        <f>[1]consoCURRENT!#REF!</f>
        <v>#REF!</v>
      </c>
      <c r="D2001" s="31" t="e">
        <f>[1]consoCURRENT!#REF!</f>
        <v>#REF!</v>
      </c>
      <c r="E2001" s="31" t="e">
        <f>[1]consoCURRENT!#REF!</f>
        <v>#REF!</v>
      </c>
      <c r="F2001" s="31" t="e">
        <f>[1]consoCURRENT!#REF!</f>
        <v>#REF!</v>
      </c>
      <c r="G2001" s="31" t="e">
        <f>[1]consoCURRENT!#REF!</f>
        <v>#REF!</v>
      </c>
      <c r="H2001" s="31" t="e">
        <f>[1]consoCURRENT!#REF!</f>
        <v>#REF!</v>
      </c>
      <c r="I2001" s="31" t="e">
        <f>[1]consoCURRENT!#REF!</f>
        <v>#REF!</v>
      </c>
      <c r="J2001" s="31" t="e">
        <f>[1]consoCURRENT!#REF!</f>
        <v>#REF!</v>
      </c>
      <c r="K2001" s="31" t="e">
        <f>[1]consoCURRENT!#REF!</f>
        <v>#REF!</v>
      </c>
      <c r="L2001" s="31" t="e">
        <f>[1]consoCURRENT!#REF!</f>
        <v>#REF!</v>
      </c>
      <c r="M2001" s="31" t="e">
        <f>[1]consoCURRENT!#REF!</f>
        <v>#REF!</v>
      </c>
      <c r="N2001" s="31" t="e">
        <f>[1]consoCURRENT!#REF!</f>
        <v>#REF!</v>
      </c>
      <c r="O2001" s="31" t="e">
        <f>[1]consoCURRENT!#REF!</f>
        <v>#REF!</v>
      </c>
      <c r="P2001" s="31" t="e">
        <f>[1]consoCURRENT!#REF!</f>
        <v>#REF!</v>
      </c>
      <c r="Q2001" s="31" t="e">
        <f>[1]consoCURRENT!#REF!</f>
        <v>#REF!</v>
      </c>
      <c r="R2001" s="31" t="e">
        <f>[1]consoCURRENT!#REF!</f>
        <v>#REF!</v>
      </c>
      <c r="S2001" s="31" t="e">
        <f>[1]consoCURRENT!#REF!</f>
        <v>#REF!</v>
      </c>
      <c r="T2001" s="31" t="e">
        <f>[1]consoCURRENT!#REF!</f>
        <v>#REF!</v>
      </c>
      <c r="U2001" s="31" t="e">
        <f>[1]consoCURRENT!#REF!</f>
        <v>#REF!</v>
      </c>
      <c r="V2001" s="31" t="e">
        <f>[1]consoCURRENT!#REF!</f>
        <v>#REF!</v>
      </c>
      <c r="W2001" s="31" t="e">
        <f>[1]consoCURRENT!#REF!</f>
        <v>#REF!</v>
      </c>
      <c r="X2001" s="31" t="e">
        <f>[1]consoCURRENT!#REF!</f>
        <v>#REF!</v>
      </c>
      <c r="Y2001" s="31" t="e">
        <f>[1]consoCURRENT!#REF!</f>
        <v>#REF!</v>
      </c>
      <c r="Z2001" s="31" t="e">
        <f t="shared" ref="Z2001:Z2003" si="961">SUM(M2001:Y2001)</f>
        <v>#REF!</v>
      </c>
      <c r="AA2001" s="31" t="e">
        <f>D2001-Z2001</f>
        <v>#REF!</v>
      </c>
      <c r="AB2001" s="37" t="e">
        <f>Z2001/D2001</f>
        <v>#REF!</v>
      </c>
      <c r="AC2001" s="32"/>
    </row>
    <row r="2002" spans="1:29" s="33" customFormat="1" ht="18" hidden="1" customHeight="1" x14ac:dyDescent="0.2">
      <c r="A2002" s="36" t="s">
        <v>35</v>
      </c>
      <c r="B2002" s="31"/>
      <c r="C2002" s="31"/>
      <c r="D2002" s="31"/>
      <c r="E2002" s="31"/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  <c r="R2002" s="31"/>
      <c r="S2002" s="31"/>
      <c r="T2002" s="31"/>
      <c r="U2002" s="31"/>
      <c r="V2002" s="31"/>
      <c r="W2002" s="31"/>
      <c r="X2002" s="31"/>
      <c r="Y2002" s="31"/>
      <c r="Z2002" s="31">
        <f t="shared" si="961"/>
        <v>0</v>
      </c>
      <c r="AA2002" s="31">
        <f>D2002-Z2002</f>
        <v>0</v>
      </c>
      <c r="AB2002" s="37"/>
      <c r="AC2002" s="32"/>
    </row>
    <row r="2003" spans="1:29" s="33" customFormat="1" ht="18" hidden="1" customHeight="1" x14ac:dyDescent="0.2">
      <c r="A2003" s="36" t="s">
        <v>36</v>
      </c>
      <c r="B2003" s="31"/>
      <c r="C2003" s="31"/>
      <c r="D2003" s="31"/>
      <c r="E2003" s="31"/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  <c r="R2003" s="31"/>
      <c r="S2003" s="31"/>
      <c r="T2003" s="31"/>
      <c r="U2003" s="31"/>
      <c r="V2003" s="31"/>
      <c r="W2003" s="31"/>
      <c r="X2003" s="31"/>
      <c r="Y2003" s="31"/>
      <c r="Z2003" s="31">
        <f t="shared" si="961"/>
        <v>0</v>
      </c>
      <c r="AA2003" s="31">
        <f>D2003-Z2003</f>
        <v>0</v>
      </c>
      <c r="AB2003" s="37"/>
      <c r="AC2003" s="32"/>
    </row>
    <row r="2004" spans="1:29" s="33" customFormat="1" ht="18" hidden="1" customHeight="1" x14ac:dyDescent="0.25">
      <c r="A2004" s="38" t="s">
        <v>37</v>
      </c>
      <c r="B2004" s="39" t="e">
        <f t="shared" ref="B2004:C2004" si="962">SUM(B2000:B2003)</f>
        <v>#REF!</v>
      </c>
      <c r="C2004" s="39" t="e">
        <f t="shared" si="962"/>
        <v>#REF!</v>
      </c>
      <c r="D2004" s="39" t="e">
        <f>SUM(D2000:D2003)</f>
        <v>#REF!</v>
      </c>
      <c r="E2004" s="39" t="e">
        <f t="shared" ref="E2004:AA2004" si="963">SUM(E2000:E2003)</f>
        <v>#REF!</v>
      </c>
      <c r="F2004" s="39" t="e">
        <f t="shared" si="963"/>
        <v>#REF!</v>
      </c>
      <c r="G2004" s="39" t="e">
        <f t="shared" si="963"/>
        <v>#REF!</v>
      </c>
      <c r="H2004" s="39" t="e">
        <f t="shared" si="963"/>
        <v>#REF!</v>
      </c>
      <c r="I2004" s="39" t="e">
        <f t="shared" si="963"/>
        <v>#REF!</v>
      </c>
      <c r="J2004" s="39" t="e">
        <f t="shared" si="963"/>
        <v>#REF!</v>
      </c>
      <c r="K2004" s="39" t="e">
        <f t="shared" si="963"/>
        <v>#REF!</v>
      </c>
      <c r="L2004" s="39" t="e">
        <f t="shared" si="963"/>
        <v>#REF!</v>
      </c>
      <c r="M2004" s="39" t="e">
        <f t="shared" si="963"/>
        <v>#REF!</v>
      </c>
      <c r="N2004" s="39" t="e">
        <f t="shared" si="963"/>
        <v>#REF!</v>
      </c>
      <c r="O2004" s="39" t="e">
        <f t="shared" si="963"/>
        <v>#REF!</v>
      </c>
      <c r="P2004" s="39" t="e">
        <f t="shared" si="963"/>
        <v>#REF!</v>
      </c>
      <c r="Q2004" s="39" t="e">
        <f t="shared" si="963"/>
        <v>#REF!</v>
      </c>
      <c r="R2004" s="39" t="e">
        <f t="shared" si="963"/>
        <v>#REF!</v>
      </c>
      <c r="S2004" s="39" t="e">
        <f t="shared" si="963"/>
        <v>#REF!</v>
      </c>
      <c r="T2004" s="39" t="e">
        <f t="shared" si="963"/>
        <v>#REF!</v>
      </c>
      <c r="U2004" s="39" t="e">
        <f t="shared" si="963"/>
        <v>#REF!</v>
      </c>
      <c r="V2004" s="39" t="e">
        <f t="shared" si="963"/>
        <v>#REF!</v>
      </c>
      <c r="W2004" s="39" t="e">
        <f t="shared" si="963"/>
        <v>#REF!</v>
      </c>
      <c r="X2004" s="39" t="e">
        <f t="shared" si="963"/>
        <v>#REF!</v>
      </c>
      <c r="Y2004" s="39" t="e">
        <f t="shared" si="963"/>
        <v>#REF!</v>
      </c>
      <c r="Z2004" s="39" t="e">
        <f t="shared" si="963"/>
        <v>#REF!</v>
      </c>
      <c r="AA2004" s="39" t="e">
        <f t="shared" si="963"/>
        <v>#REF!</v>
      </c>
      <c r="AB2004" s="40" t="e">
        <f>Z2004/D2004</f>
        <v>#REF!</v>
      </c>
      <c r="AC2004" s="32"/>
    </row>
    <row r="2005" spans="1:29" s="33" customFormat="1" ht="18" hidden="1" customHeight="1" x14ac:dyDescent="0.25">
      <c r="A2005" s="41" t="s">
        <v>38</v>
      </c>
      <c r="B2005" s="31"/>
      <c r="C2005" s="31"/>
      <c r="D2005" s="31"/>
      <c r="E2005" s="31"/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  <c r="R2005" s="31"/>
      <c r="S2005" s="31"/>
      <c r="T2005" s="31"/>
      <c r="U2005" s="31"/>
      <c r="V2005" s="31"/>
      <c r="W2005" s="31"/>
      <c r="X2005" s="31"/>
      <c r="Y2005" s="31"/>
      <c r="Z2005" s="31">
        <f t="shared" ref="Z2005" si="964">SUM(M2005:Y2005)</f>
        <v>0</v>
      </c>
      <c r="AA2005" s="31">
        <f>D2005-Z2005</f>
        <v>0</v>
      </c>
      <c r="AB2005" s="37"/>
      <c r="AC2005" s="32"/>
    </row>
    <row r="2006" spans="1:29" s="33" customFormat="1" ht="18" hidden="1" customHeight="1" x14ac:dyDescent="0.25">
      <c r="A2006" s="38" t="s">
        <v>39</v>
      </c>
      <c r="B2006" s="39" t="e">
        <f t="shared" ref="B2006:C2006" si="965">B2005+B2004</f>
        <v>#REF!</v>
      </c>
      <c r="C2006" s="39" t="e">
        <f t="shared" si="965"/>
        <v>#REF!</v>
      </c>
      <c r="D2006" s="39" t="e">
        <f>D2005+D2004</f>
        <v>#REF!</v>
      </c>
      <c r="E2006" s="39" t="e">
        <f t="shared" ref="E2006:AA2006" si="966">E2005+E2004</f>
        <v>#REF!</v>
      </c>
      <c r="F2006" s="39" t="e">
        <f t="shared" si="966"/>
        <v>#REF!</v>
      </c>
      <c r="G2006" s="39" t="e">
        <f t="shared" si="966"/>
        <v>#REF!</v>
      </c>
      <c r="H2006" s="39" t="e">
        <f t="shared" si="966"/>
        <v>#REF!</v>
      </c>
      <c r="I2006" s="39" t="e">
        <f t="shared" si="966"/>
        <v>#REF!</v>
      </c>
      <c r="J2006" s="39" t="e">
        <f t="shared" si="966"/>
        <v>#REF!</v>
      </c>
      <c r="K2006" s="39" t="e">
        <f t="shared" si="966"/>
        <v>#REF!</v>
      </c>
      <c r="L2006" s="39" t="e">
        <f t="shared" si="966"/>
        <v>#REF!</v>
      </c>
      <c r="M2006" s="39" t="e">
        <f t="shared" si="966"/>
        <v>#REF!</v>
      </c>
      <c r="N2006" s="39" t="e">
        <f t="shared" si="966"/>
        <v>#REF!</v>
      </c>
      <c r="O2006" s="39" t="e">
        <f t="shared" si="966"/>
        <v>#REF!</v>
      </c>
      <c r="P2006" s="39" t="e">
        <f t="shared" si="966"/>
        <v>#REF!</v>
      </c>
      <c r="Q2006" s="39" t="e">
        <f t="shared" si="966"/>
        <v>#REF!</v>
      </c>
      <c r="R2006" s="39" t="e">
        <f t="shared" si="966"/>
        <v>#REF!</v>
      </c>
      <c r="S2006" s="39" t="e">
        <f t="shared" si="966"/>
        <v>#REF!</v>
      </c>
      <c r="T2006" s="39" t="e">
        <f t="shared" si="966"/>
        <v>#REF!</v>
      </c>
      <c r="U2006" s="39" t="e">
        <f t="shared" si="966"/>
        <v>#REF!</v>
      </c>
      <c r="V2006" s="39" t="e">
        <f t="shared" si="966"/>
        <v>#REF!</v>
      </c>
      <c r="W2006" s="39" t="e">
        <f t="shared" si="966"/>
        <v>#REF!</v>
      </c>
      <c r="X2006" s="39" t="e">
        <f t="shared" si="966"/>
        <v>#REF!</v>
      </c>
      <c r="Y2006" s="39" t="e">
        <f t="shared" si="966"/>
        <v>#REF!</v>
      </c>
      <c r="Z2006" s="39" t="e">
        <f t="shared" si="966"/>
        <v>#REF!</v>
      </c>
      <c r="AA2006" s="39" t="e">
        <f t="shared" si="966"/>
        <v>#REF!</v>
      </c>
      <c r="AB2006" s="40" t="e">
        <f>Z2006/D2006</f>
        <v>#REF!</v>
      </c>
      <c r="AC2006" s="42"/>
    </row>
    <row r="2007" spans="1:29" s="33" customFormat="1" ht="15" hidden="1" customHeight="1" x14ac:dyDescent="0.25">
      <c r="A2007" s="34"/>
      <c r="B2007" s="31"/>
      <c r="C2007" s="31"/>
      <c r="D2007" s="31"/>
      <c r="E2007" s="31"/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  <c r="R2007" s="31"/>
      <c r="S2007" s="31"/>
      <c r="T2007" s="31"/>
      <c r="U2007" s="31"/>
      <c r="V2007" s="31"/>
      <c r="W2007" s="31"/>
      <c r="X2007" s="31"/>
      <c r="Y2007" s="31"/>
      <c r="Z2007" s="31"/>
      <c r="AA2007" s="31"/>
      <c r="AB2007" s="31"/>
      <c r="AC2007" s="32"/>
    </row>
    <row r="2008" spans="1:29" s="33" customFormat="1" ht="15" hidden="1" customHeight="1" x14ac:dyDescent="0.25">
      <c r="A2008" s="34"/>
      <c r="B2008" s="31"/>
      <c r="C2008" s="31"/>
      <c r="D2008" s="31"/>
      <c r="E2008" s="31"/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  <c r="R2008" s="31"/>
      <c r="S2008" s="31"/>
      <c r="T2008" s="31"/>
      <c r="U2008" s="31"/>
      <c r="V2008" s="31"/>
      <c r="W2008" s="31"/>
      <c r="X2008" s="31"/>
      <c r="Y2008" s="31"/>
      <c r="Z2008" s="31"/>
      <c r="AA2008" s="31"/>
      <c r="AB2008" s="31"/>
      <c r="AC2008" s="32"/>
    </row>
    <row r="2009" spans="1:29" s="33" customFormat="1" ht="15" hidden="1" customHeight="1" x14ac:dyDescent="0.25">
      <c r="A2009" s="46" t="s">
        <v>52</v>
      </c>
      <c r="B2009" s="31"/>
      <c r="C2009" s="31"/>
      <c r="D2009" s="31"/>
      <c r="E2009" s="31"/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  <c r="R2009" s="31"/>
      <c r="S2009" s="31"/>
      <c r="T2009" s="31"/>
      <c r="U2009" s="31"/>
      <c r="V2009" s="31"/>
      <c r="W2009" s="31"/>
      <c r="X2009" s="31"/>
      <c r="Y2009" s="31"/>
      <c r="Z2009" s="31"/>
      <c r="AA2009" s="31"/>
      <c r="AB2009" s="31"/>
      <c r="AC2009" s="32"/>
    </row>
    <row r="2010" spans="1:29" s="33" customFormat="1" ht="18" hidden="1" customHeight="1" x14ac:dyDescent="0.2">
      <c r="A2010" s="36" t="s">
        <v>33</v>
      </c>
      <c r="B2010" s="31"/>
      <c r="C2010" s="31"/>
      <c r="D2010" s="31"/>
      <c r="E2010" s="31"/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  <c r="R2010" s="31"/>
      <c r="S2010" s="31"/>
      <c r="T2010" s="31"/>
      <c r="U2010" s="31"/>
      <c r="V2010" s="31"/>
      <c r="W2010" s="31"/>
      <c r="X2010" s="31"/>
      <c r="Y2010" s="31"/>
      <c r="Z2010" s="31">
        <f>SUM(M2010:Y2010)</f>
        <v>0</v>
      </c>
      <c r="AA2010" s="31">
        <f>D2010-Z2010</f>
        <v>0</v>
      </c>
      <c r="AB2010" s="37"/>
      <c r="AC2010" s="32"/>
    </row>
    <row r="2011" spans="1:29" s="33" customFormat="1" ht="18" hidden="1" customHeight="1" x14ac:dyDescent="0.2">
      <c r="A2011" s="36" t="s">
        <v>34</v>
      </c>
      <c r="B2011" s="31" t="e">
        <f>[1]consoCURRENT!#REF!</f>
        <v>#REF!</v>
      </c>
      <c r="C2011" s="31" t="e">
        <f>[1]consoCURRENT!#REF!</f>
        <v>#REF!</v>
      </c>
      <c r="D2011" s="31" t="e">
        <f>[1]consoCURRENT!#REF!</f>
        <v>#REF!</v>
      </c>
      <c r="E2011" s="31" t="e">
        <f>[1]consoCURRENT!#REF!</f>
        <v>#REF!</v>
      </c>
      <c r="F2011" s="31" t="e">
        <f>[1]consoCURRENT!#REF!</f>
        <v>#REF!</v>
      </c>
      <c r="G2011" s="31" t="e">
        <f>[1]consoCURRENT!#REF!</f>
        <v>#REF!</v>
      </c>
      <c r="H2011" s="31" t="e">
        <f>[1]consoCURRENT!#REF!</f>
        <v>#REF!</v>
      </c>
      <c r="I2011" s="31" t="e">
        <f>[1]consoCURRENT!#REF!</f>
        <v>#REF!</v>
      </c>
      <c r="J2011" s="31" t="e">
        <f>[1]consoCURRENT!#REF!</f>
        <v>#REF!</v>
      </c>
      <c r="K2011" s="31" t="e">
        <f>[1]consoCURRENT!#REF!</f>
        <v>#REF!</v>
      </c>
      <c r="L2011" s="31" t="e">
        <f>[1]consoCURRENT!#REF!</f>
        <v>#REF!</v>
      </c>
      <c r="M2011" s="31" t="e">
        <f>[1]consoCURRENT!#REF!</f>
        <v>#REF!</v>
      </c>
      <c r="N2011" s="31" t="e">
        <f>[1]consoCURRENT!#REF!</f>
        <v>#REF!</v>
      </c>
      <c r="O2011" s="31" t="e">
        <f>[1]consoCURRENT!#REF!</f>
        <v>#REF!</v>
      </c>
      <c r="P2011" s="31" t="e">
        <f>[1]consoCURRENT!#REF!</f>
        <v>#REF!</v>
      </c>
      <c r="Q2011" s="31" t="e">
        <f>[1]consoCURRENT!#REF!</f>
        <v>#REF!</v>
      </c>
      <c r="R2011" s="31" t="e">
        <f>[1]consoCURRENT!#REF!</f>
        <v>#REF!</v>
      </c>
      <c r="S2011" s="31" t="e">
        <f>[1]consoCURRENT!#REF!</f>
        <v>#REF!</v>
      </c>
      <c r="T2011" s="31" t="e">
        <f>[1]consoCURRENT!#REF!</f>
        <v>#REF!</v>
      </c>
      <c r="U2011" s="31" t="e">
        <f>[1]consoCURRENT!#REF!</f>
        <v>#REF!</v>
      </c>
      <c r="V2011" s="31" t="e">
        <f>[1]consoCURRENT!#REF!</f>
        <v>#REF!</v>
      </c>
      <c r="W2011" s="31" t="e">
        <f>[1]consoCURRENT!#REF!</f>
        <v>#REF!</v>
      </c>
      <c r="X2011" s="31" t="e">
        <f>[1]consoCURRENT!#REF!</f>
        <v>#REF!</v>
      </c>
      <c r="Y2011" s="31" t="e">
        <f>[1]consoCURRENT!#REF!</f>
        <v>#REF!</v>
      </c>
      <c r="Z2011" s="31" t="e">
        <f t="shared" ref="Z2011:Z2013" si="967">SUM(M2011:Y2011)</f>
        <v>#REF!</v>
      </c>
      <c r="AA2011" s="31" t="e">
        <f>D2011-Z2011</f>
        <v>#REF!</v>
      </c>
      <c r="AB2011" s="37" t="e">
        <f>Z2011/D2011</f>
        <v>#REF!</v>
      </c>
      <c r="AC2011" s="32"/>
    </row>
    <row r="2012" spans="1:29" s="33" customFormat="1" ht="18" hidden="1" customHeight="1" x14ac:dyDescent="0.2">
      <c r="A2012" s="36" t="s">
        <v>35</v>
      </c>
      <c r="B2012" s="31"/>
      <c r="C2012" s="31"/>
      <c r="D2012" s="31"/>
      <c r="E2012" s="31"/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  <c r="R2012" s="31"/>
      <c r="S2012" s="31"/>
      <c r="T2012" s="31"/>
      <c r="U2012" s="31"/>
      <c r="V2012" s="31"/>
      <c r="W2012" s="31"/>
      <c r="X2012" s="31"/>
      <c r="Y2012" s="31"/>
      <c r="Z2012" s="31">
        <f t="shared" si="967"/>
        <v>0</v>
      </c>
      <c r="AA2012" s="31">
        <f>D2012-Z2012</f>
        <v>0</v>
      </c>
      <c r="AB2012" s="37"/>
      <c r="AC2012" s="32"/>
    </row>
    <row r="2013" spans="1:29" s="33" customFormat="1" ht="18" hidden="1" customHeight="1" x14ac:dyDescent="0.2">
      <c r="A2013" s="36" t="s">
        <v>36</v>
      </c>
      <c r="B2013" s="31"/>
      <c r="C2013" s="31"/>
      <c r="D2013" s="31"/>
      <c r="E2013" s="31"/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  <c r="R2013" s="31"/>
      <c r="S2013" s="31"/>
      <c r="T2013" s="31"/>
      <c r="U2013" s="31"/>
      <c r="V2013" s="31"/>
      <c r="W2013" s="31"/>
      <c r="X2013" s="31"/>
      <c r="Y2013" s="31"/>
      <c r="Z2013" s="31">
        <f t="shared" si="967"/>
        <v>0</v>
      </c>
      <c r="AA2013" s="31">
        <f>D2013-Z2013</f>
        <v>0</v>
      </c>
      <c r="AB2013" s="37"/>
      <c r="AC2013" s="32"/>
    </row>
    <row r="2014" spans="1:29" s="33" customFormat="1" ht="18" hidden="1" customHeight="1" x14ac:dyDescent="0.25">
      <c r="A2014" s="38" t="s">
        <v>37</v>
      </c>
      <c r="B2014" s="39" t="e">
        <f t="shared" ref="B2014:C2014" si="968">SUM(B2010:B2013)</f>
        <v>#REF!</v>
      </c>
      <c r="C2014" s="39" t="e">
        <f t="shared" si="968"/>
        <v>#REF!</v>
      </c>
      <c r="D2014" s="39" t="e">
        <f>SUM(D2010:D2013)</f>
        <v>#REF!</v>
      </c>
      <c r="E2014" s="39" t="e">
        <f t="shared" ref="E2014:AA2014" si="969">SUM(E2010:E2013)</f>
        <v>#REF!</v>
      </c>
      <c r="F2014" s="39" t="e">
        <f t="shared" si="969"/>
        <v>#REF!</v>
      </c>
      <c r="G2014" s="39" t="e">
        <f t="shared" si="969"/>
        <v>#REF!</v>
      </c>
      <c r="H2014" s="39" t="e">
        <f t="shared" si="969"/>
        <v>#REF!</v>
      </c>
      <c r="I2014" s="39" t="e">
        <f t="shared" si="969"/>
        <v>#REF!</v>
      </c>
      <c r="J2014" s="39" t="e">
        <f t="shared" si="969"/>
        <v>#REF!</v>
      </c>
      <c r="K2014" s="39" t="e">
        <f t="shared" si="969"/>
        <v>#REF!</v>
      </c>
      <c r="L2014" s="39" t="e">
        <f t="shared" si="969"/>
        <v>#REF!</v>
      </c>
      <c r="M2014" s="39" t="e">
        <f t="shared" si="969"/>
        <v>#REF!</v>
      </c>
      <c r="N2014" s="39" t="e">
        <f t="shared" si="969"/>
        <v>#REF!</v>
      </c>
      <c r="O2014" s="39" t="e">
        <f t="shared" si="969"/>
        <v>#REF!</v>
      </c>
      <c r="P2014" s="39" t="e">
        <f t="shared" si="969"/>
        <v>#REF!</v>
      </c>
      <c r="Q2014" s="39" t="e">
        <f t="shared" si="969"/>
        <v>#REF!</v>
      </c>
      <c r="R2014" s="39" t="e">
        <f t="shared" si="969"/>
        <v>#REF!</v>
      </c>
      <c r="S2014" s="39" t="e">
        <f t="shared" si="969"/>
        <v>#REF!</v>
      </c>
      <c r="T2014" s="39" t="e">
        <f t="shared" si="969"/>
        <v>#REF!</v>
      </c>
      <c r="U2014" s="39" t="e">
        <f t="shared" si="969"/>
        <v>#REF!</v>
      </c>
      <c r="V2014" s="39" t="e">
        <f t="shared" si="969"/>
        <v>#REF!</v>
      </c>
      <c r="W2014" s="39" t="e">
        <f t="shared" si="969"/>
        <v>#REF!</v>
      </c>
      <c r="X2014" s="39" t="e">
        <f t="shared" si="969"/>
        <v>#REF!</v>
      </c>
      <c r="Y2014" s="39" t="e">
        <f t="shared" si="969"/>
        <v>#REF!</v>
      </c>
      <c r="Z2014" s="39" t="e">
        <f t="shared" si="969"/>
        <v>#REF!</v>
      </c>
      <c r="AA2014" s="39" t="e">
        <f t="shared" si="969"/>
        <v>#REF!</v>
      </c>
      <c r="AB2014" s="40" t="e">
        <f>Z2014/D2014</f>
        <v>#REF!</v>
      </c>
      <c r="AC2014" s="32"/>
    </row>
    <row r="2015" spans="1:29" s="33" customFormat="1" ht="18" hidden="1" customHeight="1" x14ac:dyDescent="0.25">
      <c r="A2015" s="41" t="s">
        <v>38</v>
      </c>
      <c r="B2015" s="31"/>
      <c r="C2015" s="31"/>
      <c r="D2015" s="31"/>
      <c r="E2015" s="31"/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  <c r="R2015" s="31"/>
      <c r="S2015" s="31"/>
      <c r="T2015" s="31"/>
      <c r="U2015" s="31"/>
      <c r="V2015" s="31"/>
      <c r="W2015" s="31"/>
      <c r="X2015" s="31"/>
      <c r="Y2015" s="31"/>
      <c r="Z2015" s="31">
        <f t="shared" ref="Z2015" si="970">SUM(M2015:Y2015)</f>
        <v>0</v>
      </c>
      <c r="AA2015" s="31">
        <f>D2015-Z2015</f>
        <v>0</v>
      </c>
      <c r="AB2015" s="37"/>
      <c r="AC2015" s="32"/>
    </row>
    <row r="2016" spans="1:29" s="33" customFormat="1" ht="18" hidden="1" customHeight="1" x14ac:dyDescent="0.25">
      <c r="A2016" s="38" t="s">
        <v>39</v>
      </c>
      <c r="B2016" s="39" t="e">
        <f t="shared" ref="B2016:C2016" si="971">B2015+B2014</f>
        <v>#REF!</v>
      </c>
      <c r="C2016" s="39" t="e">
        <f t="shared" si="971"/>
        <v>#REF!</v>
      </c>
      <c r="D2016" s="39" t="e">
        <f>D2015+D2014</f>
        <v>#REF!</v>
      </c>
      <c r="E2016" s="39" t="e">
        <f t="shared" ref="E2016:AA2016" si="972">E2015+E2014</f>
        <v>#REF!</v>
      </c>
      <c r="F2016" s="39" t="e">
        <f t="shared" si="972"/>
        <v>#REF!</v>
      </c>
      <c r="G2016" s="39" t="e">
        <f t="shared" si="972"/>
        <v>#REF!</v>
      </c>
      <c r="H2016" s="39" t="e">
        <f t="shared" si="972"/>
        <v>#REF!</v>
      </c>
      <c r="I2016" s="39" t="e">
        <f t="shared" si="972"/>
        <v>#REF!</v>
      </c>
      <c r="J2016" s="39" t="e">
        <f t="shared" si="972"/>
        <v>#REF!</v>
      </c>
      <c r="K2016" s="39" t="e">
        <f t="shared" si="972"/>
        <v>#REF!</v>
      </c>
      <c r="L2016" s="39" t="e">
        <f t="shared" si="972"/>
        <v>#REF!</v>
      </c>
      <c r="M2016" s="39" t="e">
        <f t="shared" si="972"/>
        <v>#REF!</v>
      </c>
      <c r="N2016" s="39" t="e">
        <f t="shared" si="972"/>
        <v>#REF!</v>
      </c>
      <c r="O2016" s="39" t="e">
        <f t="shared" si="972"/>
        <v>#REF!</v>
      </c>
      <c r="P2016" s="39" t="e">
        <f t="shared" si="972"/>
        <v>#REF!</v>
      </c>
      <c r="Q2016" s="39" t="e">
        <f t="shared" si="972"/>
        <v>#REF!</v>
      </c>
      <c r="R2016" s="39" t="e">
        <f t="shared" si="972"/>
        <v>#REF!</v>
      </c>
      <c r="S2016" s="39" t="e">
        <f t="shared" si="972"/>
        <v>#REF!</v>
      </c>
      <c r="T2016" s="39" t="e">
        <f t="shared" si="972"/>
        <v>#REF!</v>
      </c>
      <c r="U2016" s="39" t="e">
        <f t="shared" si="972"/>
        <v>#REF!</v>
      </c>
      <c r="V2016" s="39" t="e">
        <f t="shared" si="972"/>
        <v>#REF!</v>
      </c>
      <c r="W2016" s="39" t="e">
        <f t="shared" si="972"/>
        <v>#REF!</v>
      </c>
      <c r="X2016" s="39" t="e">
        <f t="shared" si="972"/>
        <v>#REF!</v>
      </c>
      <c r="Y2016" s="39" t="e">
        <f t="shared" si="972"/>
        <v>#REF!</v>
      </c>
      <c r="Z2016" s="39" t="e">
        <f t="shared" si="972"/>
        <v>#REF!</v>
      </c>
      <c r="AA2016" s="39" t="e">
        <f t="shared" si="972"/>
        <v>#REF!</v>
      </c>
      <c r="AB2016" s="40" t="e">
        <f>Z2016/D2016</f>
        <v>#REF!</v>
      </c>
      <c r="AC2016" s="42"/>
    </row>
    <row r="2017" spans="1:29" s="33" customFormat="1" ht="15" hidden="1" customHeight="1" x14ac:dyDescent="0.25">
      <c r="A2017" s="34"/>
      <c r="B2017" s="31"/>
      <c r="C2017" s="31"/>
      <c r="D2017" s="31"/>
      <c r="E2017" s="31"/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  <c r="R2017" s="31"/>
      <c r="S2017" s="31"/>
      <c r="T2017" s="31"/>
      <c r="U2017" s="31"/>
      <c r="V2017" s="31"/>
      <c r="W2017" s="31"/>
      <c r="X2017" s="31"/>
      <c r="Y2017" s="31"/>
      <c r="Z2017" s="31"/>
      <c r="AA2017" s="31"/>
      <c r="AB2017" s="31"/>
      <c r="AC2017" s="32"/>
    </row>
    <row r="2018" spans="1:29" s="33" customFormat="1" ht="15" hidden="1" customHeight="1" x14ac:dyDescent="0.25">
      <c r="A2018" s="34"/>
      <c r="B2018" s="31"/>
      <c r="C2018" s="31"/>
      <c r="D2018" s="31"/>
      <c r="E2018" s="31"/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  <c r="R2018" s="31"/>
      <c r="S2018" s="31"/>
      <c r="T2018" s="31"/>
      <c r="U2018" s="31"/>
      <c r="V2018" s="31"/>
      <c r="W2018" s="31"/>
      <c r="X2018" s="31"/>
      <c r="Y2018" s="31"/>
      <c r="Z2018" s="31"/>
      <c r="AA2018" s="31"/>
      <c r="AB2018" s="31"/>
      <c r="AC2018" s="32"/>
    </row>
    <row r="2019" spans="1:29" s="33" customFormat="1" ht="15" hidden="1" customHeight="1" x14ac:dyDescent="0.25">
      <c r="A2019" s="46" t="s">
        <v>53</v>
      </c>
      <c r="B2019" s="31"/>
      <c r="C2019" s="31"/>
      <c r="D2019" s="31"/>
      <c r="E2019" s="31"/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  <c r="R2019" s="31"/>
      <c r="S2019" s="31"/>
      <c r="T2019" s="31"/>
      <c r="U2019" s="31"/>
      <c r="V2019" s="31"/>
      <c r="W2019" s="31"/>
      <c r="X2019" s="31"/>
      <c r="Y2019" s="31"/>
      <c r="Z2019" s="31"/>
      <c r="AA2019" s="31"/>
      <c r="AB2019" s="31"/>
      <c r="AC2019" s="32"/>
    </row>
    <row r="2020" spans="1:29" s="33" customFormat="1" ht="18" hidden="1" customHeight="1" x14ac:dyDescent="0.2">
      <c r="A2020" s="36" t="s">
        <v>33</v>
      </c>
      <c r="B2020" s="31"/>
      <c r="C2020" s="31"/>
      <c r="D2020" s="31"/>
      <c r="E2020" s="31"/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  <c r="R2020" s="31"/>
      <c r="S2020" s="31"/>
      <c r="T2020" s="31"/>
      <c r="U2020" s="31"/>
      <c r="V2020" s="31"/>
      <c r="W2020" s="31"/>
      <c r="X2020" s="31"/>
      <c r="Y2020" s="31"/>
      <c r="Z2020" s="31">
        <f>SUM(M2020:Y2020)</f>
        <v>0</v>
      </c>
      <c r="AA2020" s="31">
        <f>D2020-Z2020</f>
        <v>0</v>
      </c>
      <c r="AB2020" s="37"/>
      <c r="AC2020" s="32"/>
    </row>
    <row r="2021" spans="1:29" s="33" customFormat="1" ht="18" hidden="1" customHeight="1" x14ac:dyDescent="0.2">
      <c r="A2021" s="36" t="s">
        <v>34</v>
      </c>
      <c r="B2021" s="31" t="e">
        <f>[1]consoCURRENT!#REF!</f>
        <v>#REF!</v>
      </c>
      <c r="C2021" s="31" t="e">
        <f>[1]consoCURRENT!#REF!</f>
        <v>#REF!</v>
      </c>
      <c r="D2021" s="31" t="e">
        <f>[1]consoCURRENT!#REF!</f>
        <v>#REF!</v>
      </c>
      <c r="E2021" s="31" t="e">
        <f>[1]consoCURRENT!#REF!</f>
        <v>#REF!</v>
      </c>
      <c r="F2021" s="31" t="e">
        <f>[1]consoCURRENT!#REF!</f>
        <v>#REF!</v>
      </c>
      <c r="G2021" s="31" t="e">
        <f>[1]consoCURRENT!#REF!</f>
        <v>#REF!</v>
      </c>
      <c r="H2021" s="31" t="e">
        <f>[1]consoCURRENT!#REF!</f>
        <v>#REF!</v>
      </c>
      <c r="I2021" s="31" t="e">
        <f>[1]consoCURRENT!#REF!</f>
        <v>#REF!</v>
      </c>
      <c r="J2021" s="31" t="e">
        <f>[1]consoCURRENT!#REF!</f>
        <v>#REF!</v>
      </c>
      <c r="K2021" s="31" t="e">
        <f>[1]consoCURRENT!#REF!</f>
        <v>#REF!</v>
      </c>
      <c r="L2021" s="31" t="e">
        <f>[1]consoCURRENT!#REF!</f>
        <v>#REF!</v>
      </c>
      <c r="M2021" s="31" t="e">
        <f>[1]consoCURRENT!#REF!</f>
        <v>#REF!</v>
      </c>
      <c r="N2021" s="31" t="e">
        <f>[1]consoCURRENT!#REF!</f>
        <v>#REF!</v>
      </c>
      <c r="O2021" s="31" t="e">
        <f>[1]consoCURRENT!#REF!</f>
        <v>#REF!</v>
      </c>
      <c r="P2021" s="31" t="e">
        <f>[1]consoCURRENT!#REF!</f>
        <v>#REF!</v>
      </c>
      <c r="Q2021" s="31" t="e">
        <f>[1]consoCURRENT!#REF!</f>
        <v>#REF!</v>
      </c>
      <c r="R2021" s="31" t="e">
        <f>[1]consoCURRENT!#REF!</f>
        <v>#REF!</v>
      </c>
      <c r="S2021" s="31" t="e">
        <f>[1]consoCURRENT!#REF!</f>
        <v>#REF!</v>
      </c>
      <c r="T2021" s="31" t="e">
        <f>[1]consoCURRENT!#REF!</f>
        <v>#REF!</v>
      </c>
      <c r="U2021" s="31" t="e">
        <f>[1]consoCURRENT!#REF!</f>
        <v>#REF!</v>
      </c>
      <c r="V2021" s="31" t="e">
        <f>[1]consoCURRENT!#REF!</f>
        <v>#REF!</v>
      </c>
      <c r="W2021" s="31" t="e">
        <f>[1]consoCURRENT!#REF!</f>
        <v>#REF!</v>
      </c>
      <c r="X2021" s="31" t="e">
        <f>[1]consoCURRENT!#REF!</f>
        <v>#REF!</v>
      </c>
      <c r="Y2021" s="31" t="e">
        <f>[1]consoCURRENT!#REF!</f>
        <v>#REF!</v>
      </c>
      <c r="Z2021" s="31" t="e">
        <f t="shared" ref="Z2021:Z2023" si="973">SUM(M2021:Y2021)</f>
        <v>#REF!</v>
      </c>
      <c r="AA2021" s="31" t="e">
        <f>D2021-Z2021</f>
        <v>#REF!</v>
      </c>
      <c r="AB2021" s="37" t="e">
        <f>Z2021/D2021</f>
        <v>#REF!</v>
      </c>
      <c r="AC2021" s="32"/>
    </row>
    <row r="2022" spans="1:29" s="33" customFormat="1" ht="18" hidden="1" customHeight="1" x14ac:dyDescent="0.2">
      <c r="A2022" s="36" t="s">
        <v>35</v>
      </c>
      <c r="B2022" s="31"/>
      <c r="C2022" s="31"/>
      <c r="D2022" s="31"/>
      <c r="E2022" s="31"/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  <c r="R2022" s="31"/>
      <c r="S2022" s="31"/>
      <c r="T2022" s="31"/>
      <c r="U2022" s="31"/>
      <c r="V2022" s="31"/>
      <c r="W2022" s="31"/>
      <c r="X2022" s="31"/>
      <c r="Y2022" s="31"/>
      <c r="Z2022" s="31">
        <f t="shared" si="973"/>
        <v>0</v>
      </c>
      <c r="AA2022" s="31">
        <f>D2022-Z2022</f>
        <v>0</v>
      </c>
      <c r="AB2022" s="37"/>
      <c r="AC2022" s="32"/>
    </row>
    <row r="2023" spans="1:29" s="33" customFormat="1" ht="18" hidden="1" customHeight="1" x14ac:dyDescent="0.2">
      <c r="A2023" s="36" t="s">
        <v>36</v>
      </c>
      <c r="B2023" s="31"/>
      <c r="C2023" s="31"/>
      <c r="D2023" s="31"/>
      <c r="E2023" s="31"/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  <c r="R2023" s="31"/>
      <c r="S2023" s="31"/>
      <c r="T2023" s="31"/>
      <c r="U2023" s="31"/>
      <c r="V2023" s="31"/>
      <c r="W2023" s="31"/>
      <c r="X2023" s="31"/>
      <c r="Y2023" s="31"/>
      <c r="Z2023" s="31">
        <f t="shared" si="973"/>
        <v>0</v>
      </c>
      <c r="AA2023" s="31">
        <f>D2023-Z2023</f>
        <v>0</v>
      </c>
      <c r="AB2023" s="37"/>
      <c r="AC2023" s="32"/>
    </row>
    <row r="2024" spans="1:29" s="33" customFormat="1" ht="18" hidden="1" customHeight="1" x14ac:dyDescent="0.25">
      <c r="A2024" s="38" t="s">
        <v>37</v>
      </c>
      <c r="B2024" s="39" t="e">
        <f t="shared" ref="B2024:C2024" si="974">SUM(B2020:B2023)</f>
        <v>#REF!</v>
      </c>
      <c r="C2024" s="39" t="e">
        <f t="shared" si="974"/>
        <v>#REF!</v>
      </c>
      <c r="D2024" s="39" t="e">
        <f>SUM(D2020:D2023)</f>
        <v>#REF!</v>
      </c>
      <c r="E2024" s="39" t="e">
        <f t="shared" ref="E2024:AA2024" si="975">SUM(E2020:E2023)</f>
        <v>#REF!</v>
      </c>
      <c r="F2024" s="39" t="e">
        <f t="shared" si="975"/>
        <v>#REF!</v>
      </c>
      <c r="G2024" s="39" t="e">
        <f t="shared" si="975"/>
        <v>#REF!</v>
      </c>
      <c r="H2024" s="39" t="e">
        <f t="shared" si="975"/>
        <v>#REF!</v>
      </c>
      <c r="I2024" s="39" t="e">
        <f t="shared" si="975"/>
        <v>#REF!</v>
      </c>
      <c r="J2024" s="39" t="e">
        <f t="shared" si="975"/>
        <v>#REF!</v>
      </c>
      <c r="K2024" s="39" t="e">
        <f t="shared" si="975"/>
        <v>#REF!</v>
      </c>
      <c r="L2024" s="39" t="e">
        <f t="shared" si="975"/>
        <v>#REF!</v>
      </c>
      <c r="M2024" s="39" t="e">
        <f t="shared" si="975"/>
        <v>#REF!</v>
      </c>
      <c r="N2024" s="39" t="e">
        <f t="shared" si="975"/>
        <v>#REF!</v>
      </c>
      <c r="O2024" s="39" t="e">
        <f t="shared" si="975"/>
        <v>#REF!</v>
      </c>
      <c r="P2024" s="39" t="e">
        <f t="shared" si="975"/>
        <v>#REF!</v>
      </c>
      <c r="Q2024" s="39" t="e">
        <f t="shared" si="975"/>
        <v>#REF!</v>
      </c>
      <c r="R2024" s="39" t="e">
        <f t="shared" si="975"/>
        <v>#REF!</v>
      </c>
      <c r="S2024" s="39" t="e">
        <f t="shared" si="975"/>
        <v>#REF!</v>
      </c>
      <c r="T2024" s="39" t="e">
        <f t="shared" si="975"/>
        <v>#REF!</v>
      </c>
      <c r="U2024" s="39" t="e">
        <f t="shared" si="975"/>
        <v>#REF!</v>
      </c>
      <c r="V2024" s="39" t="e">
        <f t="shared" si="975"/>
        <v>#REF!</v>
      </c>
      <c r="W2024" s="39" t="e">
        <f t="shared" si="975"/>
        <v>#REF!</v>
      </c>
      <c r="X2024" s="39" t="e">
        <f t="shared" si="975"/>
        <v>#REF!</v>
      </c>
      <c r="Y2024" s="39" t="e">
        <f t="shared" si="975"/>
        <v>#REF!</v>
      </c>
      <c r="Z2024" s="39" t="e">
        <f t="shared" si="975"/>
        <v>#REF!</v>
      </c>
      <c r="AA2024" s="39" t="e">
        <f t="shared" si="975"/>
        <v>#REF!</v>
      </c>
      <c r="AB2024" s="40" t="e">
        <f>Z2024/D2024</f>
        <v>#REF!</v>
      </c>
      <c r="AC2024" s="32"/>
    </row>
    <row r="2025" spans="1:29" s="33" customFormat="1" ht="18" hidden="1" customHeight="1" x14ac:dyDescent="0.25">
      <c r="A2025" s="41" t="s">
        <v>38</v>
      </c>
      <c r="B2025" s="31"/>
      <c r="C2025" s="31"/>
      <c r="D2025" s="31"/>
      <c r="E2025" s="31"/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  <c r="R2025" s="31"/>
      <c r="S2025" s="31"/>
      <c r="T2025" s="31"/>
      <c r="U2025" s="31"/>
      <c r="V2025" s="31"/>
      <c r="W2025" s="31"/>
      <c r="X2025" s="31"/>
      <c r="Y2025" s="31"/>
      <c r="Z2025" s="31">
        <f t="shared" ref="Z2025" si="976">SUM(M2025:Y2025)</f>
        <v>0</v>
      </c>
      <c r="AA2025" s="31">
        <f>D2025-Z2025</f>
        <v>0</v>
      </c>
      <c r="AB2025" s="37"/>
      <c r="AC2025" s="32"/>
    </row>
    <row r="2026" spans="1:29" s="33" customFormat="1" ht="18" hidden="1" customHeight="1" x14ac:dyDescent="0.25">
      <c r="A2026" s="38" t="s">
        <v>39</v>
      </c>
      <c r="B2026" s="39" t="e">
        <f t="shared" ref="B2026:C2026" si="977">B2025+B2024</f>
        <v>#REF!</v>
      </c>
      <c r="C2026" s="39" t="e">
        <f t="shared" si="977"/>
        <v>#REF!</v>
      </c>
      <c r="D2026" s="39" t="e">
        <f>D2025+D2024</f>
        <v>#REF!</v>
      </c>
      <c r="E2026" s="39" t="e">
        <f t="shared" ref="E2026:AA2026" si="978">E2025+E2024</f>
        <v>#REF!</v>
      </c>
      <c r="F2026" s="39" t="e">
        <f t="shared" si="978"/>
        <v>#REF!</v>
      </c>
      <c r="G2026" s="39" t="e">
        <f t="shared" si="978"/>
        <v>#REF!</v>
      </c>
      <c r="H2026" s="39" t="e">
        <f t="shared" si="978"/>
        <v>#REF!</v>
      </c>
      <c r="I2026" s="39" t="e">
        <f t="shared" si="978"/>
        <v>#REF!</v>
      </c>
      <c r="J2026" s="39" t="e">
        <f t="shared" si="978"/>
        <v>#REF!</v>
      </c>
      <c r="K2026" s="39" t="e">
        <f t="shared" si="978"/>
        <v>#REF!</v>
      </c>
      <c r="L2026" s="39" t="e">
        <f t="shared" si="978"/>
        <v>#REF!</v>
      </c>
      <c r="M2026" s="39" t="e">
        <f t="shared" si="978"/>
        <v>#REF!</v>
      </c>
      <c r="N2026" s="39" t="e">
        <f t="shared" si="978"/>
        <v>#REF!</v>
      </c>
      <c r="O2026" s="39" t="e">
        <f t="shared" si="978"/>
        <v>#REF!</v>
      </c>
      <c r="P2026" s="39" t="e">
        <f t="shared" si="978"/>
        <v>#REF!</v>
      </c>
      <c r="Q2026" s="39" t="e">
        <f t="shared" si="978"/>
        <v>#REF!</v>
      </c>
      <c r="R2026" s="39" t="e">
        <f t="shared" si="978"/>
        <v>#REF!</v>
      </c>
      <c r="S2026" s="39" t="e">
        <f t="shared" si="978"/>
        <v>#REF!</v>
      </c>
      <c r="T2026" s="39" t="e">
        <f t="shared" si="978"/>
        <v>#REF!</v>
      </c>
      <c r="U2026" s="39" t="e">
        <f t="shared" si="978"/>
        <v>#REF!</v>
      </c>
      <c r="V2026" s="39" t="e">
        <f t="shared" si="978"/>
        <v>#REF!</v>
      </c>
      <c r="W2026" s="39" t="e">
        <f t="shared" si="978"/>
        <v>#REF!</v>
      </c>
      <c r="X2026" s="39" t="e">
        <f t="shared" si="978"/>
        <v>#REF!</v>
      </c>
      <c r="Y2026" s="39" t="e">
        <f t="shared" si="978"/>
        <v>#REF!</v>
      </c>
      <c r="Z2026" s="39" t="e">
        <f t="shared" si="978"/>
        <v>#REF!</v>
      </c>
      <c r="AA2026" s="39" t="e">
        <f t="shared" si="978"/>
        <v>#REF!</v>
      </c>
      <c r="AB2026" s="40" t="e">
        <f>Z2026/D2026</f>
        <v>#REF!</v>
      </c>
      <c r="AC2026" s="42"/>
    </row>
    <row r="2027" spans="1:29" s="33" customFormat="1" ht="15" hidden="1" customHeight="1" x14ac:dyDescent="0.25">
      <c r="A2027" s="34"/>
      <c r="B2027" s="31"/>
      <c r="C2027" s="31"/>
      <c r="D2027" s="31"/>
      <c r="E2027" s="31"/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  <c r="R2027" s="31"/>
      <c r="S2027" s="31"/>
      <c r="T2027" s="31"/>
      <c r="U2027" s="31"/>
      <c r="V2027" s="31"/>
      <c r="W2027" s="31"/>
      <c r="X2027" s="31"/>
      <c r="Y2027" s="31"/>
      <c r="Z2027" s="31"/>
      <c r="AA2027" s="31"/>
      <c r="AB2027" s="31"/>
      <c r="AC2027" s="32"/>
    </row>
    <row r="2028" spans="1:29" s="33" customFormat="1" ht="15" hidden="1" customHeight="1" x14ac:dyDescent="0.25">
      <c r="A2028" s="34"/>
      <c r="B2028" s="31"/>
      <c r="C2028" s="31"/>
      <c r="D2028" s="31"/>
      <c r="E2028" s="31"/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  <c r="R2028" s="31"/>
      <c r="S2028" s="31"/>
      <c r="T2028" s="31"/>
      <c r="U2028" s="31"/>
      <c r="V2028" s="31"/>
      <c r="W2028" s="31"/>
      <c r="X2028" s="31"/>
      <c r="Y2028" s="31"/>
      <c r="Z2028" s="31"/>
      <c r="AA2028" s="31"/>
      <c r="AB2028" s="31"/>
      <c r="AC2028" s="32"/>
    </row>
    <row r="2029" spans="1:29" s="33" customFormat="1" ht="15" hidden="1" customHeight="1" x14ac:dyDescent="0.25">
      <c r="A2029" s="46" t="s">
        <v>54</v>
      </c>
      <c r="B2029" s="31"/>
      <c r="C2029" s="31"/>
      <c r="D2029" s="31"/>
      <c r="E2029" s="31"/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  <c r="R2029" s="31"/>
      <c r="S2029" s="31"/>
      <c r="T2029" s="31"/>
      <c r="U2029" s="31"/>
      <c r="V2029" s="31"/>
      <c r="W2029" s="31"/>
      <c r="X2029" s="31"/>
      <c r="Y2029" s="31"/>
      <c r="Z2029" s="31"/>
      <c r="AA2029" s="31"/>
      <c r="AB2029" s="31"/>
      <c r="AC2029" s="32"/>
    </row>
    <row r="2030" spans="1:29" s="33" customFormat="1" ht="18" hidden="1" customHeight="1" x14ac:dyDescent="0.2">
      <c r="A2030" s="36" t="s">
        <v>33</v>
      </c>
      <c r="B2030" s="31"/>
      <c r="C2030" s="31"/>
      <c r="D2030" s="31"/>
      <c r="E2030" s="31"/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  <c r="R2030" s="31"/>
      <c r="S2030" s="31"/>
      <c r="T2030" s="31"/>
      <c r="U2030" s="31"/>
      <c r="V2030" s="31"/>
      <c r="W2030" s="31"/>
      <c r="X2030" s="31"/>
      <c r="Y2030" s="31"/>
      <c r="Z2030" s="31">
        <f>SUM(M2030:Y2030)</f>
        <v>0</v>
      </c>
      <c r="AA2030" s="31">
        <f>D2030-Z2030</f>
        <v>0</v>
      </c>
      <c r="AB2030" s="37" t="e">
        <f>Z2030/D2030</f>
        <v>#DIV/0!</v>
      </c>
      <c r="AC2030" s="32"/>
    </row>
    <row r="2031" spans="1:29" s="33" customFormat="1" ht="18" hidden="1" customHeight="1" x14ac:dyDescent="0.2">
      <c r="A2031" s="36" t="s">
        <v>34</v>
      </c>
      <c r="B2031" s="31" t="e">
        <f>[1]consoCURRENT!#REF!</f>
        <v>#REF!</v>
      </c>
      <c r="C2031" s="31" t="e">
        <f>[1]consoCURRENT!#REF!</f>
        <v>#REF!</v>
      </c>
      <c r="D2031" s="31" t="e">
        <f>[1]consoCURRENT!#REF!</f>
        <v>#REF!</v>
      </c>
      <c r="E2031" s="31" t="e">
        <f>[1]consoCURRENT!#REF!</f>
        <v>#REF!</v>
      </c>
      <c r="F2031" s="31" t="e">
        <f>[1]consoCURRENT!#REF!</f>
        <v>#REF!</v>
      </c>
      <c r="G2031" s="31" t="e">
        <f>[1]consoCURRENT!#REF!</f>
        <v>#REF!</v>
      </c>
      <c r="H2031" s="31" t="e">
        <f>[1]consoCURRENT!#REF!</f>
        <v>#REF!</v>
      </c>
      <c r="I2031" s="31" t="e">
        <f>[1]consoCURRENT!#REF!</f>
        <v>#REF!</v>
      </c>
      <c r="J2031" s="31" t="e">
        <f>[1]consoCURRENT!#REF!</f>
        <v>#REF!</v>
      </c>
      <c r="K2031" s="31" t="e">
        <f>[1]consoCURRENT!#REF!</f>
        <v>#REF!</v>
      </c>
      <c r="L2031" s="31" t="e">
        <f>[1]consoCURRENT!#REF!</f>
        <v>#REF!</v>
      </c>
      <c r="M2031" s="31" t="e">
        <f>[1]consoCURRENT!#REF!</f>
        <v>#REF!</v>
      </c>
      <c r="N2031" s="31" t="e">
        <f>[1]consoCURRENT!#REF!</f>
        <v>#REF!</v>
      </c>
      <c r="O2031" s="31" t="e">
        <f>[1]consoCURRENT!#REF!</f>
        <v>#REF!</v>
      </c>
      <c r="P2031" s="31" t="e">
        <f>[1]consoCURRENT!#REF!</f>
        <v>#REF!</v>
      </c>
      <c r="Q2031" s="31" t="e">
        <f>[1]consoCURRENT!#REF!</f>
        <v>#REF!</v>
      </c>
      <c r="R2031" s="31" t="e">
        <f>[1]consoCURRENT!#REF!</f>
        <v>#REF!</v>
      </c>
      <c r="S2031" s="31" t="e">
        <f>[1]consoCURRENT!#REF!</f>
        <v>#REF!</v>
      </c>
      <c r="T2031" s="31" t="e">
        <f>[1]consoCURRENT!#REF!</f>
        <v>#REF!</v>
      </c>
      <c r="U2031" s="31" t="e">
        <f>[1]consoCURRENT!#REF!</f>
        <v>#REF!</v>
      </c>
      <c r="V2031" s="31" t="e">
        <f>[1]consoCURRENT!#REF!</f>
        <v>#REF!</v>
      </c>
      <c r="W2031" s="31" t="e">
        <f>[1]consoCURRENT!#REF!</f>
        <v>#REF!</v>
      </c>
      <c r="X2031" s="31" t="e">
        <f>[1]consoCURRENT!#REF!</f>
        <v>#REF!</v>
      </c>
      <c r="Y2031" s="31" t="e">
        <f>[1]consoCURRENT!#REF!</f>
        <v>#REF!</v>
      </c>
      <c r="Z2031" s="31" t="e">
        <f t="shared" ref="Z2031:Z2033" si="979">SUM(M2031:Y2031)</f>
        <v>#REF!</v>
      </c>
      <c r="AA2031" s="31" t="e">
        <f>D2031-Z2031</f>
        <v>#REF!</v>
      </c>
      <c r="AB2031" s="37" t="e">
        <f>Z2031/D2031</f>
        <v>#REF!</v>
      </c>
      <c r="AC2031" s="32"/>
    </row>
    <row r="2032" spans="1:29" s="33" customFormat="1" ht="18" hidden="1" customHeight="1" x14ac:dyDescent="0.2">
      <c r="A2032" s="36" t="s">
        <v>35</v>
      </c>
      <c r="B2032" s="31"/>
      <c r="C2032" s="31"/>
      <c r="D2032" s="31"/>
      <c r="E2032" s="31"/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  <c r="R2032" s="31"/>
      <c r="S2032" s="31"/>
      <c r="T2032" s="31"/>
      <c r="U2032" s="31"/>
      <c r="V2032" s="31"/>
      <c r="W2032" s="31"/>
      <c r="X2032" s="31"/>
      <c r="Y2032" s="31"/>
      <c r="Z2032" s="31">
        <f t="shared" si="979"/>
        <v>0</v>
      </c>
      <c r="AA2032" s="31">
        <f>D2032-Z2032</f>
        <v>0</v>
      </c>
      <c r="AB2032" s="37"/>
      <c r="AC2032" s="32"/>
    </row>
    <row r="2033" spans="1:29" s="33" customFormat="1" ht="18" hidden="1" customHeight="1" x14ac:dyDescent="0.2">
      <c r="A2033" s="36" t="s">
        <v>36</v>
      </c>
      <c r="B2033" s="31"/>
      <c r="C2033" s="31"/>
      <c r="D2033" s="31"/>
      <c r="E2033" s="31"/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  <c r="R2033" s="31"/>
      <c r="S2033" s="31"/>
      <c r="T2033" s="31"/>
      <c r="U2033" s="31"/>
      <c r="V2033" s="31"/>
      <c r="W2033" s="31"/>
      <c r="X2033" s="31"/>
      <c r="Y2033" s="31"/>
      <c r="Z2033" s="31">
        <f t="shared" si="979"/>
        <v>0</v>
      </c>
      <c r="AA2033" s="31">
        <f>D2033-Z2033</f>
        <v>0</v>
      </c>
      <c r="AB2033" s="37"/>
      <c r="AC2033" s="32"/>
    </row>
    <row r="2034" spans="1:29" s="33" customFormat="1" ht="18" hidden="1" customHeight="1" x14ac:dyDescent="0.25">
      <c r="A2034" s="38" t="s">
        <v>37</v>
      </c>
      <c r="B2034" s="39" t="e">
        <f t="shared" ref="B2034:C2034" si="980">SUM(B2030:B2033)</f>
        <v>#REF!</v>
      </c>
      <c r="C2034" s="39" t="e">
        <f t="shared" si="980"/>
        <v>#REF!</v>
      </c>
      <c r="D2034" s="39" t="e">
        <f>SUM(D2030:D2033)</f>
        <v>#REF!</v>
      </c>
      <c r="E2034" s="39" t="e">
        <f t="shared" ref="E2034:AA2034" si="981">SUM(E2030:E2033)</f>
        <v>#REF!</v>
      </c>
      <c r="F2034" s="39" t="e">
        <f t="shared" si="981"/>
        <v>#REF!</v>
      </c>
      <c r="G2034" s="39" t="e">
        <f t="shared" si="981"/>
        <v>#REF!</v>
      </c>
      <c r="H2034" s="39" t="e">
        <f t="shared" si="981"/>
        <v>#REF!</v>
      </c>
      <c r="I2034" s="39" t="e">
        <f t="shared" si="981"/>
        <v>#REF!</v>
      </c>
      <c r="J2034" s="39" t="e">
        <f t="shared" si="981"/>
        <v>#REF!</v>
      </c>
      <c r="K2034" s="39" t="e">
        <f t="shared" si="981"/>
        <v>#REF!</v>
      </c>
      <c r="L2034" s="39" t="e">
        <f t="shared" si="981"/>
        <v>#REF!</v>
      </c>
      <c r="M2034" s="39" t="e">
        <f t="shared" si="981"/>
        <v>#REF!</v>
      </c>
      <c r="N2034" s="39" t="e">
        <f t="shared" si="981"/>
        <v>#REF!</v>
      </c>
      <c r="O2034" s="39" t="e">
        <f t="shared" si="981"/>
        <v>#REF!</v>
      </c>
      <c r="P2034" s="39" t="e">
        <f t="shared" si="981"/>
        <v>#REF!</v>
      </c>
      <c r="Q2034" s="39" t="e">
        <f t="shared" si="981"/>
        <v>#REF!</v>
      </c>
      <c r="R2034" s="39" t="e">
        <f t="shared" si="981"/>
        <v>#REF!</v>
      </c>
      <c r="S2034" s="39" t="e">
        <f t="shared" si="981"/>
        <v>#REF!</v>
      </c>
      <c r="T2034" s="39" t="e">
        <f t="shared" si="981"/>
        <v>#REF!</v>
      </c>
      <c r="U2034" s="39" t="e">
        <f t="shared" si="981"/>
        <v>#REF!</v>
      </c>
      <c r="V2034" s="39" t="e">
        <f t="shared" si="981"/>
        <v>#REF!</v>
      </c>
      <c r="W2034" s="39" t="e">
        <f t="shared" si="981"/>
        <v>#REF!</v>
      </c>
      <c r="X2034" s="39" t="e">
        <f t="shared" si="981"/>
        <v>#REF!</v>
      </c>
      <c r="Y2034" s="39" t="e">
        <f t="shared" si="981"/>
        <v>#REF!</v>
      </c>
      <c r="Z2034" s="39" t="e">
        <f t="shared" si="981"/>
        <v>#REF!</v>
      </c>
      <c r="AA2034" s="39" t="e">
        <f t="shared" si="981"/>
        <v>#REF!</v>
      </c>
      <c r="AB2034" s="40" t="e">
        <f>Z2034/D2034</f>
        <v>#REF!</v>
      </c>
      <c r="AC2034" s="32"/>
    </row>
    <row r="2035" spans="1:29" s="33" customFormat="1" ht="18" hidden="1" customHeight="1" x14ac:dyDescent="0.25">
      <c r="A2035" s="41" t="s">
        <v>38</v>
      </c>
      <c r="B2035" s="31"/>
      <c r="C2035" s="31"/>
      <c r="D2035" s="31"/>
      <c r="E2035" s="31"/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  <c r="R2035" s="31"/>
      <c r="S2035" s="31"/>
      <c r="T2035" s="31"/>
      <c r="U2035" s="31"/>
      <c r="V2035" s="31"/>
      <c r="W2035" s="31"/>
      <c r="X2035" s="31"/>
      <c r="Y2035" s="31"/>
      <c r="Z2035" s="31">
        <f t="shared" ref="Z2035" si="982">SUM(M2035:Y2035)</f>
        <v>0</v>
      </c>
      <c r="AA2035" s="31">
        <f>D2035-Z2035</f>
        <v>0</v>
      </c>
      <c r="AB2035" s="37"/>
      <c r="AC2035" s="32"/>
    </row>
    <row r="2036" spans="1:29" s="33" customFormat="1" ht="18" hidden="1" customHeight="1" x14ac:dyDescent="0.25">
      <c r="A2036" s="38" t="s">
        <v>39</v>
      </c>
      <c r="B2036" s="39" t="e">
        <f t="shared" ref="B2036:C2036" si="983">B2035+B2034</f>
        <v>#REF!</v>
      </c>
      <c r="C2036" s="39" t="e">
        <f t="shared" si="983"/>
        <v>#REF!</v>
      </c>
      <c r="D2036" s="39" t="e">
        <f>D2035+D2034</f>
        <v>#REF!</v>
      </c>
      <c r="E2036" s="39" t="e">
        <f t="shared" ref="E2036:AA2036" si="984">E2035+E2034</f>
        <v>#REF!</v>
      </c>
      <c r="F2036" s="39" t="e">
        <f t="shared" si="984"/>
        <v>#REF!</v>
      </c>
      <c r="G2036" s="39" t="e">
        <f t="shared" si="984"/>
        <v>#REF!</v>
      </c>
      <c r="H2036" s="39" t="e">
        <f t="shared" si="984"/>
        <v>#REF!</v>
      </c>
      <c r="I2036" s="39" t="e">
        <f t="shared" si="984"/>
        <v>#REF!</v>
      </c>
      <c r="J2036" s="39" t="e">
        <f t="shared" si="984"/>
        <v>#REF!</v>
      </c>
      <c r="K2036" s="39" t="e">
        <f t="shared" si="984"/>
        <v>#REF!</v>
      </c>
      <c r="L2036" s="39" t="e">
        <f t="shared" si="984"/>
        <v>#REF!</v>
      </c>
      <c r="M2036" s="39" t="e">
        <f t="shared" si="984"/>
        <v>#REF!</v>
      </c>
      <c r="N2036" s="39" t="e">
        <f t="shared" si="984"/>
        <v>#REF!</v>
      </c>
      <c r="O2036" s="39" t="e">
        <f t="shared" si="984"/>
        <v>#REF!</v>
      </c>
      <c r="P2036" s="39" t="e">
        <f t="shared" si="984"/>
        <v>#REF!</v>
      </c>
      <c r="Q2036" s="39" t="e">
        <f t="shared" si="984"/>
        <v>#REF!</v>
      </c>
      <c r="R2036" s="39" t="e">
        <f t="shared" si="984"/>
        <v>#REF!</v>
      </c>
      <c r="S2036" s="39" t="e">
        <f t="shared" si="984"/>
        <v>#REF!</v>
      </c>
      <c r="T2036" s="39" t="e">
        <f t="shared" si="984"/>
        <v>#REF!</v>
      </c>
      <c r="U2036" s="39" t="e">
        <f t="shared" si="984"/>
        <v>#REF!</v>
      </c>
      <c r="V2036" s="39" t="e">
        <f t="shared" si="984"/>
        <v>#REF!</v>
      </c>
      <c r="W2036" s="39" t="e">
        <f t="shared" si="984"/>
        <v>#REF!</v>
      </c>
      <c r="X2036" s="39" t="e">
        <f t="shared" si="984"/>
        <v>#REF!</v>
      </c>
      <c r="Y2036" s="39" t="e">
        <f t="shared" si="984"/>
        <v>#REF!</v>
      </c>
      <c r="Z2036" s="39" t="e">
        <f t="shared" si="984"/>
        <v>#REF!</v>
      </c>
      <c r="AA2036" s="39" t="e">
        <f t="shared" si="984"/>
        <v>#REF!</v>
      </c>
      <c r="AB2036" s="40" t="e">
        <f>Z2036/D2036</f>
        <v>#REF!</v>
      </c>
      <c r="AC2036" s="42"/>
    </row>
    <row r="2037" spans="1:29" s="33" customFormat="1" ht="15" hidden="1" customHeight="1" x14ac:dyDescent="0.25">
      <c r="A2037" s="34"/>
      <c r="B2037" s="31"/>
      <c r="C2037" s="31"/>
      <c r="D2037" s="31"/>
      <c r="E2037" s="31"/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  <c r="R2037" s="31"/>
      <c r="S2037" s="31"/>
      <c r="T2037" s="31"/>
      <c r="U2037" s="31"/>
      <c r="V2037" s="31"/>
      <c r="W2037" s="31"/>
      <c r="X2037" s="31"/>
      <c r="Y2037" s="31"/>
      <c r="Z2037" s="31"/>
      <c r="AA2037" s="31"/>
      <c r="AB2037" s="31"/>
      <c r="AC2037" s="32"/>
    </row>
    <row r="2038" spans="1:29" s="33" customFormat="1" ht="15" hidden="1" customHeight="1" x14ac:dyDescent="0.25">
      <c r="A2038" s="34"/>
      <c r="B2038" s="31"/>
      <c r="C2038" s="31"/>
      <c r="D2038" s="31"/>
      <c r="E2038" s="31"/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  <c r="R2038" s="31"/>
      <c r="S2038" s="31"/>
      <c r="T2038" s="31"/>
      <c r="U2038" s="31"/>
      <c r="V2038" s="31"/>
      <c r="W2038" s="31"/>
      <c r="X2038" s="31"/>
      <c r="Y2038" s="31"/>
      <c r="Z2038" s="31"/>
      <c r="AA2038" s="31"/>
      <c r="AB2038" s="31"/>
      <c r="AC2038" s="32"/>
    </row>
    <row r="2039" spans="1:29" s="33" customFormat="1" ht="15" hidden="1" customHeight="1" x14ac:dyDescent="0.25">
      <c r="A2039" s="46" t="s">
        <v>55</v>
      </c>
      <c r="B2039" s="31"/>
      <c r="C2039" s="31"/>
      <c r="D2039" s="31"/>
      <c r="E2039" s="31"/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  <c r="R2039" s="31"/>
      <c r="S2039" s="31"/>
      <c r="T2039" s="31"/>
      <c r="U2039" s="31"/>
      <c r="V2039" s="31"/>
      <c r="W2039" s="31"/>
      <c r="X2039" s="31"/>
      <c r="Y2039" s="31"/>
      <c r="Z2039" s="31"/>
      <c r="AA2039" s="31"/>
      <c r="AB2039" s="31"/>
      <c r="AC2039" s="32"/>
    </row>
    <row r="2040" spans="1:29" s="33" customFormat="1" ht="18" hidden="1" customHeight="1" x14ac:dyDescent="0.2">
      <c r="A2040" s="36" t="s">
        <v>33</v>
      </c>
      <c r="B2040" s="31"/>
      <c r="C2040" s="31"/>
      <c r="D2040" s="31"/>
      <c r="E2040" s="31"/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  <c r="R2040" s="31"/>
      <c r="S2040" s="31"/>
      <c r="T2040" s="31"/>
      <c r="U2040" s="31"/>
      <c r="V2040" s="31"/>
      <c r="W2040" s="31"/>
      <c r="X2040" s="31"/>
      <c r="Y2040" s="31"/>
      <c r="Z2040" s="31">
        <f>SUM(M2040:Y2040)</f>
        <v>0</v>
      </c>
      <c r="AA2040" s="31">
        <f>D2040-Z2040</f>
        <v>0</v>
      </c>
      <c r="AB2040" s="37"/>
      <c r="AC2040" s="32"/>
    </row>
    <row r="2041" spans="1:29" s="33" customFormat="1" ht="18" hidden="1" customHeight="1" x14ac:dyDescent="0.2">
      <c r="A2041" s="36" t="s">
        <v>34</v>
      </c>
      <c r="B2041" s="31" t="e">
        <f>[1]consoCURRENT!#REF!</f>
        <v>#REF!</v>
      </c>
      <c r="C2041" s="31" t="e">
        <f>[1]consoCURRENT!#REF!</f>
        <v>#REF!</v>
      </c>
      <c r="D2041" s="31" t="e">
        <f>[1]consoCURRENT!#REF!</f>
        <v>#REF!</v>
      </c>
      <c r="E2041" s="31" t="e">
        <f>[1]consoCURRENT!#REF!</f>
        <v>#REF!</v>
      </c>
      <c r="F2041" s="31" t="e">
        <f>[1]consoCURRENT!#REF!</f>
        <v>#REF!</v>
      </c>
      <c r="G2041" s="31" t="e">
        <f>[1]consoCURRENT!#REF!</f>
        <v>#REF!</v>
      </c>
      <c r="H2041" s="31" t="e">
        <f>[1]consoCURRENT!#REF!</f>
        <v>#REF!</v>
      </c>
      <c r="I2041" s="31" t="e">
        <f>[1]consoCURRENT!#REF!</f>
        <v>#REF!</v>
      </c>
      <c r="J2041" s="31" t="e">
        <f>[1]consoCURRENT!#REF!</f>
        <v>#REF!</v>
      </c>
      <c r="K2041" s="31" t="e">
        <f>[1]consoCURRENT!#REF!</f>
        <v>#REF!</v>
      </c>
      <c r="L2041" s="31" t="e">
        <f>[1]consoCURRENT!#REF!</f>
        <v>#REF!</v>
      </c>
      <c r="M2041" s="31" t="e">
        <f>[1]consoCURRENT!#REF!</f>
        <v>#REF!</v>
      </c>
      <c r="N2041" s="31" t="e">
        <f>[1]consoCURRENT!#REF!</f>
        <v>#REF!</v>
      </c>
      <c r="O2041" s="31" t="e">
        <f>[1]consoCURRENT!#REF!</f>
        <v>#REF!</v>
      </c>
      <c r="P2041" s="31" t="e">
        <f>[1]consoCURRENT!#REF!</f>
        <v>#REF!</v>
      </c>
      <c r="Q2041" s="31" t="e">
        <f>[1]consoCURRENT!#REF!</f>
        <v>#REF!</v>
      </c>
      <c r="R2041" s="31" t="e">
        <f>[1]consoCURRENT!#REF!</f>
        <v>#REF!</v>
      </c>
      <c r="S2041" s="31" t="e">
        <f>[1]consoCURRENT!#REF!</f>
        <v>#REF!</v>
      </c>
      <c r="T2041" s="31" t="e">
        <f>[1]consoCURRENT!#REF!</f>
        <v>#REF!</v>
      </c>
      <c r="U2041" s="31" t="e">
        <f>[1]consoCURRENT!#REF!</f>
        <v>#REF!</v>
      </c>
      <c r="V2041" s="31" t="e">
        <f>[1]consoCURRENT!#REF!</f>
        <v>#REF!</v>
      </c>
      <c r="W2041" s="31" t="e">
        <f>[1]consoCURRENT!#REF!</f>
        <v>#REF!</v>
      </c>
      <c r="X2041" s="31" t="e">
        <f>[1]consoCURRENT!#REF!</f>
        <v>#REF!</v>
      </c>
      <c r="Y2041" s="31" t="e">
        <f>[1]consoCURRENT!#REF!</f>
        <v>#REF!</v>
      </c>
      <c r="Z2041" s="31" t="e">
        <f t="shared" ref="Z2041:Z2043" si="985">SUM(M2041:Y2041)</f>
        <v>#REF!</v>
      </c>
      <c r="AA2041" s="31" t="e">
        <f>D2041-Z2041</f>
        <v>#REF!</v>
      </c>
      <c r="AB2041" s="37" t="e">
        <f>Z2041/D2041</f>
        <v>#REF!</v>
      </c>
      <c r="AC2041" s="32"/>
    </row>
    <row r="2042" spans="1:29" s="33" customFormat="1" ht="18" hidden="1" customHeight="1" x14ac:dyDescent="0.2">
      <c r="A2042" s="36" t="s">
        <v>35</v>
      </c>
      <c r="B2042" s="31"/>
      <c r="C2042" s="31"/>
      <c r="D2042" s="31"/>
      <c r="E2042" s="31"/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  <c r="R2042" s="31"/>
      <c r="S2042" s="31"/>
      <c r="T2042" s="31"/>
      <c r="U2042" s="31"/>
      <c r="V2042" s="31"/>
      <c r="W2042" s="31"/>
      <c r="X2042" s="31"/>
      <c r="Y2042" s="31"/>
      <c r="Z2042" s="31">
        <f t="shared" si="985"/>
        <v>0</v>
      </c>
      <c r="AA2042" s="31">
        <f>D2042-Z2042</f>
        <v>0</v>
      </c>
      <c r="AB2042" s="37"/>
      <c r="AC2042" s="32"/>
    </row>
    <row r="2043" spans="1:29" s="33" customFormat="1" ht="18" hidden="1" customHeight="1" x14ac:dyDescent="0.2">
      <c r="A2043" s="36" t="s">
        <v>36</v>
      </c>
      <c r="B2043" s="31"/>
      <c r="C2043" s="31"/>
      <c r="D2043" s="31"/>
      <c r="E2043" s="31"/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  <c r="R2043" s="31"/>
      <c r="S2043" s="31"/>
      <c r="T2043" s="31"/>
      <c r="U2043" s="31"/>
      <c r="V2043" s="31"/>
      <c r="W2043" s="31"/>
      <c r="X2043" s="31"/>
      <c r="Y2043" s="31"/>
      <c r="Z2043" s="31">
        <f t="shared" si="985"/>
        <v>0</v>
      </c>
      <c r="AA2043" s="31">
        <f>D2043-Z2043</f>
        <v>0</v>
      </c>
      <c r="AB2043" s="37"/>
      <c r="AC2043" s="32"/>
    </row>
    <row r="2044" spans="1:29" s="33" customFormat="1" ht="18" hidden="1" customHeight="1" x14ac:dyDescent="0.25">
      <c r="A2044" s="38" t="s">
        <v>37</v>
      </c>
      <c r="B2044" s="39" t="e">
        <f t="shared" ref="B2044:C2044" si="986">SUM(B2040:B2043)</f>
        <v>#REF!</v>
      </c>
      <c r="C2044" s="39" t="e">
        <f t="shared" si="986"/>
        <v>#REF!</v>
      </c>
      <c r="D2044" s="39" t="e">
        <f>SUM(D2040:D2043)</f>
        <v>#REF!</v>
      </c>
      <c r="E2044" s="39" t="e">
        <f t="shared" ref="E2044:AA2044" si="987">SUM(E2040:E2043)</f>
        <v>#REF!</v>
      </c>
      <c r="F2044" s="39" t="e">
        <f t="shared" si="987"/>
        <v>#REF!</v>
      </c>
      <c r="G2044" s="39" t="e">
        <f t="shared" si="987"/>
        <v>#REF!</v>
      </c>
      <c r="H2044" s="39" t="e">
        <f t="shared" si="987"/>
        <v>#REF!</v>
      </c>
      <c r="I2044" s="39" t="e">
        <f t="shared" si="987"/>
        <v>#REF!</v>
      </c>
      <c r="J2044" s="39" t="e">
        <f t="shared" si="987"/>
        <v>#REF!</v>
      </c>
      <c r="K2044" s="39" t="e">
        <f t="shared" si="987"/>
        <v>#REF!</v>
      </c>
      <c r="L2044" s="39" t="e">
        <f t="shared" si="987"/>
        <v>#REF!</v>
      </c>
      <c r="M2044" s="39" t="e">
        <f t="shared" si="987"/>
        <v>#REF!</v>
      </c>
      <c r="N2044" s="39" t="e">
        <f t="shared" si="987"/>
        <v>#REF!</v>
      </c>
      <c r="O2044" s="39" t="e">
        <f t="shared" si="987"/>
        <v>#REF!</v>
      </c>
      <c r="P2044" s="39" t="e">
        <f t="shared" si="987"/>
        <v>#REF!</v>
      </c>
      <c r="Q2044" s="39" t="e">
        <f t="shared" si="987"/>
        <v>#REF!</v>
      </c>
      <c r="R2044" s="39" t="e">
        <f t="shared" si="987"/>
        <v>#REF!</v>
      </c>
      <c r="S2044" s="39" t="e">
        <f t="shared" si="987"/>
        <v>#REF!</v>
      </c>
      <c r="T2044" s="39" t="e">
        <f t="shared" si="987"/>
        <v>#REF!</v>
      </c>
      <c r="U2044" s="39" t="e">
        <f t="shared" si="987"/>
        <v>#REF!</v>
      </c>
      <c r="V2044" s="39" t="e">
        <f t="shared" si="987"/>
        <v>#REF!</v>
      </c>
      <c r="W2044" s="39" t="e">
        <f t="shared" si="987"/>
        <v>#REF!</v>
      </c>
      <c r="X2044" s="39" t="e">
        <f t="shared" si="987"/>
        <v>#REF!</v>
      </c>
      <c r="Y2044" s="39" t="e">
        <f t="shared" si="987"/>
        <v>#REF!</v>
      </c>
      <c r="Z2044" s="39" t="e">
        <f t="shared" si="987"/>
        <v>#REF!</v>
      </c>
      <c r="AA2044" s="39" t="e">
        <f t="shared" si="987"/>
        <v>#REF!</v>
      </c>
      <c r="AB2044" s="40" t="e">
        <f>Z2044/D2044</f>
        <v>#REF!</v>
      </c>
      <c r="AC2044" s="32"/>
    </row>
    <row r="2045" spans="1:29" s="33" customFormat="1" ht="18" hidden="1" customHeight="1" x14ac:dyDescent="0.25">
      <c r="A2045" s="41" t="s">
        <v>38</v>
      </c>
      <c r="B2045" s="31"/>
      <c r="C2045" s="31"/>
      <c r="D2045" s="31"/>
      <c r="E2045" s="31"/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  <c r="R2045" s="31"/>
      <c r="S2045" s="31"/>
      <c r="T2045" s="31"/>
      <c r="U2045" s="31"/>
      <c r="V2045" s="31"/>
      <c r="W2045" s="31"/>
      <c r="X2045" s="31"/>
      <c r="Y2045" s="31"/>
      <c r="Z2045" s="31">
        <f t="shared" ref="Z2045" si="988">SUM(M2045:Y2045)</f>
        <v>0</v>
      </c>
      <c r="AA2045" s="31">
        <f>D2045-Z2045</f>
        <v>0</v>
      </c>
      <c r="AB2045" s="37"/>
      <c r="AC2045" s="32"/>
    </row>
    <row r="2046" spans="1:29" s="33" customFormat="1" ht="18" hidden="1" customHeight="1" x14ac:dyDescent="0.25">
      <c r="A2046" s="38" t="s">
        <v>39</v>
      </c>
      <c r="B2046" s="39" t="e">
        <f t="shared" ref="B2046:C2046" si="989">B2045+B2044</f>
        <v>#REF!</v>
      </c>
      <c r="C2046" s="39" t="e">
        <f t="shared" si="989"/>
        <v>#REF!</v>
      </c>
      <c r="D2046" s="39" t="e">
        <f>D2045+D2044</f>
        <v>#REF!</v>
      </c>
      <c r="E2046" s="39" t="e">
        <f t="shared" ref="E2046:AA2046" si="990">E2045+E2044</f>
        <v>#REF!</v>
      </c>
      <c r="F2046" s="39" t="e">
        <f t="shared" si="990"/>
        <v>#REF!</v>
      </c>
      <c r="G2046" s="39" t="e">
        <f t="shared" si="990"/>
        <v>#REF!</v>
      </c>
      <c r="H2046" s="39" t="e">
        <f t="shared" si="990"/>
        <v>#REF!</v>
      </c>
      <c r="I2046" s="39" t="e">
        <f t="shared" si="990"/>
        <v>#REF!</v>
      </c>
      <c r="J2046" s="39" t="e">
        <f t="shared" si="990"/>
        <v>#REF!</v>
      </c>
      <c r="K2046" s="39" t="e">
        <f t="shared" si="990"/>
        <v>#REF!</v>
      </c>
      <c r="L2046" s="39" t="e">
        <f t="shared" si="990"/>
        <v>#REF!</v>
      </c>
      <c r="M2046" s="39" t="e">
        <f t="shared" si="990"/>
        <v>#REF!</v>
      </c>
      <c r="N2046" s="39" t="e">
        <f t="shared" si="990"/>
        <v>#REF!</v>
      </c>
      <c r="O2046" s="39" t="e">
        <f t="shared" si="990"/>
        <v>#REF!</v>
      </c>
      <c r="P2046" s="39" t="e">
        <f t="shared" si="990"/>
        <v>#REF!</v>
      </c>
      <c r="Q2046" s="39" t="e">
        <f t="shared" si="990"/>
        <v>#REF!</v>
      </c>
      <c r="R2046" s="39" t="e">
        <f t="shared" si="990"/>
        <v>#REF!</v>
      </c>
      <c r="S2046" s="39" t="e">
        <f t="shared" si="990"/>
        <v>#REF!</v>
      </c>
      <c r="T2046" s="39" t="e">
        <f t="shared" si="990"/>
        <v>#REF!</v>
      </c>
      <c r="U2046" s="39" t="e">
        <f t="shared" si="990"/>
        <v>#REF!</v>
      </c>
      <c r="V2046" s="39" t="e">
        <f t="shared" si="990"/>
        <v>#REF!</v>
      </c>
      <c r="W2046" s="39" t="e">
        <f t="shared" si="990"/>
        <v>#REF!</v>
      </c>
      <c r="X2046" s="39" t="e">
        <f t="shared" si="990"/>
        <v>#REF!</v>
      </c>
      <c r="Y2046" s="39" t="e">
        <f t="shared" si="990"/>
        <v>#REF!</v>
      </c>
      <c r="Z2046" s="39" t="e">
        <f t="shared" si="990"/>
        <v>#REF!</v>
      </c>
      <c r="AA2046" s="39" t="e">
        <f t="shared" si="990"/>
        <v>#REF!</v>
      </c>
      <c r="AB2046" s="40" t="e">
        <f>Z2046/D2046</f>
        <v>#REF!</v>
      </c>
      <c r="AC2046" s="42"/>
    </row>
    <row r="2047" spans="1:29" s="33" customFormat="1" ht="15" hidden="1" customHeight="1" x14ac:dyDescent="0.25">
      <c r="A2047" s="34"/>
      <c r="B2047" s="31"/>
      <c r="C2047" s="31"/>
      <c r="D2047" s="31"/>
      <c r="E2047" s="31"/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  <c r="R2047" s="31"/>
      <c r="S2047" s="31"/>
      <c r="T2047" s="31"/>
      <c r="U2047" s="31"/>
      <c r="V2047" s="31"/>
      <c r="W2047" s="31"/>
      <c r="X2047" s="31"/>
      <c r="Y2047" s="31"/>
      <c r="Z2047" s="31"/>
      <c r="AA2047" s="31"/>
      <c r="AB2047" s="31"/>
      <c r="AC2047" s="32"/>
    </row>
    <row r="2048" spans="1:29" s="33" customFormat="1" ht="15" hidden="1" customHeight="1" x14ac:dyDescent="0.25">
      <c r="A2048" s="34"/>
      <c r="B2048" s="31"/>
      <c r="C2048" s="31"/>
      <c r="D2048" s="31"/>
      <c r="E2048" s="31"/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  <c r="R2048" s="31"/>
      <c r="S2048" s="31"/>
      <c r="T2048" s="31"/>
      <c r="U2048" s="31"/>
      <c r="V2048" s="31"/>
      <c r="W2048" s="31"/>
      <c r="X2048" s="31"/>
      <c r="Y2048" s="31"/>
      <c r="Z2048" s="31"/>
      <c r="AA2048" s="31"/>
      <c r="AB2048" s="31"/>
      <c r="AC2048" s="32"/>
    </row>
    <row r="2049" spans="1:29" s="33" customFormat="1" ht="15" hidden="1" customHeight="1" x14ac:dyDescent="0.25">
      <c r="A2049" s="46" t="s">
        <v>56</v>
      </c>
      <c r="B2049" s="31"/>
      <c r="C2049" s="31"/>
      <c r="D2049" s="31"/>
      <c r="E2049" s="31"/>
      <c r="F2049" s="31"/>
      <c r="G2049" s="31"/>
      <c r="H2049" s="31"/>
      <c r="I2049" s="31"/>
      <c r="J2049" s="31"/>
      <c r="K2049" s="31"/>
      <c r="L2049" s="31"/>
      <c r="M2049" s="31"/>
      <c r="N2049" s="31"/>
      <c r="O2049" s="31"/>
      <c r="P2049" s="31"/>
      <c r="Q2049" s="31"/>
      <c r="R2049" s="31"/>
      <c r="S2049" s="31"/>
      <c r="T2049" s="31"/>
      <c r="U2049" s="31"/>
      <c r="V2049" s="31"/>
      <c r="W2049" s="31"/>
      <c r="X2049" s="31"/>
      <c r="Y2049" s="31"/>
      <c r="Z2049" s="31"/>
      <c r="AA2049" s="31"/>
      <c r="AB2049" s="31"/>
      <c r="AC2049" s="32"/>
    </row>
    <row r="2050" spans="1:29" s="33" customFormat="1" ht="18" hidden="1" customHeight="1" x14ac:dyDescent="0.2">
      <c r="A2050" s="36" t="s">
        <v>33</v>
      </c>
      <c r="B2050" s="31"/>
      <c r="C2050" s="31"/>
      <c r="D2050" s="31"/>
      <c r="E2050" s="31"/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  <c r="R2050" s="31"/>
      <c r="S2050" s="31"/>
      <c r="T2050" s="31"/>
      <c r="U2050" s="31"/>
      <c r="V2050" s="31"/>
      <c r="W2050" s="31"/>
      <c r="X2050" s="31"/>
      <c r="Y2050" s="31"/>
      <c r="Z2050" s="31">
        <f>SUM(M2050:Y2050)</f>
        <v>0</v>
      </c>
      <c r="AA2050" s="31">
        <f>D2050-Z2050</f>
        <v>0</v>
      </c>
      <c r="AB2050" s="37"/>
      <c r="AC2050" s="32"/>
    </row>
    <row r="2051" spans="1:29" s="33" customFormat="1" ht="18" hidden="1" customHeight="1" x14ac:dyDescent="0.2">
      <c r="A2051" s="36" t="s">
        <v>34</v>
      </c>
      <c r="B2051" s="31" t="e">
        <f>[1]consoCURRENT!#REF!</f>
        <v>#REF!</v>
      </c>
      <c r="C2051" s="31" t="e">
        <f>[1]consoCURRENT!#REF!</f>
        <v>#REF!</v>
      </c>
      <c r="D2051" s="31" t="e">
        <f>[1]consoCURRENT!#REF!</f>
        <v>#REF!</v>
      </c>
      <c r="E2051" s="31" t="e">
        <f>[1]consoCURRENT!#REF!</f>
        <v>#REF!</v>
      </c>
      <c r="F2051" s="31" t="e">
        <f>[1]consoCURRENT!#REF!</f>
        <v>#REF!</v>
      </c>
      <c r="G2051" s="31" t="e">
        <f>[1]consoCURRENT!#REF!</f>
        <v>#REF!</v>
      </c>
      <c r="H2051" s="31" t="e">
        <f>[1]consoCURRENT!#REF!</f>
        <v>#REF!</v>
      </c>
      <c r="I2051" s="31" t="e">
        <f>[1]consoCURRENT!#REF!</f>
        <v>#REF!</v>
      </c>
      <c r="J2051" s="31" t="e">
        <f>[1]consoCURRENT!#REF!</f>
        <v>#REF!</v>
      </c>
      <c r="K2051" s="31" t="e">
        <f>[1]consoCURRENT!#REF!</f>
        <v>#REF!</v>
      </c>
      <c r="L2051" s="31" t="e">
        <f>[1]consoCURRENT!#REF!</f>
        <v>#REF!</v>
      </c>
      <c r="M2051" s="31" t="e">
        <f>[1]consoCURRENT!#REF!</f>
        <v>#REF!</v>
      </c>
      <c r="N2051" s="31" t="e">
        <f>[1]consoCURRENT!#REF!</f>
        <v>#REF!</v>
      </c>
      <c r="O2051" s="31" t="e">
        <f>[1]consoCURRENT!#REF!</f>
        <v>#REF!</v>
      </c>
      <c r="P2051" s="31" t="e">
        <f>[1]consoCURRENT!#REF!</f>
        <v>#REF!</v>
      </c>
      <c r="Q2051" s="31" t="e">
        <f>[1]consoCURRENT!#REF!</f>
        <v>#REF!</v>
      </c>
      <c r="R2051" s="31" t="e">
        <f>[1]consoCURRENT!#REF!</f>
        <v>#REF!</v>
      </c>
      <c r="S2051" s="31" t="e">
        <f>[1]consoCURRENT!#REF!</f>
        <v>#REF!</v>
      </c>
      <c r="T2051" s="31" t="e">
        <f>[1]consoCURRENT!#REF!</f>
        <v>#REF!</v>
      </c>
      <c r="U2051" s="31" t="e">
        <f>[1]consoCURRENT!#REF!</f>
        <v>#REF!</v>
      </c>
      <c r="V2051" s="31" t="e">
        <f>[1]consoCURRENT!#REF!</f>
        <v>#REF!</v>
      </c>
      <c r="W2051" s="31" t="e">
        <f>[1]consoCURRENT!#REF!</f>
        <v>#REF!</v>
      </c>
      <c r="X2051" s="31" t="e">
        <f>[1]consoCURRENT!#REF!</f>
        <v>#REF!</v>
      </c>
      <c r="Y2051" s="31" t="e">
        <f>[1]consoCURRENT!#REF!</f>
        <v>#REF!</v>
      </c>
      <c r="Z2051" s="31" t="e">
        <f t="shared" ref="Z2051:Z2053" si="991">SUM(M2051:Y2051)</f>
        <v>#REF!</v>
      </c>
      <c r="AA2051" s="31" t="e">
        <f>D2051-Z2051</f>
        <v>#REF!</v>
      </c>
      <c r="AB2051" s="37" t="e">
        <f>Z2051/D2051</f>
        <v>#REF!</v>
      </c>
      <c r="AC2051" s="32"/>
    </row>
    <row r="2052" spans="1:29" s="33" customFormat="1" ht="18" hidden="1" customHeight="1" x14ac:dyDescent="0.2">
      <c r="A2052" s="36" t="s">
        <v>35</v>
      </c>
      <c r="B2052" s="31"/>
      <c r="C2052" s="31"/>
      <c r="D2052" s="31"/>
      <c r="E2052" s="31"/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  <c r="R2052" s="31"/>
      <c r="S2052" s="31"/>
      <c r="T2052" s="31"/>
      <c r="U2052" s="31"/>
      <c r="V2052" s="31"/>
      <c r="W2052" s="31"/>
      <c r="X2052" s="31"/>
      <c r="Y2052" s="31"/>
      <c r="Z2052" s="31">
        <f t="shared" si="991"/>
        <v>0</v>
      </c>
      <c r="AA2052" s="31">
        <f>D2052-Z2052</f>
        <v>0</v>
      </c>
      <c r="AB2052" s="37"/>
      <c r="AC2052" s="32"/>
    </row>
    <row r="2053" spans="1:29" s="33" customFormat="1" ht="18" hidden="1" customHeight="1" x14ac:dyDescent="0.2">
      <c r="A2053" s="36" t="s">
        <v>36</v>
      </c>
      <c r="B2053" s="31"/>
      <c r="C2053" s="31"/>
      <c r="D2053" s="31"/>
      <c r="E2053" s="31"/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  <c r="R2053" s="31"/>
      <c r="S2053" s="31"/>
      <c r="T2053" s="31"/>
      <c r="U2053" s="31"/>
      <c r="V2053" s="31"/>
      <c r="W2053" s="31"/>
      <c r="X2053" s="31"/>
      <c r="Y2053" s="31"/>
      <c r="Z2053" s="31">
        <f t="shared" si="991"/>
        <v>0</v>
      </c>
      <c r="AA2053" s="31">
        <f>D2053-Z2053</f>
        <v>0</v>
      </c>
      <c r="AB2053" s="37"/>
      <c r="AC2053" s="32"/>
    </row>
    <row r="2054" spans="1:29" s="33" customFormat="1" ht="18" hidden="1" customHeight="1" x14ac:dyDescent="0.25">
      <c r="A2054" s="38" t="s">
        <v>37</v>
      </c>
      <c r="B2054" s="39" t="e">
        <f t="shared" ref="B2054:C2054" si="992">SUM(B2050:B2053)</f>
        <v>#REF!</v>
      </c>
      <c r="C2054" s="39" t="e">
        <f t="shared" si="992"/>
        <v>#REF!</v>
      </c>
      <c r="D2054" s="39" t="e">
        <f>SUM(D2050:D2053)</f>
        <v>#REF!</v>
      </c>
      <c r="E2054" s="39" t="e">
        <f t="shared" ref="E2054:AA2054" si="993">SUM(E2050:E2053)</f>
        <v>#REF!</v>
      </c>
      <c r="F2054" s="39" t="e">
        <f t="shared" si="993"/>
        <v>#REF!</v>
      </c>
      <c r="G2054" s="39" t="e">
        <f t="shared" si="993"/>
        <v>#REF!</v>
      </c>
      <c r="H2054" s="39" t="e">
        <f t="shared" si="993"/>
        <v>#REF!</v>
      </c>
      <c r="I2054" s="39" t="e">
        <f t="shared" si="993"/>
        <v>#REF!</v>
      </c>
      <c r="J2054" s="39" t="e">
        <f t="shared" si="993"/>
        <v>#REF!</v>
      </c>
      <c r="K2054" s="39" t="e">
        <f t="shared" si="993"/>
        <v>#REF!</v>
      </c>
      <c r="L2054" s="39" t="e">
        <f t="shared" si="993"/>
        <v>#REF!</v>
      </c>
      <c r="M2054" s="39" t="e">
        <f t="shared" si="993"/>
        <v>#REF!</v>
      </c>
      <c r="N2054" s="39" t="e">
        <f t="shared" si="993"/>
        <v>#REF!</v>
      </c>
      <c r="O2054" s="39" t="e">
        <f t="shared" si="993"/>
        <v>#REF!</v>
      </c>
      <c r="P2054" s="39" t="e">
        <f t="shared" si="993"/>
        <v>#REF!</v>
      </c>
      <c r="Q2054" s="39" t="e">
        <f t="shared" si="993"/>
        <v>#REF!</v>
      </c>
      <c r="R2054" s="39" t="e">
        <f t="shared" si="993"/>
        <v>#REF!</v>
      </c>
      <c r="S2054" s="39" t="e">
        <f t="shared" si="993"/>
        <v>#REF!</v>
      </c>
      <c r="T2054" s="39" t="e">
        <f t="shared" si="993"/>
        <v>#REF!</v>
      </c>
      <c r="U2054" s="39" t="e">
        <f t="shared" si="993"/>
        <v>#REF!</v>
      </c>
      <c r="V2054" s="39" t="e">
        <f t="shared" si="993"/>
        <v>#REF!</v>
      </c>
      <c r="W2054" s="39" t="e">
        <f t="shared" si="993"/>
        <v>#REF!</v>
      </c>
      <c r="X2054" s="39" t="e">
        <f t="shared" si="993"/>
        <v>#REF!</v>
      </c>
      <c r="Y2054" s="39" t="e">
        <f t="shared" si="993"/>
        <v>#REF!</v>
      </c>
      <c r="Z2054" s="39" t="e">
        <f t="shared" si="993"/>
        <v>#REF!</v>
      </c>
      <c r="AA2054" s="39" t="e">
        <f t="shared" si="993"/>
        <v>#REF!</v>
      </c>
      <c r="AB2054" s="40" t="e">
        <f>Z2054/D2054</f>
        <v>#REF!</v>
      </c>
      <c r="AC2054" s="32"/>
    </row>
    <row r="2055" spans="1:29" s="33" customFormat="1" ht="18" hidden="1" customHeight="1" x14ac:dyDescent="0.25">
      <c r="A2055" s="41" t="s">
        <v>38</v>
      </c>
      <c r="B2055" s="31"/>
      <c r="C2055" s="31"/>
      <c r="D2055" s="31"/>
      <c r="E2055" s="31"/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  <c r="R2055" s="31"/>
      <c r="S2055" s="31"/>
      <c r="T2055" s="31"/>
      <c r="U2055" s="31"/>
      <c r="V2055" s="31"/>
      <c r="W2055" s="31"/>
      <c r="X2055" s="31"/>
      <c r="Y2055" s="31"/>
      <c r="Z2055" s="31">
        <f t="shared" ref="Z2055" si="994">SUM(M2055:Y2055)</f>
        <v>0</v>
      </c>
      <c r="AA2055" s="31">
        <f>D2055-Z2055</f>
        <v>0</v>
      </c>
      <c r="AB2055" s="37"/>
      <c r="AC2055" s="32"/>
    </row>
    <row r="2056" spans="1:29" s="33" customFormat="1" ht="18" hidden="1" customHeight="1" x14ac:dyDescent="0.25">
      <c r="A2056" s="38" t="s">
        <v>39</v>
      </c>
      <c r="B2056" s="39" t="e">
        <f t="shared" ref="B2056:C2056" si="995">B2055+B2054</f>
        <v>#REF!</v>
      </c>
      <c r="C2056" s="39" t="e">
        <f t="shared" si="995"/>
        <v>#REF!</v>
      </c>
      <c r="D2056" s="39" t="e">
        <f>D2055+D2054</f>
        <v>#REF!</v>
      </c>
      <c r="E2056" s="39" t="e">
        <f t="shared" ref="E2056:AA2056" si="996">E2055+E2054</f>
        <v>#REF!</v>
      </c>
      <c r="F2056" s="39" t="e">
        <f t="shared" si="996"/>
        <v>#REF!</v>
      </c>
      <c r="G2056" s="39" t="e">
        <f t="shared" si="996"/>
        <v>#REF!</v>
      </c>
      <c r="H2056" s="39" t="e">
        <f t="shared" si="996"/>
        <v>#REF!</v>
      </c>
      <c r="I2056" s="39" t="e">
        <f t="shared" si="996"/>
        <v>#REF!</v>
      </c>
      <c r="J2056" s="39" t="e">
        <f t="shared" si="996"/>
        <v>#REF!</v>
      </c>
      <c r="K2056" s="39" t="e">
        <f t="shared" si="996"/>
        <v>#REF!</v>
      </c>
      <c r="L2056" s="39" t="e">
        <f t="shared" si="996"/>
        <v>#REF!</v>
      </c>
      <c r="M2056" s="39" t="e">
        <f t="shared" si="996"/>
        <v>#REF!</v>
      </c>
      <c r="N2056" s="39" t="e">
        <f t="shared" si="996"/>
        <v>#REF!</v>
      </c>
      <c r="O2056" s="39" t="e">
        <f t="shared" si="996"/>
        <v>#REF!</v>
      </c>
      <c r="P2056" s="39" t="e">
        <f t="shared" si="996"/>
        <v>#REF!</v>
      </c>
      <c r="Q2056" s="39" t="e">
        <f t="shared" si="996"/>
        <v>#REF!</v>
      </c>
      <c r="R2056" s="39" t="e">
        <f t="shared" si="996"/>
        <v>#REF!</v>
      </c>
      <c r="S2056" s="39" t="e">
        <f t="shared" si="996"/>
        <v>#REF!</v>
      </c>
      <c r="T2056" s="39" t="e">
        <f t="shared" si="996"/>
        <v>#REF!</v>
      </c>
      <c r="U2056" s="39" t="e">
        <f t="shared" si="996"/>
        <v>#REF!</v>
      </c>
      <c r="V2056" s="39" t="e">
        <f t="shared" si="996"/>
        <v>#REF!</v>
      </c>
      <c r="W2056" s="39" t="e">
        <f t="shared" si="996"/>
        <v>#REF!</v>
      </c>
      <c r="X2056" s="39" t="e">
        <f t="shared" si="996"/>
        <v>#REF!</v>
      </c>
      <c r="Y2056" s="39" t="e">
        <f t="shared" si="996"/>
        <v>#REF!</v>
      </c>
      <c r="Z2056" s="39" t="e">
        <f t="shared" si="996"/>
        <v>#REF!</v>
      </c>
      <c r="AA2056" s="39" t="e">
        <f t="shared" si="996"/>
        <v>#REF!</v>
      </c>
      <c r="AB2056" s="40" t="e">
        <f>Z2056/D2056</f>
        <v>#REF!</v>
      </c>
      <c r="AC2056" s="42"/>
    </row>
    <row r="2057" spans="1:29" s="33" customFormat="1" ht="15" hidden="1" customHeight="1" x14ac:dyDescent="0.25">
      <c r="A2057" s="34"/>
      <c r="B2057" s="31"/>
      <c r="C2057" s="31"/>
      <c r="D2057" s="31"/>
      <c r="E2057" s="31"/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  <c r="R2057" s="31"/>
      <c r="S2057" s="31"/>
      <c r="T2057" s="31"/>
      <c r="U2057" s="31"/>
      <c r="V2057" s="31"/>
      <c r="W2057" s="31"/>
      <c r="X2057" s="31"/>
      <c r="Y2057" s="31"/>
      <c r="Z2057" s="31"/>
      <c r="AA2057" s="31"/>
      <c r="AB2057" s="31"/>
      <c r="AC2057" s="32"/>
    </row>
    <row r="2058" spans="1:29" s="33" customFormat="1" ht="15" hidden="1" customHeight="1" x14ac:dyDescent="0.25">
      <c r="A2058" s="34"/>
      <c r="B2058" s="31"/>
      <c r="C2058" s="31"/>
      <c r="D2058" s="31"/>
      <c r="E2058" s="31"/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  <c r="R2058" s="31"/>
      <c r="S2058" s="31"/>
      <c r="T2058" s="31"/>
      <c r="U2058" s="31"/>
      <c r="V2058" s="31"/>
      <c r="W2058" s="31"/>
      <c r="X2058" s="31"/>
      <c r="Y2058" s="31"/>
      <c r="Z2058" s="31"/>
      <c r="AA2058" s="31"/>
      <c r="AB2058" s="31"/>
      <c r="AC2058" s="32"/>
    </row>
    <row r="2059" spans="1:29" s="33" customFormat="1" ht="15" hidden="1" customHeight="1" x14ac:dyDescent="0.25">
      <c r="A2059" s="46" t="s">
        <v>112</v>
      </c>
      <c r="B2059" s="31"/>
      <c r="C2059" s="31"/>
      <c r="D2059" s="31"/>
      <c r="E2059" s="31"/>
      <c r="F2059" s="31"/>
      <c r="G2059" s="31"/>
      <c r="H2059" s="31"/>
      <c r="I2059" s="31"/>
      <c r="J2059" s="31"/>
      <c r="K2059" s="31"/>
      <c r="L2059" s="31"/>
      <c r="M2059" s="31"/>
      <c r="N2059" s="31"/>
      <c r="O2059" s="31"/>
      <c r="P2059" s="31"/>
      <c r="Q2059" s="31"/>
      <c r="R2059" s="31"/>
      <c r="S2059" s="31"/>
      <c r="T2059" s="31"/>
      <c r="U2059" s="31"/>
      <c r="V2059" s="31"/>
      <c r="W2059" s="31"/>
      <c r="X2059" s="31"/>
      <c r="Y2059" s="31"/>
      <c r="Z2059" s="31"/>
      <c r="AA2059" s="31"/>
      <c r="AB2059" s="31"/>
      <c r="AC2059" s="32"/>
    </row>
    <row r="2060" spans="1:29" s="33" customFormat="1" ht="18" hidden="1" customHeight="1" x14ac:dyDescent="0.2">
      <c r="A2060" s="36" t="s">
        <v>33</v>
      </c>
      <c r="B2060" s="31"/>
      <c r="C2060" s="31"/>
      <c r="D2060" s="31"/>
      <c r="E2060" s="31"/>
      <c r="F2060" s="31"/>
      <c r="G2060" s="31"/>
      <c r="H2060" s="31"/>
      <c r="I2060" s="31"/>
      <c r="J2060" s="31"/>
      <c r="K2060" s="31"/>
      <c r="L2060" s="31"/>
      <c r="M2060" s="31"/>
      <c r="N2060" s="31"/>
      <c r="O2060" s="31"/>
      <c r="P2060" s="31"/>
      <c r="Q2060" s="31"/>
      <c r="R2060" s="31"/>
      <c r="S2060" s="31"/>
      <c r="T2060" s="31"/>
      <c r="U2060" s="31"/>
      <c r="V2060" s="31"/>
      <c r="W2060" s="31"/>
      <c r="X2060" s="31"/>
      <c r="Y2060" s="31"/>
      <c r="Z2060" s="31"/>
      <c r="AA2060" s="31">
        <f>D2060-Z2060</f>
        <v>0</v>
      </c>
      <c r="AB2060" s="37"/>
      <c r="AC2060" s="32"/>
    </row>
    <row r="2061" spans="1:29" s="33" customFormat="1" ht="18" hidden="1" customHeight="1" x14ac:dyDescent="0.2">
      <c r="A2061" s="36" t="s">
        <v>34</v>
      </c>
      <c r="B2061" s="31" t="e">
        <f>[1]consoCURRENT!#REF!</f>
        <v>#REF!</v>
      </c>
      <c r="C2061" s="31" t="e">
        <f>[1]consoCURRENT!#REF!</f>
        <v>#REF!</v>
      </c>
      <c r="D2061" s="31" t="e">
        <f>[1]consoCURRENT!#REF!</f>
        <v>#REF!</v>
      </c>
      <c r="E2061" s="31" t="e">
        <f>[1]consoCURRENT!#REF!</f>
        <v>#REF!</v>
      </c>
      <c r="F2061" s="31" t="e">
        <f>[1]consoCURRENT!#REF!</f>
        <v>#REF!</v>
      </c>
      <c r="G2061" s="31" t="e">
        <f>[1]consoCURRENT!#REF!</f>
        <v>#REF!</v>
      </c>
      <c r="H2061" s="31" t="e">
        <f>[1]consoCURRENT!#REF!</f>
        <v>#REF!</v>
      </c>
      <c r="I2061" s="31" t="e">
        <f>[1]consoCURRENT!#REF!</f>
        <v>#REF!</v>
      </c>
      <c r="J2061" s="31" t="e">
        <f>[1]consoCURRENT!#REF!</f>
        <v>#REF!</v>
      </c>
      <c r="K2061" s="31" t="e">
        <f>[1]consoCURRENT!#REF!</f>
        <v>#REF!</v>
      </c>
      <c r="L2061" s="31" t="e">
        <f>[1]consoCURRENT!#REF!</f>
        <v>#REF!</v>
      </c>
      <c r="M2061" s="31" t="e">
        <f>[1]consoCURRENT!#REF!</f>
        <v>#REF!</v>
      </c>
      <c r="N2061" s="31" t="e">
        <f>[1]consoCURRENT!#REF!</f>
        <v>#REF!</v>
      </c>
      <c r="O2061" s="31" t="e">
        <f>[1]consoCURRENT!#REF!</f>
        <v>#REF!</v>
      </c>
      <c r="P2061" s="31" t="e">
        <f>[1]consoCURRENT!#REF!</f>
        <v>#REF!</v>
      </c>
      <c r="Q2061" s="31" t="e">
        <f>[1]consoCURRENT!#REF!</f>
        <v>#REF!</v>
      </c>
      <c r="R2061" s="31" t="e">
        <f>[1]consoCURRENT!#REF!</f>
        <v>#REF!</v>
      </c>
      <c r="S2061" s="31" t="e">
        <f>[1]consoCURRENT!#REF!</f>
        <v>#REF!</v>
      </c>
      <c r="T2061" s="31" t="e">
        <f>[1]consoCURRENT!#REF!</f>
        <v>#REF!</v>
      </c>
      <c r="U2061" s="31" t="e">
        <f>[1]consoCURRENT!#REF!</f>
        <v>#REF!</v>
      </c>
      <c r="V2061" s="31" t="e">
        <f>[1]consoCURRENT!#REF!</f>
        <v>#REF!</v>
      </c>
      <c r="W2061" s="31" t="e">
        <f>[1]consoCURRENT!#REF!</f>
        <v>#REF!</v>
      </c>
      <c r="X2061" s="31" t="e">
        <f>[1]consoCURRENT!#REF!</f>
        <v>#REF!</v>
      </c>
      <c r="Y2061" s="31" t="e">
        <f>[1]consoCURRENT!#REF!</f>
        <v>#REF!</v>
      </c>
      <c r="Z2061" s="31" t="e">
        <f t="shared" ref="Z2061" si="997">SUM(M2061:Y2061)</f>
        <v>#REF!</v>
      </c>
      <c r="AA2061" s="31" t="e">
        <f>D2061-Z2061</f>
        <v>#REF!</v>
      </c>
      <c r="AB2061" s="37" t="e">
        <f>Z2061/D2061</f>
        <v>#REF!</v>
      </c>
      <c r="AC2061" s="32"/>
    </row>
    <row r="2062" spans="1:29" s="33" customFormat="1" ht="18" hidden="1" customHeight="1" x14ac:dyDescent="0.2">
      <c r="A2062" s="36" t="s">
        <v>35</v>
      </c>
      <c r="B2062" s="31"/>
      <c r="C2062" s="31"/>
      <c r="D2062" s="31"/>
      <c r="E2062" s="31"/>
      <c r="F2062" s="31"/>
      <c r="G2062" s="31"/>
      <c r="H2062" s="31"/>
      <c r="I2062" s="31"/>
      <c r="J2062" s="31"/>
      <c r="K2062" s="31"/>
      <c r="L2062" s="31"/>
      <c r="M2062" s="31"/>
      <c r="N2062" s="31"/>
      <c r="O2062" s="31"/>
      <c r="P2062" s="31"/>
      <c r="Q2062" s="31"/>
      <c r="R2062" s="31"/>
      <c r="S2062" s="31"/>
      <c r="T2062" s="31"/>
      <c r="U2062" s="31"/>
      <c r="V2062" s="31"/>
      <c r="W2062" s="31"/>
      <c r="X2062" s="31"/>
      <c r="Y2062" s="31"/>
      <c r="Z2062" s="31"/>
      <c r="AA2062" s="31">
        <f>D2062-Z2062</f>
        <v>0</v>
      </c>
      <c r="AB2062" s="37"/>
      <c r="AC2062" s="32"/>
    </row>
    <row r="2063" spans="1:29" s="33" customFormat="1" ht="18" hidden="1" customHeight="1" x14ac:dyDescent="0.2">
      <c r="A2063" s="36" t="s">
        <v>36</v>
      </c>
      <c r="B2063" s="31"/>
      <c r="C2063" s="31"/>
      <c r="D2063" s="31"/>
      <c r="E2063" s="31"/>
      <c r="F2063" s="31"/>
      <c r="G2063" s="31"/>
      <c r="H2063" s="31"/>
      <c r="I2063" s="31"/>
      <c r="J2063" s="31"/>
      <c r="K2063" s="31"/>
      <c r="L2063" s="31"/>
      <c r="M2063" s="31"/>
      <c r="N2063" s="31"/>
      <c r="O2063" s="31"/>
      <c r="P2063" s="31"/>
      <c r="Q2063" s="31"/>
      <c r="R2063" s="31"/>
      <c r="S2063" s="31"/>
      <c r="T2063" s="31"/>
      <c r="U2063" s="31"/>
      <c r="V2063" s="31"/>
      <c r="W2063" s="31"/>
      <c r="X2063" s="31"/>
      <c r="Y2063" s="31"/>
      <c r="Z2063" s="31"/>
      <c r="AA2063" s="31">
        <f>D2063-Z2063</f>
        <v>0</v>
      </c>
      <c r="AB2063" s="37"/>
      <c r="AC2063" s="32"/>
    </row>
    <row r="2064" spans="1:29" s="33" customFormat="1" ht="18" hidden="1" customHeight="1" x14ac:dyDescent="0.25">
      <c r="A2064" s="38" t="s">
        <v>37</v>
      </c>
      <c r="B2064" s="39" t="e">
        <f t="shared" ref="B2064:C2064" si="998">SUM(B2060:B2063)</f>
        <v>#REF!</v>
      </c>
      <c r="C2064" s="39" t="e">
        <f t="shared" si="998"/>
        <v>#REF!</v>
      </c>
      <c r="D2064" s="39" t="e">
        <f>SUM(D2060:D2063)</f>
        <v>#REF!</v>
      </c>
      <c r="E2064" s="39" t="e">
        <f t="shared" ref="E2064:AA2064" si="999">SUM(E2060:E2063)</f>
        <v>#REF!</v>
      </c>
      <c r="F2064" s="39" t="e">
        <f t="shared" si="999"/>
        <v>#REF!</v>
      </c>
      <c r="G2064" s="39" t="e">
        <f t="shared" si="999"/>
        <v>#REF!</v>
      </c>
      <c r="H2064" s="39" t="e">
        <f t="shared" si="999"/>
        <v>#REF!</v>
      </c>
      <c r="I2064" s="39" t="e">
        <f t="shared" si="999"/>
        <v>#REF!</v>
      </c>
      <c r="J2064" s="39" t="e">
        <f t="shared" si="999"/>
        <v>#REF!</v>
      </c>
      <c r="K2064" s="39" t="e">
        <f t="shared" si="999"/>
        <v>#REF!</v>
      </c>
      <c r="L2064" s="39" t="e">
        <f t="shared" si="999"/>
        <v>#REF!</v>
      </c>
      <c r="M2064" s="39" t="e">
        <f t="shared" si="999"/>
        <v>#REF!</v>
      </c>
      <c r="N2064" s="39" t="e">
        <f t="shared" si="999"/>
        <v>#REF!</v>
      </c>
      <c r="O2064" s="39" t="e">
        <f t="shared" si="999"/>
        <v>#REF!</v>
      </c>
      <c r="P2064" s="39" t="e">
        <f t="shared" si="999"/>
        <v>#REF!</v>
      </c>
      <c r="Q2064" s="39" t="e">
        <f t="shared" si="999"/>
        <v>#REF!</v>
      </c>
      <c r="R2064" s="39" t="e">
        <f t="shared" si="999"/>
        <v>#REF!</v>
      </c>
      <c r="S2064" s="39" t="e">
        <f t="shared" si="999"/>
        <v>#REF!</v>
      </c>
      <c r="T2064" s="39" t="e">
        <f t="shared" si="999"/>
        <v>#REF!</v>
      </c>
      <c r="U2064" s="39" t="e">
        <f t="shared" si="999"/>
        <v>#REF!</v>
      </c>
      <c r="V2064" s="39" t="e">
        <f t="shared" si="999"/>
        <v>#REF!</v>
      </c>
      <c r="W2064" s="39" t="e">
        <f t="shared" si="999"/>
        <v>#REF!</v>
      </c>
      <c r="X2064" s="39" t="e">
        <f t="shared" si="999"/>
        <v>#REF!</v>
      </c>
      <c r="Y2064" s="39" t="e">
        <f t="shared" si="999"/>
        <v>#REF!</v>
      </c>
      <c r="Z2064" s="39" t="e">
        <f t="shared" si="999"/>
        <v>#REF!</v>
      </c>
      <c r="AA2064" s="39" t="e">
        <f t="shared" si="999"/>
        <v>#REF!</v>
      </c>
      <c r="AB2064" s="40" t="e">
        <f>Z2064/D2064</f>
        <v>#REF!</v>
      </c>
      <c r="AC2064" s="32"/>
    </row>
    <row r="2065" spans="1:29" s="33" customFormat="1" ht="18" hidden="1" customHeight="1" x14ac:dyDescent="0.25">
      <c r="A2065" s="41" t="s">
        <v>38</v>
      </c>
      <c r="B2065" s="31"/>
      <c r="C2065" s="31"/>
      <c r="D2065" s="31"/>
      <c r="E2065" s="31"/>
      <c r="F2065" s="31"/>
      <c r="G2065" s="31"/>
      <c r="H2065" s="31"/>
      <c r="I2065" s="31"/>
      <c r="J2065" s="31"/>
      <c r="K2065" s="31"/>
      <c r="L2065" s="31"/>
      <c r="M2065" s="31"/>
      <c r="N2065" s="31"/>
      <c r="O2065" s="31"/>
      <c r="P2065" s="31"/>
      <c r="Q2065" s="31"/>
      <c r="R2065" s="31"/>
      <c r="S2065" s="31"/>
      <c r="T2065" s="31"/>
      <c r="U2065" s="31"/>
      <c r="V2065" s="31"/>
      <c r="W2065" s="31"/>
      <c r="X2065" s="31"/>
      <c r="Y2065" s="31"/>
      <c r="Z2065" s="31"/>
      <c r="AA2065" s="31">
        <f>D2065-Z2065</f>
        <v>0</v>
      </c>
      <c r="AB2065" s="37"/>
      <c r="AC2065" s="32"/>
    </row>
    <row r="2066" spans="1:29" s="33" customFormat="1" ht="18" hidden="1" customHeight="1" x14ac:dyDescent="0.25">
      <c r="A2066" s="38" t="s">
        <v>39</v>
      </c>
      <c r="B2066" s="39" t="e">
        <f t="shared" ref="B2066:C2066" si="1000">B2065+B2064</f>
        <v>#REF!</v>
      </c>
      <c r="C2066" s="39" t="e">
        <f t="shared" si="1000"/>
        <v>#REF!</v>
      </c>
      <c r="D2066" s="39" t="e">
        <f>D2065+D2064</f>
        <v>#REF!</v>
      </c>
      <c r="E2066" s="39" t="e">
        <f t="shared" ref="E2066:AA2066" si="1001">E2065+E2064</f>
        <v>#REF!</v>
      </c>
      <c r="F2066" s="39" t="e">
        <f t="shared" si="1001"/>
        <v>#REF!</v>
      </c>
      <c r="G2066" s="39" t="e">
        <f t="shared" si="1001"/>
        <v>#REF!</v>
      </c>
      <c r="H2066" s="39" t="e">
        <f t="shared" si="1001"/>
        <v>#REF!</v>
      </c>
      <c r="I2066" s="39" t="e">
        <f t="shared" si="1001"/>
        <v>#REF!</v>
      </c>
      <c r="J2066" s="39" t="e">
        <f t="shared" si="1001"/>
        <v>#REF!</v>
      </c>
      <c r="K2066" s="39" t="e">
        <f t="shared" si="1001"/>
        <v>#REF!</v>
      </c>
      <c r="L2066" s="39" t="e">
        <f t="shared" si="1001"/>
        <v>#REF!</v>
      </c>
      <c r="M2066" s="39" t="e">
        <f t="shared" si="1001"/>
        <v>#REF!</v>
      </c>
      <c r="N2066" s="39" t="e">
        <f t="shared" si="1001"/>
        <v>#REF!</v>
      </c>
      <c r="O2066" s="39" t="e">
        <f t="shared" si="1001"/>
        <v>#REF!</v>
      </c>
      <c r="P2066" s="39" t="e">
        <f t="shared" si="1001"/>
        <v>#REF!</v>
      </c>
      <c r="Q2066" s="39" t="e">
        <f t="shared" si="1001"/>
        <v>#REF!</v>
      </c>
      <c r="R2066" s="39" t="e">
        <f t="shared" si="1001"/>
        <v>#REF!</v>
      </c>
      <c r="S2066" s="39" t="e">
        <f t="shared" si="1001"/>
        <v>#REF!</v>
      </c>
      <c r="T2066" s="39" t="e">
        <f t="shared" si="1001"/>
        <v>#REF!</v>
      </c>
      <c r="U2066" s="39" t="e">
        <f t="shared" si="1001"/>
        <v>#REF!</v>
      </c>
      <c r="V2066" s="39" t="e">
        <f t="shared" si="1001"/>
        <v>#REF!</v>
      </c>
      <c r="W2066" s="39" t="e">
        <f t="shared" si="1001"/>
        <v>#REF!</v>
      </c>
      <c r="X2066" s="39" t="e">
        <f t="shared" si="1001"/>
        <v>#REF!</v>
      </c>
      <c r="Y2066" s="39" t="e">
        <f t="shared" si="1001"/>
        <v>#REF!</v>
      </c>
      <c r="Z2066" s="39" t="e">
        <f t="shared" si="1001"/>
        <v>#REF!</v>
      </c>
      <c r="AA2066" s="39" t="e">
        <f t="shared" si="1001"/>
        <v>#REF!</v>
      </c>
      <c r="AB2066" s="40" t="e">
        <f>Z2066/D2066</f>
        <v>#REF!</v>
      </c>
      <c r="AC2066" s="42"/>
    </row>
    <row r="2067" spans="1:29" s="33" customFormat="1" ht="15" hidden="1" customHeight="1" x14ac:dyDescent="0.25">
      <c r="A2067" s="34"/>
      <c r="B2067" s="31"/>
      <c r="C2067" s="31"/>
      <c r="D2067" s="31"/>
      <c r="E2067" s="31"/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  <c r="R2067" s="31"/>
      <c r="S2067" s="31"/>
      <c r="T2067" s="31"/>
      <c r="U2067" s="31"/>
      <c r="V2067" s="31"/>
      <c r="W2067" s="31"/>
      <c r="X2067" s="31"/>
      <c r="Y2067" s="31"/>
      <c r="Z2067" s="31"/>
      <c r="AA2067" s="31"/>
      <c r="AB2067" s="31"/>
      <c r="AC2067" s="32"/>
    </row>
    <row r="2068" spans="1:29" s="33" customFormat="1" ht="15" hidden="1" customHeight="1" x14ac:dyDescent="0.25">
      <c r="A2068" s="34"/>
      <c r="B2068" s="31"/>
      <c r="C2068" s="31"/>
      <c r="D2068" s="31"/>
      <c r="E2068" s="31"/>
      <c r="F2068" s="31"/>
      <c r="G2068" s="31"/>
      <c r="H2068" s="31"/>
      <c r="I2068" s="31"/>
      <c r="J2068" s="31"/>
      <c r="K2068" s="31"/>
      <c r="L2068" s="31"/>
      <c r="M2068" s="31"/>
      <c r="N2068" s="31"/>
      <c r="O2068" s="31"/>
      <c r="P2068" s="31"/>
      <c r="Q2068" s="31"/>
      <c r="R2068" s="31"/>
      <c r="S2068" s="31"/>
      <c r="T2068" s="31"/>
      <c r="U2068" s="31"/>
      <c r="V2068" s="31"/>
      <c r="W2068" s="31"/>
      <c r="X2068" s="31"/>
      <c r="Y2068" s="31"/>
      <c r="Z2068" s="31"/>
      <c r="AA2068" s="31"/>
      <c r="AB2068" s="31"/>
      <c r="AC2068" s="32"/>
    </row>
    <row r="2069" spans="1:29" s="33" customFormat="1" ht="15" customHeight="1" x14ac:dyDescent="0.25">
      <c r="A2069" s="46" t="s">
        <v>113</v>
      </c>
      <c r="B2069" s="31"/>
      <c r="C2069" s="31"/>
      <c r="D2069" s="31"/>
      <c r="E2069" s="31"/>
      <c r="F2069" s="31"/>
      <c r="G2069" s="31"/>
      <c r="H2069" s="31"/>
      <c r="I2069" s="31"/>
      <c r="J2069" s="31"/>
      <c r="K2069" s="31"/>
      <c r="L2069" s="31"/>
      <c r="M2069" s="31"/>
      <c r="N2069" s="31"/>
      <c r="O2069" s="31"/>
      <c r="P2069" s="31"/>
      <c r="Q2069" s="31"/>
      <c r="R2069" s="31"/>
      <c r="S2069" s="31"/>
      <c r="T2069" s="31"/>
      <c r="U2069" s="31"/>
      <c r="V2069" s="31"/>
      <c r="W2069" s="31"/>
      <c r="X2069" s="31"/>
      <c r="Y2069" s="31"/>
      <c r="Z2069" s="31"/>
      <c r="AA2069" s="31"/>
      <c r="AB2069" s="31"/>
      <c r="AC2069" s="32"/>
    </row>
    <row r="2070" spans="1:29" s="33" customFormat="1" ht="18" customHeight="1" x14ac:dyDescent="0.2">
      <c r="A2070" s="36" t="s">
        <v>33</v>
      </c>
      <c r="B2070" s="31">
        <f>B1680+B1650+B1560+B694+B458</f>
        <v>6659578000</v>
      </c>
      <c r="C2070" s="31">
        <f t="shared" ref="C2070:Y2075" si="1002">C1680+C1650+C1560+C694+C458</f>
        <v>57745920</v>
      </c>
      <c r="D2070" s="31">
        <f t="shared" si="1002"/>
        <v>7500529343</v>
      </c>
      <c r="E2070" s="31">
        <f t="shared" si="1002"/>
        <v>1732681126.8800001</v>
      </c>
      <c r="F2070" s="31">
        <f t="shared" si="1002"/>
        <v>1806346548.52</v>
      </c>
      <c r="G2070" s="31">
        <f t="shared" si="1002"/>
        <v>1695758231.1700001</v>
      </c>
      <c r="H2070" s="31">
        <f t="shared" si="1002"/>
        <v>171756476.61000001</v>
      </c>
      <c r="I2070" s="31">
        <f t="shared" si="1002"/>
        <v>1250924862.4400003</v>
      </c>
      <c r="J2070" s="31">
        <f t="shared" si="1002"/>
        <v>1255358886.5799999</v>
      </c>
      <c r="K2070" s="31">
        <f t="shared" si="1002"/>
        <v>1229355166.8000004</v>
      </c>
      <c r="L2070" s="31">
        <f t="shared" si="1002"/>
        <v>0</v>
      </c>
      <c r="M2070" s="31">
        <f t="shared" si="1002"/>
        <v>4020622072.6000004</v>
      </c>
      <c r="N2070" s="31">
        <f t="shared" si="1002"/>
        <v>184160872.34</v>
      </c>
      <c r="O2070" s="31">
        <f t="shared" si="1002"/>
        <v>129636994.43000001</v>
      </c>
      <c r="P2070" s="31">
        <f t="shared" si="1002"/>
        <v>167958397.67000002</v>
      </c>
      <c r="Q2070" s="31">
        <f t="shared" si="1002"/>
        <v>131720958.33000003</v>
      </c>
      <c r="R2070" s="31">
        <f t="shared" si="1002"/>
        <v>253379966.46000001</v>
      </c>
      <c r="S2070" s="31">
        <f t="shared" si="1002"/>
        <v>165886737.15000001</v>
      </c>
      <c r="T2070" s="31">
        <f t="shared" si="1002"/>
        <v>153891216.03999999</v>
      </c>
      <c r="U2070" s="31">
        <f t="shared" si="1002"/>
        <v>145290101.47999999</v>
      </c>
      <c r="V2070" s="31">
        <f t="shared" si="1002"/>
        <v>167221746.84999999</v>
      </c>
      <c r="W2070" s="31">
        <f t="shared" si="1002"/>
        <v>171756476.61000001</v>
      </c>
      <c r="X2070" s="31">
        <f t="shared" si="1002"/>
        <v>0</v>
      </c>
      <c r="Y2070" s="31">
        <f t="shared" si="1002"/>
        <v>0</v>
      </c>
      <c r="Z2070" s="31">
        <f>SUM(M2070:Y2070)</f>
        <v>5691525539.96</v>
      </c>
      <c r="AA2070" s="31">
        <f>D2070-Z2070</f>
        <v>1809003803.04</v>
      </c>
      <c r="AB2070" s="37">
        <f>Z2070/D2070</f>
        <v>0.75881651543323614</v>
      </c>
      <c r="AC2070" s="32"/>
    </row>
    <row r="2071" spans="1:29" s="33" customFormat="1" ht="18" customHeight="1" x14ac:dyDescent="0.2">
      <c r="A2071" s="36" t="s">
        <v>34</v>
      </c>
      <c r="B2071" s="31">
        <f t="shared" ref="B2071:Q2075" si="1003">B1681+B1651+B1561+B695+B459</f>
        <v>165139996000</v>
      </c>
      <c r="C2071" s="31">
        <f t="shared" si="1003"/>
        <v>-57745920.000000045</v>
      </c>
      <c r="D2071" s="31">
        <f t="shared" si="1003"/>
        <v>164588044657</v>
      </c>
      <c r="E2071" s="31">
        <f t="shared" si="1003"/>
        <v>17381258010.529999</v>
      </c>
      <c r="F2071" s="31">
        <f t="shared" si="1003"/>
        <v>38981203669.259995</v>
      </c>
      <c r="G2071" s="31">
        <f t="shared" si="1003"/>
        <v>33243200234.369995</v>
      </c>
      <c r="H2071" s="31">
        <f t="shared" si="1003"/>
        <v>15558761809.66</v>
      </c>
      <c r="I2071" s="31">
        <f t="shared" si="1003"/>
        <v>2375927001.5799999</v>
      </c>
      <c r="J2071" s="31">
        <f t="shared" si="1003"/>
        <v>3987765949.8299999</v>
      </c>
      <c r="K2071" s="31">
        <f t="shared" si="1003"/>
        <v>5611219288.3800001</v>
      </c>
      <c r="L2071" s="31">
        <f t="shared" si="1003"/>
        <v>0</v>
      </c>
      <c r="M2071" s="31">
        <f t="shared" si="1003"/>
        <v>14981111394.68</v>
      </c>
      <c r="N2071" s="31">
        <f t="shared" si="1003"/>
        <v>1712125886.9300001</v>
      </c>
      <c r="O2071" s="31">
        <f t="shared" si="1003"/>
        <v>10300962703.870001</v>
      </c>
      <c r="P2071" s="31">
        <f t="shared" si="1003"/>
        <v>2992242418.1500001</v>
      </c>
      <c r="Q2071" s="31">
        <f t="shared" si="1003"/>
        <v>11707709431.610001</v>
      </c>
      <c r="R2071" s="31">
        <f t="shared" si="1002"/>
        <v>2574405634.2399998</v>
      </c>
      <c r="S2071" s="31">
        <f t="shared" si="1002"/>
        <v>20711322653.580002</v>
      </c>
      <c r="T2071" s="31">
        <f t="shared" si="1002"/>
        <v>2000112795.3999999</v>
      </c>
      <c r="U2071" s="31">
        <f t="shared" si="1002"/>
        <v>20633657423.77</v>
      </c>
      <c r="V2071" s="31">
        <f t="shared" si="1002"/>
        <v>4998210726.8200016</v>
      </c>
      <c r="W2071" s="31">
        <f t="shared" si="1002"/>
        <v>15558761809.66</v>
      </c>
      <c r="X2071" s="31">
        <f t="shared" si="1002"/>
        <v>0</v>
      </c>
      <c r="Y2071" s="31">
        <f t="shared" si="1002"/>
        <v>0</v>
      </c>
      <c r="Z2071" s="31">
        <f t="shared" ref="Z2071:Z2073" si="1004">SUM(M2071:Y2071)</f>
        <v>108170622878.71002</v>
      </c>
      <c r="AA2071" s="31">
        <f>D2071-Z2071</f>
        <v>56417421778.289978</v>
      </c>
      <c r="AB2071" s="37">
        <f>Z2071/D2071</f>
        <v>0.65722041418097299</v>
      </c>
      <c r="AC2071" s="32"/>
    </row>
    <row r="2072" spans="1:29" s="33" customFormat="1" ht="18" customHeight="1" x14ac:dyDescent="0.2">
      <c r="A2072" s="36" t="s">
        <v>35</v>
      </c>
      <c r="B2072" s="31">
        <f t="shared" si="1003"/>
        <v>289000000</v>
      </c>
      <c r="C2072" s="31">
        <f t="shared" si="1002"/>
        <v>0</v>
      </c>
      <c r="D2072" s="31">
        <f t="shared" si="1002"/>
        <v>0</v>
      </c>
      <c r="E2072" s="31">
        <f t="shared" si="1002"/>
        <v>0</v>
      </c>
      <c r="F2072" s="31">
        <f t="shared" si="1002"/>
        <v>0</v>
      </c>
      <c r="G2072" s="31">
        <f t="shared" si="1002"/>
        <v>0</v>
      </c>
      <c r="H2072" s="31">
        <f t="shared" si="1002"/>
        <v>0</v>
      </c>
      <c r="I2072" s="31">
        <f t="shared" si="1002"/>
        <v>0</v>
      </c>
      <c r="J2072" s="31">
        <f t="shared" si="1002"/>
        <v>0</v>
      </c>
      <c r="K2072" s="31">
        <f t="shared" si="1002"/>
        <v>0</v>
      </c>
      <c r="L2072" s="31">
        <f t="shared" si="1002"/>
        <v>0</v>
      </c>
      <c r="M2072" s="31">
        <f t="shared" si="1002"/>
        <v>0</v>
      </c>
      <c r="N2072" s="31">
        <f t="shared" si="1002"/>
        <v>0</v>
      </c>
      <c r="O2072" s="31">
        <f t="shared" si="1002"/>
        <v>0</v>
      </c>
      <c r="P2072" s="31">
        <f t="shared" si="1002"/>
        <v>0</v>
      </c>
      <c r="Q2072" s="31">
        <f t="shared" si="1002"/>
        <v>0</v>
      </c>
      <c r="R2072" s="31">
        <f t="shared" si="1002"/>
        <v>0</v>
      </c>
      <c r="S2072" s="31">
        <f t="shared" si="1002"/>
        <v>0</v>
      </c>
      <c r="T2072" s="31">
        <f t="shared" si="1002"/>
        <v>0</v>
      </c>
      <c r="U2072" s="31">
        <f t="shared" si="1002"/>
        <v>0</v>
      </c>
      <c r="V2072" s="31">
        <f t="shared" si="1002"/>
        <v>0</v>
      </c>
      <c r="W2072" s="31">
        <f t="shared" si="1002"/>
        <v>0</v>
      </c>
      <c r="X2072" s="31">
        <f t="shared" si="1002"/>
        <v>0</v>
      </c>
      <c r="Y2072" s="31">
        <f t="shared" si="1002"/>
        <v>0</v>
      </c>
      <c r="Z2072" s="31">
        <f t="shared" si="1004"/>
        <v>0</v>
      </c>
      <c r="AA2072" s="31">
        <f>D2072-Z2072</f>
        <v>0</v>
      </c>
      <c r="AB2072" s="56" t="e">
        <f t="shared" ref="AB2072:AB2075" si="1005">Z2072/D2072</f>
        <v>#DIV/0!</v>
      </c>
      <c r="AC2072" s="32"/>
    </row>
    <row r="2073" spans="1:29" s="33" customFormat="1" ht="18" customHeight="1" x14ac:dyDescent="0.2">
      <c r="A2073" s="36" t="s">
        <v>36</v>
      </c>
      <c r="B2073" s="31">
        <f t="shared" si="1003"/>
        <v>78652000</v>
      </c>
      <c r="C2073" s="31">
        <f t="shared" si="1002"/>
        <v>0</v>
      </c>
      <c r="D2073" s="31">
        <f t="shared" si="1002"/>
        <v>78652000</v>
      </c>
      <c r="E2073" s="31">
        <f t="shared" si="1002"/>
        <v>0</v>
      </c>
      <c r="F2073" s="31">
        <f t="shared" si="1002"/>
        <v>16968276.25</v>
      </c>
      <c r="G2073" s="31">
        <f t="shared" si="1002"/>
        <v>38137361.879999995</v>
      </c>
      <c r="H2073" s="31">
        <f t="shared" si="1002"/>
        <v>0</v>
      </c>
      <c r="I2073" s="31">
        <f t="shared" si="1002"/>
        <v>0</v>
      </c>
      <c r="J2073" s="31">
        <f t="shared" si="1002"/>
        <v>16968276.25</v>
      </c>
      <c r="K2073" s="31">
        <f t="shared" si="1002"/>
        <v>38137361.879999995</v>
      </c>
      <c r="L2073" s="31">
        <f t="shared" si="1002"/>
        <v>0</v>
      </c>
      <c r="M2073" s="31">
        <f t="shared" si="1002"/>
        <v>63697651.640000001</v>
      </c>
      <c r="N2073" s="31">
        <f t="shared" si="1002"/>
        <v>0</v>
      </c>
      <c r="O2073" s="31">
        <f t="shared" si="1002"/>
        <v>0</v>
      </c>
      <c r="P2073" s="31">
        <f t="shared" si="1002"/>
        <v>0</v>
      </c>
      <c r="Q2073" s="31">
        <f t="shared" si="1002"/>
        <v>0</v>
      </c>
      <c r="R2073" s="31">
        <f t="shared" si="1002"/>
        <v>0</v>
      </c>
      <c r="S2073" s="31">
        <f t="shared" si="1002"/>
        <v>0</v>
      </c>
      <c r="T2073" s="31">
        <f t="shared" si="1002"/>
        <v>0</v>
      </c>
      <c r="U2073" s="31">
        <f t="shared" si="1002"/>
        <v>0</v>
      </c>
      <c r="V2073" s="31">
        <f t="shared" si="1002"/>
        <v>0</v>
      </c>
      <c r="W2073" s="31">
        <f t="shared" si="1002"/>
        <v>0</v>
      </c>
      <c r="X2073" s="31">
        <f t="shared" si="1002"/>
        <v>0</v>
      </c>
      <c r="Y2073" s="31">
        <f t="shared" si="1002"/>
        <v>0</v>
      </c>
      <c r="Z2073" s="31">
        <f t="shared" si="1004"/>
        <v>63697651.640000001</v>
      </c>
      <c r="AA2073" s="31">
        <f>D2073-Z2073</f>
        <v>14954348.359999999</v>
      </c>
      <c r="AB2073" s="37">
        <f t="shared" si="1005"/>
        <v>0.80986690281238871</v>
      </c>
      <c r="AC2073" s="32"/>
    </row>
    <row r="2074" spans="1:29" s="33" customFormat="1" ht="20.45" customHeight="1" x14ac:dyDescent="0.25">
      <c r="A2074" s="38" t="s">
        <v>37</v>
      </c>
      <c r="B2074" s="39">
        <f t="shared" ref="B2074:AA2074" si="1006">SUM(B2070:B2073)</f>
        <v>172167226000</v>
      </c>
      <c r="C2074" s="39">
        <f t="shared" si="1006"/>
        <v>-4.4703483581542969E-8</v>
      </c>
      <c r="D2074" s="39">
        <f t="shared" si="1006"/>
        <v>172167226000</v>
      </c>
      <c r="E2074" s="39">
        <f t="shared" si="1006"/>
        <v>19113939137.41</v>
      </c>
      <c r="F2074" s="39">
        <f t="shared" si="1006"/>
        <v>40804518494.029991</v>
      </c>
      <c r="G2074" s="39">
        <f t="shared" si="1006"/>
        <v>34977095827.419991</v>
      </c>
      <c r="H2074" s="39">
        <f t="shared" si="1006"/>
        <v>15730518286.27</v>
      </c>
      <c r="I2074" s="39">
        <f t="shared" si="1006"/>
        <v>3626851864.0200005</v>
      </c>
      <c r="J2074" s="39">
        <f t="shared" si="1006"/>
        <v>5260093112.6599998</v>
      </c>
      <c r="K2074" s="39">
        <f t="shared" si="1006"/>
        <v>6878711817.0600004</v>
      </c>
      <c r="L2074" s="39">
        <f t="shared" si="1006"/>
        <v>0</v>
      </c>
      <c r="M2074" s="39">
        <f t="shared" si="1006"/>
        <v>19065431118.919998</v>
      </c>
      <c r="N2074" s="39">
        <f t="shared" si="1006"/>
        <v>1896286759.27</v>
      </c>
      <c r="O2074" s="39">
        <f t="shared" si="1006"/>
        <v>10430599698.300001</v>
      </c>
      <c r="P2074" s="39">
        <f t="shared" si="1006"/>
        <v>3160200815.8200002</v>
      </c>
      <c r="Q2074" s="39">
        <f t="shared" si="1006"/>
        <v>11839430389.940001</v>
      </c>
      <c r="R2074" s="39">
        <f t="shared" si="1006"/>
        <v>2827785600.6999998</v>
      </c>
      <c r="S2074" s="39">
        <f t="shared" si="1006"/>
        <v>20877209390.730003</v>
      </c>
      <c r="T2074" s="39">
        <f t="shared" si="1006"/>
        <v>2154004011.4400001</v>
      </c>
      <c r="U2074" s="39">
        <f t="shared" si="1006"/>
        <v>20778947525.25</v>
      </c>
      <c r="V2074" s="39">
        <f t="shared" si="1006"/>
        <v>5165432473.670002</v>
      </c>
      <c r="W2074" s="39">
        <f t="shared" si="1006"/>
        <v>15730518286.27</v>
      </c>
      <c r="X2074" s="39">
        <f t="shared" si="1006"/>
        <v>0</v>
      </c>
      <c r="Y2074" s="39">
        <f t="shared" si="1006"/>
        <v>0</v>
      </c>
      <c r="Z2074" s="39">
        <f t="shared" si="1006"/>
        <v>113925846070.31003</v>
      </c>
      <c r="AA2074" s="39">
        <f t="shared" si="1006"/>
        <v>58241379929.68998</v>
      </c>
      <c r="AB2074" s="40">
        <f>Z2074/D2074</f>
        <v>0.66171622042809719</v>
      </c>
      <c r="AC2074" s="32"/>
    </row>
    <row r="2075" spans="1:29" s="33" customFormat="1" ht="22.9" customHeight="1" x14ac:dyDescent="0.25">
      <c r="A2075" s="41" t="s">
        <v>38</v>
      </c>
      <c r="B2075" s="31">
        <f t="shared" si="1003"/>
        <v>110184000</v>
      </c>
      <c r="C2075" s="31">
        <f t="shared" si="1002"/>
        <v>0</v>
      </c>
      <c r="D2075" s="31">
        <f t="shared" si="1002"/>
        <v>110184000</v>
      </c>
      <c r="E2075" s="31">
        <f t="shared" si="1002"/>
        <v>25651826.049999997</v>
      </c>
      <c r="F2075" s="31">
        <f t="shared" si="1002"/>
        <v>26936978.75</v>
      </c>
      <c r="G2075" s="31">
        <f t="shared" si="1002"/>
        <v>27639441.720000003</v>
      </c>
      <c r="H2075" s="31">
        <f t="shared" si="1002"/>
        <v>9240950.5399999991</v>
      </c>
      <c r="I2075" s="31">
        <f t="shared" si="1002"/>
        <v>0</v>
      </c>
      <c r="J2075" s="31">
        <f t="shared" si="1002"/>
        <v>0</v>
      </c>
      <c r="K2075" s="31">
        <f t="shared" si="1002"/>
        <v>0</v>
      </c>
      <c r="L2075" s="31">
        <f t="shared" si="1002"/>
        <v>0</v>
      </c>
      <c r="M2075" s="31">
        <f t="shared" si="1002"/>
        <v>0</v>
      </c>
      <c r="N2075" s="31">
        <f t="shared" si="1002"/>
        <v>6319083.3099999996</v>
      </c>
      <c r="O2075" s="31">
        <f t="shared" si="1002"/>
        <v>8461821.0099999979</v>
      </c>
      <c r="P2075" s="31">
        <f t="shared" si="1002"/>
        <v>10870921.73</v>
      </c>
      <c r="Q2075" s="31">
        <f t="shared" si="1002"/>
        <v>9055906.5399999991</v>
      </c>
      <c r="R2075" s="31">
        <f t="shared" si="1002"/>
        <v>8883771.6799999997</v>
      </c>
      <c r="S2075" s="31">
        <f t="shared" si="1002"/>
        <v>8997300.5300000012</v>
      </c>
      <c r="T2075" s="31">
        <f t="shared" si="1002"/>
        <v>8893320.5800000019</v>
      </c>
      <c r="U2075" s="31">
        <f t="shared" si="1002"/>
        <v>9346550.0300000012</v>
      </c>
      <c r="V2075" s="31">
        <f t="shared" si="1002"/>
        <v>9399571.1100000013</v>
      </c>
      <c r="W2075" s="31">
        <f t="shared" si="1002"/>
        <v>9240950.5399999991</v>
      </c>
      <c r="X2075" s="31">
        <f t="shared" si="1002"/>
        <v>0</v>
      </c>
      <c r="Y2075" s="31">
        <f t="shared" si="1002"/>
        <v>0</v>
      </c>
      <c r="Z2075" s="31">
        <f t="shared" ref="Z2075" si="1007">SUM(M2075:Y2075)</f>
        <v>89469197.060000002</v>
      </c>
      <c r="AA2075" s="31">
        <f>D2075-Z2075</f>
        <v>20714802.939999998</v>
      </c>
      <c r="AB2075" s="37">
        <f t="shared" si="1005"/>
        <v>0.81199808556596242</v>
      </c>
      <c r="AC2075" s="32"/>
    </row>
    <row r="2076" spans="1:29" s="33" customFormat="1" ht="25.15" customHeight="1" x14ac:dyDescent="0.25">
      <c r="A2076" s="38" t="s">
        <v>39</v>
      </c>
      <c r="B2076" s="39">
        <f t="shared" ref="B2076:Y2076" si="1008">B2075+B2074</f>
        <v>172277410000</v>
      </c>
      <c r="C2076" s="39">
        <f t="shared" si="1008"/>
        <v>-4.4703483581542969E-8</v>
      </c>
      <c r="D2076" s="39">
        <f t="shared" si="1008"/>
        <v>172277410000</v>
      </c>
      <c r="E2076" s="39">
        <f t="shared" si="1008"/>
        <v>19139590963.459999</v>
      </c>
      <c r="F2076" s="39">
        <f t="shared" si="1008"/>
        <v>40831455472.779991</v>
      </c>
      <c r="G2076" s="39">
        <f t="shared" si="1008"/>
        <v>35004735269.139992</v>
      </c>
      <c r="H2076" s="39">
        <f t="shared" si="1008"/>
        <v>15739759236.810001</v>
      </c>
      <c r="I2076" s="39">
        <f t="shared" si="1008"/>
        <v>3626851864.0200005</v>
      </c>
      <c r="J2076" s="39">
        <f t="shared" si="1008"/>
        <v>5260093112.6599998</v>
      </c>
      <c r="K2076" s="39">
        <f t="shared" si="1008"/>
        <v>6878711817.0600004</v>
      </c>
      <c r="L2076" s="39">
        <f t="shared" si="1008"/>
        <v>0</v>
      </c>
      <c r="M2076" s="39">
        <f t="shared" si="1008"/>
        <v>19065431118.919998</v>
      </c>
      <c r="N2076" s="39">
        <f t="shared" si="1008"/>
        <v>1902605842.5799999</v>
      </c>
      <c r="O2076" s="39">
        <f t="shared" si="1008"/>
        <v>10439061519.310001</v>
      </c>
      <c r="P2076" s="39">
        <f t="shared" si="1008"/>
        <v>3171071737.5500002</v>
      </c>
      <c r="Q2076" s="39">
        <f t="shared" si="1008"/>
        <v>11848486296.480001</v>
      </c>
      <c r="R2076" s="39">
        <f t="shared" si="1008"/>
        <v>2836669372.3799996</v>
      </c>
      <c r="S2076" s="39">
        <f t="shared" si="1008"/>
        <v>20886206691.260002</v>
      </c>
      <c r="T2076" s="39">
        <f t="shared" si="1008"/>
        <v>2162897332.02</v>
      </c>
      <c r="U2076" s="39">
        <f t="shared" si="1008"/>
        <v>20788294075.279999</v>
      </c>
      <c r="V2076" s="39">
        <f t="shared" si="1008"/>
        <v>5174832044.7800016</v>
      </c>
      <c r="W2076" s="39">
        <f t="shared" si="1008"/>
        <v>15739759236.810001</v>
      </c>
      <c r="X2076" s="39">
        <f t="shared" si="1008"/>
        <v>0</v>
      </c>
      <c r="Y2076" s="39">
        <f t="shared" si="1008"/>
        <v>0</v>
      </c>
      <c r="Z2076" s="39">
        <f>Z2075+Z2074</f>
        <v>114015315267.37003</v>
      </c>
      <c r="AA2076" s="39">
        <f t="shared" ref="AA2076" si="1009">AA2075+AA2074</f>
        <v>58262094732.629982</v>
      </c>
      <c r="AB2076" s="40">
        <f>Z2076/D2076</f>
        <v>0.6618123366689227</v>
      </c>
      <c r="AC2076" s="42"/>
    </row>
    <row r="2077" spans="1:29" s="33" customFormat="1" ht="15" customHeight="1" x14ac:dyDescent="0.25">
      <c r="A2077" s="34"/>
      <c r="B2077" s="31"/>
      <c r="C2077" s="31"/>
      <c r="D2077" s="31"/>
      <c r="E2077" s="31"/>
      <c r="F2077" s="31"/>
      <c r="G2077" s="31"/>
      <c r="H2077" s="31"/>
      <c r="I2077" s="31"/>
      <c r="J2077" s="31"/>
      <c r="K2077" s="31"/>
      <c r="L2077" s="31"/>
      <c r="M2077" s="31"/>
      <c r="N2077" s="31"/>
      <c r="O2077" s="31"/>
      <c r="P2077" s="31"/>
      <c r="Q2077" s="31"/>
      <c r="R2077" s="31"/>
      <c r="S2077" s="31"/>
      <c r="T2077" s="31"/>
      <c r="U2077" s="31"/>
      <c r="V2077" s="31"/>
      <c r="W2077" s="31"/>
      <c r="X2077" s="31"/>
      <c r="Y2077" s="31"/>
      <c r="Z2077" s="31"/>
      <c r="AA2077" s="31"/>
      <c r="AB2077" s="31"/>
      <c r="AC2077" s="32"/>
    </row>
    <row r="2078" spans="1:29" s="33" customFormat="1" ht="15" customHeight="1" x14ac:dyDescent="0.25">
      <c r="A2078" s="34"/>
      <c r="B2078" s="31"/>
      <c r="C2078" s="31"/>
      <c r="D2078" s="31"/>
      <c r="E2078" s="31"/>
      <c r="F2078" s="31"/>
      <c r="G2078" s="31"/>
      <c r="H2078" s="31"/>
      <c r="I2078" s="31"/>
      <c r="J2078" s="31"/>
      <c r="K2078" s="31"/>
      <c r="L2078" s="31"/>
      <c r="M2078" s="31"/>
      <c r="N2078" s="31"/>
      <c r="O2078" s="31"/>
      <c r="P2078" s="31"/>
      <c r="Q2078" s="31"/>
      <c r="R2078" s="31"/>
      <c r="S2078" s="31"/>
      <c r="T2078" s="31"/>
      <c r="U2078" s="31"/>
      <c r="V2078" s="31"/>
      <c r="W2078" s="31"/>
      <c r="X2078" s="31"/>
      <c r="Y2078" s="31"/>
      <c r="Z2078" s="31"/>
      <c r="AA2078" s="31"/>
      <c r="AB2078" s="31"/>
      <c r="AC2078" s="32"/>
    </row>
    <row r="2079" spans="1:29" s="33" customFormat="1" ht="19.899999999999999" customHeight="1" x14ac:dyDescent="0.25">
      <c r="A2079" s="46" t="s">
        <v>114</v>
      </c>
      <c r="B2079" s="31"/>
      <c r="C2079" s="31"/>
      <c r="D2079" s="31"/>
      <c r="E2079" s="31"/>
      <c r="F2079" s="31"/>
      <c r="G2079" s="31"/>
      <c r="H2079" s="31"/>
      <c r="I2079" s="31"/>
      <c r="J2079" s="31"/>
      <c r="K2079" s="31"/>
      <c r="L2079" s="31"/>
      <c r="M2079" s="31"/>
      <c r="N2079" s="31"/>
      <c r="O2079" s="31"/>
      <c r="P2079" s="31"/>
      <c r="Q2079" s="31"/>
      <c r="R2079" s="31"/>
      <c r="S2079" s="31"/>
      <c r="T2079" s="31"/>
      <c r="U2079" s="31"/>
      <c r="V2079" s="31"/>
      <c r="W2079" s="31"/>
      <c r="X2079" s="31"/>
      <c r="Y2079" s="31"/>
      <c r="Z2079" s="31"/>
      <c r="AA2079" s="31"/>
      <c r="AB2079" s="31"/>
      <c r="AC2079" s="32"/>
    </row>
    <row r="2080" spans="1:29" s="33" customFormat="1" ht="27" customHeight="1" x14ac:dyDescent="0.2">
      <c r="A2080" s="36" t="s">
        <v>33</v>
      </c>
      <c r="B2080" s="31">
        <f t="shared" ref="B2080:Y2083" si="1010">B2070+B446+B205</f>
        <v>7122781000</v>
      </c>
      <c r="C2080" s="31">
        <f t="shared" si="1010"/>
        <v>57745920</v>
      </c>
      <c r="D2080" s="31">
        <f t="shared" si="1010"/>
        <v>7963732343</v>
      </c>
      <c r="E2080" s="31">
        <f t="shared" si="1010"/>
        <v>1875229627.5400002</v>
      </c>
      <c r="F2080" s="31">
        <f t="shared" si="1010"/>
        <v>1933673974.3400002</v>
      </c>
      <c r="G2080" s="31">
        <f t="shared" si="1010"/>
        <v>1801883204.3899999</v>
      </c>
      <c r="H2080" s="31">
        <f t="shared" si="1010"/>
        <v>204441029.61000001</v>
      </c>
      <c r="I2080" s="31">
        <f t="shared" si="1010"/>
        <v>1251820693.3300004</v>
      </c>
      <c r="J2080" s="31">
        <f t="shared" si="1010"/>
        <v>1256426376.8199999</v>
      </c>
      <c r="K2080" s="31">
        <f t="shared" si="1010"/>
        <v>1230277247.3000004</v>
      </c>
      <c r="L2080" s="31">
        <f t="shared" si="1010"/>
        <v>0</v>
      </c>
      <c r="M2080" s="31">
        <f t="shared" si="1010"/>
        <v>4023785341.3000002</v>
      </c>
      <c r="N2080" s="31">
        <f t="shared" si="1010"/>
        <v>245968428.17000002</v>
      </c>
      <c r="O2080" s="31">
        <f t="shared" si="1010"/>
        <v>165248602.32000002</v>
      </c>
      <c r="P2080" s="31">
        <f t="shared" si="1010"/>
        <v>212191903.72000003</v>
      </c>
      <c r="Q2080" s="31">
        <f t="shared" si="1010"/>
        <v>161926026.33000001</v>
      </c>
      <c r="R2080" s="31">
        <f t="shared" si="1010"/>
        <v>312745873.63</v>
      </c>
      <c r="S2080" s="31">
        <f t="shared" si="1010"/>
        <v>202575697.56</v>
      </c>
      <c r="T2080" s="31">
        <f t="shared" si="1010"/>
        <v>192066518.03999996</v>
      </c>
      <c r="U2080" s="31">
        <f t="shared" si="1010"/>
        <v>179092920.06999999</v>
      </c>
      <c r="V2080" s="31">
        <f t="shared" si="1010"/>
        <v>200446518.97999999</v>
      </c>
      <c r="W2080" s="31">
        <f t="shared" si="1010"/>
        <v>204441029.61000001</v>
      </c>
      <c r="X2080" s="31">
        <f t="shared" si="1010"/>
        <v>0</v>
      </c>
      <c r="Y2080" s="31">
        <f t="shared" si="1010"/>
        <v>0</v>
      </c>
      <c r="Z2080" s="31">
        <f>SUM(M2080:Y2080)</f>
        <v>6100488859.7299995</v>
      </c>
      <c r="AA2080" s="31">
        <f>D2080-Z2080</f>
        <v>1863243483.2700005</v>
      </c>
      <c r="AB2080" s="37">
        <f t="shared" ref="AB2080:AB2086" si="1011">Z2080/D2080</f>
        <v>0.76603388925950489</v>
      </c>
      <c r="AC2080" s="32"/>
    </row>
    <row r="2081" spans="1:29" s="33" customFormat="1" ht="27.75" customHeight="1" x14ac:dyDescent="0.2">
      <c r="A2081" s="36" t="s">
        <v>34</v>
      </c>
      <c r="B2081" s="31">
        <f t="shared" si="1010"/>
        <v>166658591000</v>
      </c>
      <c r="C2081" s="31">
        <f t="shared" si="1010"/>
        <v>-240450920</v>
      </c>
      <c r="D2081" s="31">
        <f t="shared" si="1010"/>
        <v>165993094657</v>
      </c>
      <c r="E2081" s="31">
        <f t="shared" si="1010"/>
        <v>17909926717.189999</v>
      </c>
      <c r="F2081" s="31">
        <f t="shared" si="1010"/>
        <v>39180365708.119995</v>
      </c>
      <c r="G2081" s="31">
        <f t="shared" si="1010"/>
        <v>33470237978.099995</v>
      </c>
      <c r="H2081" s="31">
        <f t="shared" si="1010"/>
        <v>15593852520.32</v>
      </c>
      <c r="I2081" s="31">
        <f t="shared" si="1010"/>
        <v>2404977064.3899999</v>
      </c>
      <c r="J2081" s="31">
        <f t="shared" si="1010"/>
        <v>4045534823.3899999</v>
      </c>
      <c r="K2081" s="31">
        <f t="shared" si="1010"/>
        <v>5670508696.8300009</v>
      </c>
      <c r="L2081" s="31">
        <f t="shared" si="1010"/>
        <v>0</v>
      </c>
      <c r="M2081" s="31">
        <f t="shared" si="1010"/>
        <v>15145765636.529999</v>
      </c>
      <c r="N2081" s="31">
        <f t="shared" si="1010"/>
        <v>1896417394.6600001</v>
      </c>
      <c r="O2081" s="31">
        <f t="shared" si="1010"/>
        <v>10398093349.580002</v>
      </c>
      <c r="P2081" s="31">
        <f t="shared" si="1010"/>
        <v>3210438908.5599999</v>
      </c>
      <c r="Q2081" s="31">
        <f t="shared" si="1010"/>
        <v>11751510436.200001</v>
      </c>
      <c r="R2081" s="31">
        <f t="shared" si="1010"/>
        <v>2630702777.54</v>
      </c>
      <c r="S2081" s="31">
        <f t="shared" si="1010"/>
        <v>20752617670.990002</v>
      </c>
      <c r="T2081" s="31">
        <f t="shared" si="1010"/>
        <v>2031683668.3499999</v>
      </c>
      <c r="U2081" s="31">
        <f t="shared" si="1010"/>
        <v>20664626452.130001</v>
      </c>
      <c r="V2081" s="31">
        <f t="shared" si="1010"/>
        <v>5103419160.7900019</v>
      </c>
      <c r="W2081" s="31">
        <f t="shared" si="1010"/>
        <v>15593852520.32</v>
      </c>
      <c r="X2081" s="31">
        <f t="shared" si="1010"/>
        <v>0</v>
      </c>
      <c r="Y2081" s="31">
        <f t="shared" si="1010"/>
        <v>0</v>
      </c>
      <c r="Z2081" s="31">
        <f t="shared" ref="Z2081:Z2083" si="1012">SUM(M2081:Y2081)</f>
        <v>109179127975.64999</v>
      </c>
      <c r="AA2081" s="31">
        <f>D2081-Z2081</f>
        <v>56813966681.350006</v>
      </c>
      <c r="AB2081" s="37">
        <f t="shared" si="1011"/>
        <v>0.6577329508872185</v>
      </c>
      <c r="AC2081" s="32"/>
    </row>
    <row r="2082" spans="1:29" s="33" customFormat="1" ht="27" customHeight="1" x14ac:dyDescent="0.2">
      <c r="A2082" s="36" t="s">
        <v>35</v>
      </c>
      <c r="B2082" s="31">
        <f t="shared" si="1010"/>
        <v>289000000</v>
      </c>
      <c r="C2082" s="31">
        <f t="shared" si="1010"/>
        <v>0</v>
      </c>
      <c r="D2082" s="31">
        <f t="shared" si="1010"/>
        <v>0</v>
      </c>
      <c r="E2082" s="31">
        <f t="shared" si="1010"/>
        <v>0</v>
      </c>
      <c r="F2082" s="31">
        <f t="shared" si="1010"/>
        <v>0</v>
      </c>
      <c r="G2082" s="31">
        <f t="shared" si="1010"/>
        <v>0</v>
      </c>
      <c r="H2082" s="31">
        <f t="shared" si="1010"/>
        <v>0</v>
      </c>
      <c r="I2082" s="31">
        <f t="shared" si="1010"/>
        <v>0</v>
      </c>
      <c r="J2082" s="31">
        <f t="shared" si="1010"/>
        <v>0</v>
      </c>
      <c r="K2082" s="31">
        <f t="shared" si="1010"/>
        <v>0</v>
      </c>
      <c r="L2082" s="31">
        <f t="shared" si="1010"/>
        <v>0</v>
      </c>
      <c r="M2082" s="31">
        <f t="shared" si="1010"/>
        <v>0</v>
      </c>
      <c r="N2082" s="31">
        <f t="shared" si="1010"/>
        <v>0</v>
      </c>
      <c r="O2082" s="31">
        <f t="shared" si="1010"/>
        <v>0</v>
      </c>
      <c r="P2082" s="31">
        <f t="shared" si="1010"/>
        <v>0</v>
      </c>
      <c r="Q2082" s="31">
        <f t="shared" si="1010"/>
        <v>0</v>
      </c>
      <c r="R2082" s="31">
        <f t="shared" si="1010"/>
        <v>0</v>
      </c>
      <c r="S2082" s="31">
        <f t="shared" si="1010"/>
        <v>0</v>
      </c>
      <c r="T2082" s="31">
        <f t="shared" si="1010"/>
        <v>0</v>
      </c>
      <c r="U2082" s="31">
        <f t="shared" si="1010"/>
        <v>0</v>
      </c>
      <c r="V2082" s="31">
        <f t="shared" si="1010"/>
        <v>0</v>
      </c>
      <c r="W2082" s="31">
        <f t="shared" si="1010"/>
        <v>0</v>
      </c>
      <c r="X2082" s="31">
        <f t="shared" si="1010"/>
        <v>0</v>
      </c>
      <c r="Y2082" s="31">
        <f t="shared" si="1010"/>
        <v>0</v>
      </c>
      <c r="Z2082" s="31">
        <f t="shared" si="1012"/>
        <v>0</v>
      </c>
      <c r="AA2082" s="31">
        <f>D2082-Z2082</f>
        <v>0</v>
      </c>
      <c r="AB2082" s="56" t="e">
        <f t="shared" si="1011"/>
        <v>#DIV/0!</v>
      </c>
      <c r="AC2082" s="32"/>
    </row>
    <row r="2083" spans="1:29" s="33" customFormat="1" ht="28.15" customHeight="1" x14ac:dyDescent="0.2">
      <c r="A2083" s="36" t="s">
        <v>36</v>
      </c>
      <c r="B2083" s="31">
        <f t="shared" si="1010"/>
        <v>578652000</v>
      </c>
      <c r="C2083" s="31">
        <f t="shared" si="1010"/>
        <v>182705000</v>
      </c>
      <c r="D2083" s="31">
        <f t="shared" si="1010"/>
        <v>761357000</v>
      </c>
      <c r="E2083" s="31">
        <f t="shared" si="1010"/>
        <v>0</v>
      </c>
      <c r="F2083" s="31">
        <f t="shared" si="1010"/>
        <v>134565256.71000001</v>
      </c>
      <c r="G2083" s="31">
        <f t="shared" si="1010"/>
        <v>165722725.75999999</v>
      </c>
      <c r="H2083" s="31">
        <f t="shared" si="1010"/>
        <v>10405566.5</v>
      </c>
      <c r="I2083" s="31">
        <f t="shared" si="1010"/>
        <v>0</v>
      </c>
      <c r="J2083" s="31">
        <f t="shared" si="1010"/>
        <v>134565256.71000001</v>
      </c>
      <c r="K2083" s="31">
        <f t="shared" si="1010"/>
        <v>159525735.81</v>
      </c>
      <c r="L2083" s="31">
        <f t="shared" si="1010"/>
        <v>0</v>
      </c>
      <c r="M2083" s="31">
        <f t="shared" si="1010"/>
        <v>396854371.99000001</v>
      </c>
      <c r="N2083" s="31">
        <f t="shared" si="1010"/>
        <v>0</v>
      </c>
      <c r="O2083" s="31">
        <f t="shared" si="1010"/>
        <v>0</v>
      </c>
      <c r="P2083" s="31">
        <f t="shared" si="1010"/>
        <v>0</v>
      </c>
      <c r="Q2083" s="31">
        <f t="shared" si="1010"/>
        <v>0</v>
      </c>
      <c r="R2083" s="31">
        <f t="shared" si="1010"/>
        <v>0</v>
      </c>
      <c r="S2083" s="31">
        <f t="shared" si="1010"/>
        <v>0</v>
      </c>
      <c r="T2083" s="31">
        <f t="shared" si="1010"/>
        <v>0</v>
      </c>
      <c r="U2083" s="31">
        <f t="shared" si="1010"/>
        <v>0</v>
      </c>
      <c r="V2083" s="31">
        <f t="shared" si="1010"/>
        <v>6196989.9500000002</v>
      </c>
      <c r="W2083" s="31">
        <f t="shared" si="1010"/>
        <v>10405566.5</v>
      </c>
      <c r="X2083" s="31">
        <f t="shared" si="1010"/>
        <v>0</v>
      </c>
      <c r="Y2083" s="31">
        <f t="shared" si="1010"/>
        <v>0</v>
      </c>
      <c r="Z2083" s="31">
        <f t="shared" si="1012"/>
        <v>413456928.44</v>
      </c>
      <c r="AA2083" s="31">
        <f>D2083-Z2083</f>
        <v>347900071.56</v>
      </c>
      <c r="AB2083" s="37">
        <f t="shared" si="1011"/>
        <v>0.54305263948449933</v>
      </c>
      <c r="AC2083" s="32"/>
    </row>
    <row r="2084" spans="1:29" s="33" customFormat="1" ht="27.75" customHeight="1" x14ac:dyDescent="0.25">
      <c r="A2084" s="38" t="s">
        <v>37</v>
      </c>
      <c r="B2084" s="39">
        <f t="shared" ref="B2084:AA2084" si="1013">SUM(B2080:B2083)</f>
        <v>174649024000</v>
      </c>
      <c r="C2084" s="39">
        <f t="shared" si="1013"/>
        <v>0</v>
      </c>
      <c r="D2084" s="39">
        <f t="shared" si="1013"/>
        <v>174718184000</v>
      </c>
      <c r="E2084" s="39">
        <f t="shared" si="1013"/>
        <v>19785156344.73</v>
      </c>
      <c r="F2084" s="39">
        <f t="shared" si="1013"/>
        <v>41248604939.169991</v>
      </c>
      <c r="G2084" s="39">
        <f t="shared" si="1013"/>
        <v>35437843908.25</v>
      </c>
      <c r="H2084" s="39">
        <f t="shared" si="1013"/>
        <v>15808699116.43</v>
      </c>
      <c r="I2084" s="39">
        <f t="shared" si="1013"/>
        <v>3656797757.7200003</v>
      </c>
      <c r="J2084" s="39">
        <f t="shared" si="1013"/>
        <v>5436526456.9200001</v>
      </c>
      <c r="K2084" s="39">
        <f t="shared" si="1013"/>
        <v>7060311679.9400015</v>
      </c>
      <c r="L2084" s="39">
        <f t="shared" si="1013"/>
        <v>0</v>
      </c>
      <c r="M2084" s="39">
        <f t="shared" si="1013"/>
        <v>19566405349.82</v>
      </c>
      <c r="N2084" s="39">
        <f t="shared" si="1013"/>
        <v>2142385822.8300002</v>
      </c>
      <c r="O2084" s="39">
        <f t="shared" si="1013"/>
        <v>10563341951.900002</v>
      </c>
      <c r="P2084" s="39">
        <f t="shared" si="1013"/>
        <v>3422630812.2799997</v>
      </c>
      <c r="Q2084" s="39">
        <f t="shared" si="1013"/>
        <v>11913436462.530001</v>
      </c>
      <c r="R2084" s="39">
        <f t="shared" si="1013"/>
        <v>2943448651.1700001</v>
      </c>
      <c r="S2084" s="39">
        <f t="shared" si="1013"/>
        <v>20955193368.550003</v>
      </c>
      <c r="T2084" s="39">
        <f t="shared" si="1013"/>
        <v>2223750186.3899999</v>
      </c>
      <c r="U2084" s="39">
        <f t="shared" si="1013"/>
        <v>20843719372.200001</v>
      </c>
      <c r="V2084" s="39">
        <f t="shared" si="1013"/>
        <v>5310062669.7200012</v>
      </c>
      <c r="W2084" s="39">
        <f t="shared" si="1013"/>
        <v>15808699116.43</v>
      </c>
      <c r="X2084" s="39">
        <f t="shared" si="1013"/>
        <v>0</v>
      </c>
      <c r="Y2084" s="39">
        <f t="shared" si="1013"/>
        <v>0</v>
      </c>
      <c r="Z2084" s="39">
        <f t="shared" si="1013"/>
        <v>115693073763.81999</v>
      </c>
      <c r="AA2084" s="39">
        <f t="shared" si="1013"/>
        <v>59025110236.180008</v>
      </c>
      <c r="AB2084" s="40">
        <f t="shared" si="1011"/>
        <v>0.66216962147351532</v>
      </c>
      <c r="AC2084" s="32"/>
    </row>
    <row r="2085" spans="1:29" s="33" customFormat="1" ht="30.2" customHeight="1" x14ac:dyDescent="0.25">
      <c r="A2085" s="41" t="s">
        <v>38</v>
      </c>
      <c r="B2085" s="31">
        <f t="shared" ref="B2085:Y2085" si="1014">B2075+B451+B210</f>
        <v>138927000</v>
      </c>
      <c r="C2085" s="31">
        <f t="shared" si="1014"/>
        <v>0</v>
      </c>
      <c r="D2085" s="31">
        <f t="shared" si="1014"/>
        <v>138927000</v>
      </c>
      <c r="E2085" s="31">
        <f t="shared" si="1014"/>
        <v>33309454.179999996</v>
      </c>
      <c r="F2085" s="31">
        <f t="shared" si="1014"/>
        <v>31794060.829999998</v>
      </c>
      <c r="G2085" s="31">
        <f t="shared" si="1014"/>
        <v>35547135.640000001</v>
      </c>
      <c r="H2085" s="31">
        <f t="shared" si="1014"/>
        <v>11877363.059999999</v>
      </c>
      <c r="I2085" s="31">
        <f t="shared" si="1014"/>
        <v>0</v>
      </c>
      <c r="J2085" s="31">
        <f t="shared" si="1014"/>
        <v>0</v>
      </c>
      <c r="K2085" s="31">
        <f t="shared" si="1014"/>
        <v>0</v>
      </c>
      <c r="L2085" s="31">
        <f t="shared" si="1014"/>
        <v>0</v>
      </c>
      <c r="M2085" s="31">
        <f t="shared" si="1014"/>
        <v>0</v>
      </c>
      <c r="N2085" s="31">
        <f t="shared" si="1014"/>
        <v>6319083.3099999996</v>
      </c>
      <c r="O2085" s="31">
        <f t="shared" si="1014"/>
        <v>10813319.669999998</v>
      </c>
      <c r="P2085" s="31">
        <f t="shared" si="1014"/>
        <v>16177051.200000001</v>
      </c>
      <c r="Q2085" s="31">
        <f t="shared" si="1014"/>
        <v>9055906.5399999991</v>
      </c>
      <c r="R2085" s="31">
        <f t="shared" si="1014"/>
        <v>11288864.959999999</v>
      </c>
      <c r="S2085" s="31">
        <f t="shared" si="1014"/>
        <v>11449289.330000002</v>
      </c>
      <c r="T2085" s="31">
        <f t="shared" si="1014"/>
        <v>11798284.460000003</v>
      </c>
      <c r="U2085" s="31">
        <f t="shared" si="1014"/>
        <v>14349280.07</v>
      </c>
      <c r="V2085" s="31">
        <f t="shared" si="1014"/>
        <v>9399571.1100000013</v>
      </c>
      <c r="W2085" s="31">
        <f t="shared" si="1014"/>
        <v>11877363.059999999</v>
      </c>
      <c r="X2085" s="31">
        <f t="shared" si="1014"/>
        <v>0</v>
      </c>
      <c r="Y2085" s="31">
        <f t="shared" si="1014"/>
        <v>0</v>
      </c>
      <c r="Z2085" s="31">
        <f t="shared" ref="Z2085" si="1015">SUM(M2085:Y2085)</f>
        <v>112528013.71000002</v>
      </c>
      <c r="AA2085" s="31">
        <f>D2085-Z2085</f>
        <v>26398986.289999977</v>
      </c>
      <c r="AB2085" s="37">
        <f t="shared" si="1011"/>
        <v>0.80997944035356717</v>
      </c>
      <c r="AC2085" s="32"/>
    </row>
    <row r="2086" spans="1:29" s="33" customFormat="1" ht="33.6" customHeight="1" x14ac:dyDescent="0.25">
      <c r="A2086" s="38" t="s">
        <v>39</v>
      </c>
      <c r="B2086" s="39">
        <f t="shared" ref="B2086:AA2086" si="1016">B2085+B2084</f>
        <v>174787951000</v>
      </c>
      <c r="C2086" s="39">
        <f t="shared" si="1016"/>
        <v>0</v>
      </c>
      <c r="D2086" s="39">
        <f t="shared" si="1016"/>
        <v>174857111000</v>
      </c>
      <c r="E2086" s="39">
        <f t="shared" si="1016"/>
        <v>19818465798.91</v>
      </c>
      <c r="F2086" s="39">
        <f t="shared" si="1016"/>
        <v>41280398999.999992</v>
      </c>
      <c r="G2086" s="39">
        <f t="shared" si="1016"/>
        <v>35473391043.889999</v>
      </c>
      <c r="H2086" s="39">
        <f t="shared" si="1016"/>
        <v>15820576479.49</v>
      </c>
      <c r="I2086" s="39">
        <f t="shared" si="1016"/>
        <v>3656797757.7200003</v>
      </c>
      <c r="J2086" s="39">
        <f t="shared" si="1016"/>
        <v>5436526456.9200001</v>
      </c>
      <c r="K2086" s="39">
        <f t="shared" si="1016"/>
        <v>7060311679.9400015</v>
      </c>
      <c r="L2086" s="39">
        <f t="shared" si="1016"/>
        <v>0</v>
      </c>
      <c r="M2086" s="39">
        <f t="shared" si="1016"/>
        <v>19566405349.82</v>
      </c>
      <c r="N2086" s="39">
        <f t="shared" si="1016"/>
        <v>2148704906.1400003</v>
      </c>
      <c r="O2086" s="39">
        <f t="shared" si="1016"/>
        <v>10574155271.570002</v>
      </c>
      <c r="P2086" s="39">
        <f t="shared" si="1016"/>
        <v>3438807863.4799995</v>
      </c>
      <c r="Q2086" s="39">
        <f t="shared" si="1016"/>
        <v>11922492369.070002</v>
      </c>
      <c r="R2086" s="39">
        <f t="shared" si="1016"/>
        <v>2954737516.1300001</v>
      </c>
      <c r="S2086" s="39">
        <f t="shared" si="1016"/>
        <v>20966642657.880005</v>
      </c>
      <c r="T2086" s="39">
        <f t="shared" si="1016"/>
        <v>2235548470.8499999</v>
      </c>
      <c r="U2086" s="39">
        <f t="shared" si="1016"/>
        <v>20858068652.27</v>
      </c>
      <c r="V2086" s="39">
        <f t="shared" si="1016"/>
        <v>5319462240.8300009</v>
      </c>
      <c r="W2086" s="39">
        <f t="shared" si="1016"/>
        <v>15820576479.49</v>
      </c>
      <c r="X2086" s="39">
        <f t="shared" si="1016"/>
        <v>0</v>
      </c>
      <c r="Y2086" s="39">
        <f t="shared" si="1016"/>
        <v>0</v>
      </c>
      <c r="Z2086" s="39">
        <f t="shared" si="1016"/>
        <v>115805601777.53</v>
      </c>
      <c r="AA2086" s="39">
        <f t="shared" si="1016"/>
        <v>59051509222.470009</v>
      </c>
      <c r="AB2086" s="40">
        <f t="shared" si="1011"/>
        <v>0.66228705893196416</v>
      </c>
      <c r="AC2086" s="42"/>
    </row>
    <row r="2087" spans="1:29" s="70" customFormat="1" ht="15" customHeight="1" x14ac:dyDescent="0.25">
      <c r="A2087" s="68"/>
      <c r="B2087" s="47">
        <f>[1]consoCURRENT!E42643</f>
        <v>174857111000</v>
      </c>
      <c r="C2087" s="47">
        <f>[1]consoCURRENT!F42643</f>
        <v>-210000.00000014901</v>
      </c>
      <c r="D2087" s="61"/>
      <c r="E2087" s="47">
        <f>[1]consoCURRENT!H42643</f>
        <v>19818465798.909996</v>
      </c>
      <c r="F2087" s="47">
        <f>[1]consoCURRENT!I42643</f>
        <v>41280398999.999992</v>
      </c>
      <c r="G2087" s="47">
        <f>[1]consoCURRENT!J42643</f>
        <v>35473391043.890007</v>
      </c>
      <c r="H2087" s="47">
        <f>[1]consoCURRENT!K42643</f>
        <v>15820576479.49</v>
      </c>
      <c r="I2087" s="47">
        <f>[1]consoCURRENT!L42643</f>
        <v>3656797757.7200007</v>
      </c>
      <c r="J2087" s="47">
        <f>[1]consoCURRENT!M42643</f>
        <v>5436526456.9200001</v>
      </c>
      <c r="K2087" s="47">
        <f>[1]consoCURRENT!N42643</f>
        <v>7060311679.9400015</v>
      </c>
      <c r="L2087" s="47">
        <f>[1]consoCURRENT!O42643</f>
        <v>0</v>
      </c>
      <c r="M2087" s="47">
        <f>[1]consoCURRENT!P42643</f>
        <v>19566405349.82</v>
      </c>
      <c r="N2087" s="47">
        <f>[1]consoCURRENT!Q42643</f>
        <v>2148704906.1399999</v>
      </c>
      <c r="O2087" s="47">
        <f>[1]consoCURRENT!R42643</f>
        <v>10574155271.57</v>
      </c>
      <c r="P2087" s="47">
        <f>[1]consoCURRENT!S42643</f>
        <v>3438807863.4799995</v>
      </c>
      <c r="Q2087" s="47">
        <f>[1]consoCURRENT!T42643</f>
        <v>11922492369.070002</v>
      </c>
      <c r="R2087" s="47">
        <f>[1]consoCURRENT!U42643</f>
        <v>2954737516.1299996</v>
      </c>
      <c r="S2087" s="47">
        <f>[1]consoCURRENT!V42643</f>
        <v>20966642657.880001</v>
      </c>
      <c r="T2087" s="47">
        <f>[1]consoCURRENT!W42643</f>
        <v>2235548470.8499999</v>
      </c>
      <c r="U2087" s="47">
        <f>[1]consoCURRENT!X42643</f>
        <v>20858068652.27</v>
      </c>
      <c r="V2087" s="47">
        <f>[1]consoCURRENT!Y42643</f>
        <v>5319462240.829999</v>
      </c>
      <c r="W2087" s="47">
        <f>[1]consoCURRENT!Z42643</f>
        <v>15820576479.49</v>
      </c>
      <c r="X2087" s="47">
        <f>[1]consoCURRENT!AA42643</f>
        <v>0</v>
      </c>
      <c r="Y2087" s="47">
        <f>[1]consoCURRENT!AB42643</f>
        <v>0</v>
      </c>
      <c r="Z2087" s="47">
        <f>[1]consoCURRENT!AC42643</f>
        <v>115805601777.53001</v>
      </c>
      <c r="AA2087" s="47">
        <f>[1]consoCURRENT!AD42643</f>
        <v>59051509222.469994</v>
      </c>
      <c r="AB2087" s="47"/>
      <c r="AC2087" s="69"/>
    </row>
    <row r="2088" spans="1:29" s="70" customFormat="1" ht="22.35" customHeight="1" x14ac:dyDescent="0.25">
      <c r="A2088" s="68"/>
      <c r="B2088" s="47">
        <f>B2087-B2086</f>
        <v>69160000</v>
      </c>
      <c r="C2088" s="47">
        <f t="shared" ref="C2088" si="1017">128070504000-10229160000</f>
        <v>117841344000</v>
      </c>
      <c r="D2088" s="47">
        <f>128070504000-10229160000</f>
        <v>117841344000</v>
      </c>
      <c r="E2088" s="47"/>
      <c r="F2088" s="47"/>
      <c r="G2088" s="47"/>
      <c r="H2088" s="47"/>
      <c r="I2088" s="47"/>
      <c r="J2088" s="47"/>
      <c r="K2088" s="47"/>
      <c r="L2088" s="47"/>
      <c r="M2088" s="47"/>
      <c r="N2088" s="47"/>
      <c r="O2088" s="47"/>
      <c r="P2088" s="47"/>
      <c r="Q2088" s="47"/>
      <c r="R2088" s="47"/>
      <c r="S2088" s="47"/>
      <c r="T2088" s="47"/>
      <c r="U2088" s="47"/>
      <c r="V2088" s="47"/>
      <c r="W2088" s="47"/>
      <c r="X2088" s="47"/>
      <c r="Y2088" s="47"/>
      <c r="Z2088" s="61">
        <f>Z2087-Z2086</f>
        <v>0</v>
      </c>
      <c r="AA2088" s="47"/>
      <c r="AB2088" s="47"/>
      <c r="AC2088" s="69"/>
    </row>
    <row r="2089" spans="1:29" s="33" customFormat="1" ht="20.45" customHeight="1" x14ac:dyDescent="0.25">
      <c r="A2089" s="71" t="s">
        <v>115</v>
      </c>
      <c r="B2089" s="47">
        <f t="shared" ref="B2089:C2089" si="1018">B2088-B2086</f>
        <v>-174718791000</v>
      </c>
      <c r="C2089" s="47">
        <f t="shared" si="1018"/>
        <v>117841344000</v>
      </c>
      <c r="D2089" s="47">
        <f>D2088-D2086</f>
        <v>-57015767000</v>
      </c>
      <c r="E2089" s="31"/>
      <c r="F2089" s="31"/>
      <c r="G2089" s="31"/>
      <c r="H2089" s="31"/>
      <c r="I2089" s="31"/>
      <c r="J2089" s="31"/>
      <c r="K2089" s="31"/>
      <c r="L2089" s="31"/>
      <c r="M2089" s="31"/>
      <c r="N2089" s="31"/>
      <c r="O2089" s="31"/>
      <c r="P2089" s="31"/>
      <c r="Q2089" s="31"/>
      <c r="R2089" s="31"/>
      <c r="S2089" s="31"/>
      <c r="T2089" s="31"/>
      <c r="U2089" s="31"/>
      <c r="V2089" s="31"/>
      <c r="W2089" s="31"/>
      <c r="X2089" s="31"/>
      <c r="Y2089" s="31"/>
      <c r="Z2089" s="31"/>
      <c r="AA2089" s="31"/>
      <c r="AB2089" s="31"/>
      <c r="AC2089" s="32"/>
    </row>
    <row r="2090" spans="1:29" s="33" customFormat="1" ht="15" customHeight="1" x14ac:dyDescent="0.25">
      <c r="A2090" s="72"/>
      <c r="B2090" s="31"/>
      <c r="C2090" s="31"/>
      <c r="D2090" s="31"/>
      <c r="E2090" s="31"/>
      <c r="F2090" s="31"/>
      <c r="G2090" s="31"/>
      <c r="H2090" s="31"/>
      <c r="I2090" s="31"/>
      <c r="J2090" s="31"/>
      <c r="K2090" s="31"/>
      <c r="L2090" s="31"/>
      <c r="M2090" s="31"/>
      <c r="N2090" s="31"/>
      <c r="O2090" s="31"/>
      <c r="P2090" s="31"/>
      <c r="Q2090" s="31"/>
      <c r="R2090" s="31"/>
      <c r="S2090" s="31"/>
      <c r="T2090" s="31"/>
      <c r="U2090" s="31"/>
      <c r="V2090" s="31"/>
      <c r="W2090" s="31"/>
      <c r="X2090" s="31"/>
      <c r="Y2090" s="31"/>
      <c r="Z2090" s="31"/>
      <c r="AA2090" s="31"/>
      <c r="AB2090" s="31"/>
      <c r="AC2090" s="32"/>
    </row>
    <row r="2091" spans="1:29" s="33" customFormat="1" ht="22.35" hidden="1" customHeight="1" x14ac:dyDescent="0.25">
      <c r="A2091" s="46" t="s">
        <v>116</v>
      </c>
      <c r="B2091" s="31"/>
      <c r="C2091" s="31"/>
      <c r="D2091" s="31"/>
      <c r="E2091" s="31"/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  <c r="R2091" s="31"/>
      <c r="S2091" s="31"/>
      <c r="T2091" s="31"/>
      <c r="U2091" s="31"/>
      <c r="V2091" s="31"/>
      <c r="W2091" s="31"/>
      <c r="X2091" s="31"/>
      <c r="Y2091" s="31"/>
      <c r="Z2091" s="31"/>
      <c r="AA2091" s="31"/>
      <c r="AB2091" s="31"/>
      <c r="AC2091" s="32"/>
    </row>
    <row r="2092" spans="1:29" s="33" customFormat="1" ht="18" hidden="1" customHeight="1" x14ac:dyDescent="0.2">
      <c r="A2092" s="36" t="s">
        <v>33</v>
      </c>
      <c r="B2092" s="31">
        <f t="shared" ref="B2092:Q2095" si="1019">B2102+B2112</f>
        <v>0</v>
      </c>
      <c r="C2092" s="31">
        <f t="shared" si="1019"/>
        <v>0</v>
      </c>
      <c r="D2092" s="31">
        <f>D2102+D2112</f>
        <v>0</v>
      </c>
      <c r="E2092" s="31">
        <f t="shared" ref="E2092:Y2095" si="1020">E2102+E2112</f>
        <v>0</v>
      </c>
      <c r="F2092" s="31">
        <f t="shared" si="1020"/>
        <v>0</v>
      </c>
      <c r="G2092" s="31">
        <f t="shared" si="1020"/>
        <v>0</v>
      </c>
      <c r="H2092" s="31">
        <f t="shared" si="1020"/>
        <v>0</v>
      </c>
      <c r="I2092" s="31">
        <f t="shared" si="1020"/>
        <v>0</v>
      </c>
      <c r="J2092" s="31">
        <f t="shared" si="1020"/>
        <v>0</v>
      </c>
      <c r="K2092" s="31">
        <f t="shared" si="1020"/>
        <v>0</v>
      </c>
      <c r="L2092" s="31">
        <f t="shared" si="1020"/>
        <v>0</v>
      </c>
      <c r="M2092" s="31">
        <f t="shared" si="1020"/>
        <v>0</v>
      </c>
      <c r="N2092" s="31">
        <f t="shared" si="1020"/>
        <v>0</v>
      </c>
      <c r="O2092" s="31">
        <f t="shared" si="1020"/>
        <v>0</v>
      </c>
      <c r="P2092" s="31">
        <f t="shared" si="1020"/>
        <v>0</v>
      </c>
      <c r="Q2092" s="31">
        <f t="shared" si="1020"/>
        <v>0</v>
      </c>
      <c r="R2092" s="31">
        <f t="shared" si="1020"/>
        <v>0</v>
      </c>
      <c r="S2092" s="31">
        <f t="shared" si="1020"/>
        <v>0</v>
      </c>
      <c r="T2092" s="31">
        <f t="shared" si="1020"/>
        <v>0</v>
      </c>
      <c r="U2092" s="31">
        <f t="shared" si="1020"/>
        <v>0</v>
      </c>
      <c r="V2092" s="31">
        <f t="shared" si="1020"/>
        <v>0</v>
      </c>
      <c r="W2092" s="31">
        <f t="shared" si="1020"/>
        <v>0</v>
      </c>
      <c r="X2092" s="31">
        <f t="shared" si="1020"/>
        <v>0</v>
      </c>
      <c r="Y2092" s="31">
        <f t="shared" si="1020"/>
        <v>0</v>
      </c>
      <c r="Z2092" s="31">
        <f>SUM(M2092:Y2092)</f>
        <v>0</v>
      </c>
      <c r="AA2092" s="31">
        <f>D2092-Z2092</f>
        <v>0</v>
      </c>
      <c r="AB2092" s="37"/>
      <c r="AC2092" s="32"/>
    </row>
    <row r="2093" spans="1:29" s="33" customFormat="1" ht="18" hidden="1" customHeight="1" x14ac:dyDescent="0.2">
      <c r="A2093" s="36" t="s">
        <v>34</v>
      </c>
      <c r="B2093" s="31">
        <f t="shared" si="1019"/>
        <v>0</v>
      </c>
      <c r="C2093" s="31">
        <f t="shared" si="1019"/>
        <v>0</v>
      </c>
      <c r="D2093" s="31">
        <f t="shared" si="1019"/>
        <v>0</v>
      </c>
      <c r="E2093" s="31">
        <f t="shared" si="1019"/>
        <v>0</v>
      </c>
      <c r="F2093" s="31">
        <f t="shared" si="1019"/>
        <v>0</v>
      </c>
      <c r="G2093" s="31">
        <f t="shared" si="1019"/>
        <v>0</v>
      </c>
      <c r="H2093" s="31">
        <f t="shared" si="1019"/>
        <v>0</v>
      </c>
      <c r="I2093" s="31">
        <f t="shared" si="1019"/>
        <v>0</v>
      </c>
      <c r="J2093" s="31">
        <f t="shared" si="1019"/>
        <v>0</v>
      </c>
      <c r="K2093" s="31">
        <f t="shared" si="1019"/>
        <v>0</v>
      </c>
      <c r="L2093" s="31">
        <f t="shared" si="1019"/>
        <v>0</v>
      </c>
      <c r="M2093" s="31">
        <f t="shared" si="1019"/>
        <v>0</v>
      </c>
      <c r="N2093" s="31">
        <f t="shared" si="1019"/>
        <v>0</v>
      </c>
      <c r="O2093" s="31">
        <f t="shared" si="1019"/>
        <v>0</v>
      </c>
      <c r="P2093" s="31">
        <f t="shared" si="1019"/>
        <v>0</v>
      </c>
      <c r="Q2093" s="31">
        <f t="shared" si="1019"/>
        <v>0</v>
      </c>
      <c r="R2093" s="31">
        <f t="shared" si="1020"/>
        <v>0</v>
      </c>
      <c r="S2093" s="31">
        <f t="shared" si="1020"/>
        <v>0</v>
      </c>
      <c r="T2093" s="31">
        <f t="shared" si="1020"/>
        <v>0</v>
      </c>
      <c r="U2093" s="31">
        <f t="shared" si="1020"/>
        <v>0</v>
      </c>
      <c r="V2093" s="31">
        <f t="shared" si="1020"/>
        <v>0</v>
      </c>
      <c r="W2093" s="31">
        <f t="shared" si="1020"/>
        <v>0</v>
      </c>
      <c r="X2093" s="31">
        <f t="shared" si="1020"/>
        <v>0</v>
      </c>
      <c r="Y2093" s="31">
        <f t="shared" si="1020"/>
        <v>0</v>
      </c>
      <c r="Z2093" s="31">
        <f t="shared" ref="Z2093:Z2095" si="1021">SUM(M2093:Y2093)</f>
        <v>0</v>
      </c>
      <c r="AA2093" s="31">
        <f>D2093-Z2093</f>
        <v>0</v>
      </c>
      <c r="AB2093" s="37"/>
      <c r="AC2093" s="32"/>
    </row>
    <row r="2094" spans="1:29" s="33" customFormat="1" ht="18" hidden="1" customHeight="1" x14ac:dyDescent="0.2">
      <c r="A2094" s="36" t="s">
        <v>35</v>
      </c>
      <c r="B2094" s="31">
        <f t="shared" si="1019"/>
        <v>0</v>
      </c>
      <c r="C2094" s="31">
        <f t="shared" si="1019"/>
        <v>0</v>
      </c>
      <c r="D2094" s="31">
        <f t="shared" si="1019"/>
        <v>0</v>
      </c>
      <c r="E2094" s="31">
        <f t="shared" si="1019"/>
        <v>0</v>
      </c>
      <c r="F2094" s="31">
        <f t="shared" si="1019"/>
        <v>0</v>
      </c>
      <c r="G2094" s="31">
        <f t="shared" si="1019"/>
        <v>0</v>
      </c>
      <c r="H2094" s="31">
        <f t="shared" si="1019"/>
        <v>0</v>
      </c>
      <c r="I2094" s="31">
        <f t="shared" si="1019"/>
        <v>0</v>
      </c>
      <c r="J2094" s="31">
        <f t="shared" si="1019"/>
        <v>0</v>
      </c>
      <c r="K2094" s="31">
        <f t="shared" si="1019"/>
        <v>0</v>
      </c>
      <c r="L2094" s="31">
        <f t="shared" si="1019"/>
        <v>0</v>
      </c>
      <c r="M2094" s="31">
        <f t="shared" si="1019"/>
        <v>0</v>
      </c>
      <c r="N2094" s="31">
        <f t="shared" si="1019"/>
        <v>0</v>
      </c>
      <c r="O2094" s="31">
        <f t="shared" si="1019"/>
        <v>0</v>
      </c>
      <c r="P2094" s="31">
        <f t="shared" si="1019"/>
        <v>0</v>
      </c>
      <c r="Q2094" s="31">
        <f t="shared" si="1019"/>
        <v>0</v>
      </c>
      <c r="R2094" s="31">
        <f t="shared" si="1020"/>
        <v>0</v>
      </c>
      <c r="S2094" s="31">
        <f t="shared" si="1020"/>
        <v>0</v>
      </c>
      <c r="T2094" s="31">
        <f t="shared" si="1020"/>
        <v>0</v>
      </c>
      <c r="U2094" s="31">
        <f t="shared" si="1020"/>
        <v>0</v>
      </c>
      <c r="V2094" s="31">
        <f t="shared" si="1020"/>
        <v>0</v>
      </c>
      <c r="W2094" s="31">
        <f t="shared" si="1020"/>
        <v>0</v>
      </c>
      <c r="X2094" s="31">
        <f t="shared" si="1020"/>
        <v>0</v>
      </c>
      <c r="Y2094" s="31">
        <f t="shared" si="1020"/>
        <v>0</v>
      </c>
      <c r="Z2094" s="31">
        <f t="shared" si="1021"/>
        <v>0</v>
      </c>
      <c r="AA2094" s="31">
        <f>D2094-Z2094</f>
        <v>0</v>
      </c>
      <c r="AB2094" s="37"/>
      <c r="AC2094" s="32"/>
    </row>
    <row r="2095" spans="1:29" s="33" customFormat="1" ht="18" hidden="1" customHeight="1" x14ac:dyDescent="0.2">
      <c r="A2095" s="36" t="s">
        <v>36</v>
      </c>
      <c r="B2095" s="31">
        <f t="shared" si="1019"/>
        <v>0</v>
      </c>
      <c r="C2095" s="31">
        <f t="shared" si="1019"/>
        <v>0</v>
      </c>
      <c r="D2095" s="31">
        <f t="shared" si="1019"/>
        <v>0</v>
      </c>
      <c r="E2095" s="31">
        <f t="shared" si="1019"/>
        <v>0</v>
      </c>
      <c r="F2095" s="31">
        <f t="shared" si="1019"/>
        <v>0</v>
      </c>
      <c r="G2095" s="31">
        <f t="shared" si="1019"/>
        <v>0</v>
      </c>
      <c r="H2095" s="31">
        <f t="shared" si="1019"/>
        <v>0</v>
      </c>
      <c r="I2095" s="31">
        <f t="shared" si="1019"/>
        <v>0</v>
      </c>
      <c r="J2095" s="31">
        <f t="shared" si="1019"/>
        <v>0</v>
      </c>
      <c r="K2095" s="31">
        <f t="shared" si="1019"/>
        <v>0</v>
      </c>
      <c r="L2095" s="31">
        <f t="shared" si="1019"/>
        <v>0</v>
      </c>
      <c r="M2095" s="31">
        <f t="shared" si="1019"/>
        <v>0</v>
      </c>
      <c r="N2095" s="31">
        <f t="shared" si="1019"/>
        <v>0</v>
      </c>
      <c r="O2095" s="31">
        <f t="shared" si="1019"/>
        <v>0</v>
      </c>
      <c r="P2095" s="31">
        <f t="shared" si="1019"/>
        <v>0</v>
      </c>
      <c r="Q2095" s="31">
        <f t="shared" si="1019"/>
        <v>0</v>
      </c>
      <c r="R2095" s="31">
        <f t="shared" si="1020"/>
        <v>0</v>
      </c>
      <c r="S2095" s="31">
        <f t="shared" si="1020"/>
        <v>0</v>
      </c>
      <c r="T2095" s="31">
        <f t="shared" si="1020"/>
        <v>0</v>
      </c>
      <c r="U2095" s="31">
        <f t="shared" si="1020"/>
        <v>0</v>
      </c>
      <c r="V2095" s="31">
        <f t="shared" si="1020"/>
        <v>0</v>
      </c>
      <c r="W2095" s="31">
        <f t="shared" si="1020"/>
        <v>0</v>
      </c>
      <c r="X2095" s="31">
        <f t="shared" si="1020"/>
        <v>0</v>
      </c>
      <c r="Y2095" s="31">
        <f t="shared" si="1020"/>
        <v>0</v>
      </c>
      <c r="Z2095" s="31">
        <f t="shared" si="1021"/>
        <v>0</v>
      </c>
      <c r="AA2095" s="31">
        <f>D2095-Z2095</f>
        <v>0</v>
      </c>
      <c r="AB2095" s="37"/>
      <c r="AC2095" s="32"/>
    </row>
    <row r="2096" spans="1:29" s="33" customFormat="1" ht="18" hidden="1" customHeight="1" x14ac:dyDescent="0.25">
      <c r="A2096" s="38" t="s">
        <v>37</v>
      </c>
      <c r="B2096" s="39">
        <f t="shared" ref="B2096:C2096" si="1022">SUM(B2092:B2095)</f>
        <v>0</v>
      </c>
      <c r="C2096" s="39">
        <f t="shared" si="1022"/>
        <v>0</v>
      </c>
      <c r="D2096" s="39">
        <f>SUM(D2092:D2095)</f>
        <v>0</v>
      </c>
      <c r="E2096" s="39">
        <f t="shared" ref="E2096:AA2096" si="1023">SUM(E2092:E2095)</f>
        <v>0</v>
      </c>
      <c r="F2096" s="39">
        <f t="shared" si="1023"/>
        <v>0</v>
      </c>
      <c r="G2096" s="39">
        <f t="shared" si="1023"/>
        <v>0</v>
      </c>
      <c r="H2096" s="39">
        <f t="shared" si="1023"/>
        <v>0</v>
      </c>
      <c r="I2096" s="39">
        <f t="shared" si="1023"/>
        <v>0</v>
      </c>
      <c r="J2096" s="39">
        <f t="shared" si="1023"/>
        <v>0</v>
      </c>
      <c r="K2096" s="39">
        <f t="shared" si="1023"/>
        <v>0</v>
      </c>
      <c r="L2096" s="39">
        <f t="shared" si="1023"/>
        <v>0</v>
      </c>
      <c r="M2096" s="39">
        <f t="shared" si="1023"/>
        <v>0</v>
      </c>
      <c r="N2096" s="39">
        <f t="shared" si="1023"/>
        <v>0</v>
      </c>
      <c r="O2096" s="39">
        <f t="shared" si="1023"/>
        <v>0</v>
      </c>
      <c r="P2096" s="39">
        <f t="shared" si="1023"/>
        <v>0</v>
      </c>
      <c r="Q2096" s="39">
        <f t="shared" si="1023"/>
        <v>0</v>
      </c>
      <c r="R2096" s="39">
        <f t="shared" si="1023"/>
        <v>0</v>
      </c>
      <c r="S2096" s="39">
        <f t="shared" si="1023"/>
        <v>0</v>
      </c>
      <c r="T2096" s="39">
        <f t="shared" si="1023"/>
        <v>0</v>
      </c>
      <c r="U2096" s="39">
        <f t="shared" si="1023"/>
        <v>0</v>
      </c>
      <c r="V2096" s="39">
        <f t="shared" si="1023"/>
        <v>0</v>
      </c>
      <c r="W2096" s="39">
        <f t="shared" si="1023"/>
        <v>0</v>
      </c>
      <c r="X2096" s="39">
        <f t="shared" si="1023"/>
        <v>0</v>
      </c>
      <c r="Y2096" s="39">
        <f t="shared" si="1023"/>
        <v>0</v>
      </c>
      <c r="Z2096" s="39">
        <f t="shared" si="1023"/>
        <v>0</v>
      </c>
      <c r="AA2096" s="39">
        <f t="shared" si="1023"/>
        <v>0</v>
      </c>
      <c r="AB2096" s="40"/>
      <c r="AC2096" s="32"/>
    </row>
    <row r="2097" spans="1:29" s="33" customFormat="1" ht="18" hidden="1" customHeight="1" x14ac:dyDescent="0.25">
      <c r="A2097" s="41" t="s">
        <v>38</v>
      </c>
      <c r="B2097" s="31">
        <f t="shared" ref="B2097:Y2097" si="1024">B2107+B2117</f>
        <v>0</v>
      </c>
      <c r="C2097" s="31">
        <f t="shared" si="1024"/>
        <v>0</v>
      </c>
      <c r="D2097" s="31">
        <f t="shared" si="1024"/>
        <v>0</v>
      </c>
      <c r="E2097" s="31">
        <f t="shared" si="1024"/>
        <v>0</v>
      </c>
      <c r="F2097" s="31">
        <f t="shared" si="1024"/>
        <v>0</v>
      </c>
      <c r="G2097" s="31">
        <f t="shared" si="1024"/>
        <v>0</v>
      </c>
      <c r="H2097" s="31">
        <f t="shared" si="1024"/>
        <v>0</v>
      </c>
      <c r="I2097" s="31">
        <f t="shared" si="1024"/>
        <v>0</v>
      </c>
      <c r="J2097" s="31">
        <f t="shared" si="1024"/>
        <v>0</v>
      </c>
      <c r="K2097" s="31">
        <f t="shared" si="1024"/>
        <v>0</v>
      </c>
      <c r="L2097" s="31">
        <f t="shared" si="1024"/>
        <v>0</v>
      </c>
      <c r="M2097" s="31">
        <f t="shared" si="1024"/>
        <v>0</v>
      </c>
      <c r="N2097" s="31">
        <f t="shared" si="1024"/>
        <v>0</v>
      </c>
      <c r="O2097" s="31">
        <f t="shared" si="1024"/>
        <v>0</v>
      </c>
      <c r="P2097" s="31">
        <f t="shared" si="1024"/>
        <v>0</v>
      </c>
      <c r="Q2097" s="31">
        <f t="shared" si="1024"/>
        <v>0</v>
      </c>
      <c r="R2097" s="31">
        <f t="shared" si="1024"/>
        <v>0</v>
      </c>
      <c r="S2097" s="31">
        <f t="shared" si="1024"/>
        <v>0</v>
      </c>
      <c r="T2097" s="31">
        <f t="shared" si="1024"/>
        <v>0</v>
      </c>
      <c r="U2097" s="31">
        <f t="shared" si="1024"/>
        <v>0</v>
      </c>
      <c r="V2097" s="31">
        <f t="shared" si="1024"/>
        <v>0</v>
      </c>
      <c r="W2097" s="31">
        <f t="shared" si="1024"/>
        <v>0</v>
      </c>
      <c r="X2097" s="31">
        <f t="shared" si="1024"/>
        <v>0</v>
      </c>
      <c r="Y2097" s="31">
        <f t="shared" si="1024"/>
        <v>0</v>
      </c>
      <c r="Z2097" s="31">
        <f t="shared" ref="Z2097" si="1025">SUM(M2097:Y2097)</f>
        <v>0</v>
      </c>
      <c r="AA2097" s="31">
        <f>D2097-Z2097</f>
        <v>0</v>
      </c>
      <c r="AB2097" s="37" t="e">
        <f>Z2097/D2097</f>
        <v>#DIV/0!</v>
      </c>
      <c r="AC2097" s="32"/>
    </row>
    <row r="2098" spans="1:29" s="33" customFormat="1" ht="18" hidden="1" customHeight="1" x14ac:dyDescent="0.25">
      <c r="A2098" s="38" t="s">
        <v>39</v>
      </c>
      <c r="B2098" s="39">
        <f t="shared" ref="B2098:C2098" si="1026">B2097+B2096</f>
        <v>0</v>
      </c>
      <c r="C2098" s="39">
        <f t="shared" si="1026"/>
        <v>0</v>
      </c>
      <c r="D2098" s="39">
        <f>D2097+D2096</f>
        <v>0</v>
      </c>
      <c r="E2098" s="39">
        <f t="shared" ref="E2098:AA2098" si="1027">E2097+E2096</f>
        <v>0</v>
      </c>
      <c r="F2098" s="39">
        <f t="shared" si="1027"/>
        <v>0</v>
      </c>
      <c r="G2098" s="39">
        <f t="shared" si="1027"/>
        <v>0</v>
      </c>
      <c r="H2098" s="39">
        <f t="shared" si="1027"/>
        <v>0</v>
      </c>
      <c r="I2098" s="39">
        <f t="shared" si="1027"/>
        <v>0</v>
      </c>
      <c r="J2098" s="39">
        <f t="shared" si="1027"/>
        <v>0</v>
      </c>
      <c r="K2098" s="39">
        <f t="shared" si="1027"/>
        <v>0</v>
      </c>
      <c r="L2098" s="39">
        <f t="shared" si="1027"/>
        <v>0</v>
      </c>
      <c r="M2098" s="39">
        <f t="shared" si="1027"/>
        <v>0</v>
      </c>
      <c r="N2098" s="39">
        <f t="shared" si="1027"/>
        <v>0</v>
      </c>
      <c r="O2098" s="39">
        <f t="shared" si="1027"/>
        <v>0</v>
      </c>
      <c r="P2098" s="39">
        <f t="shared" si="1027"/>
        <v>0</v>
      </c>
      <c r="Q2098" s="39">
        <f t="shared" si="1027"/>
        <v>0</v>
      </c>
      <c r="R2098" s="39">
        <f t="shared" si="1027"/>
        <v>0</v>
      </c>
      <c r="S2098" s="39">
        <f t="shared" si="1027"/>
        <v>0</v>
      </c>
      <c r="T2098" s="39">
        <f t="shared" si="1027"/>
        <v>0</v>
      </c>
      <c r="U2098" s="39">
        <f t="shared" si="1027"/>
        <v>0</v>
      </c>
      <c r="V2098" s="39">
        <f t="shared" si="1027"/>
        <v>0</v>
      </c>
      <c r="W2098" s="39">
        <f t="shared" si="1027"/>
        <v>0</v>
      </c>
      <c r="X2098" s="39">
        <f t="shared" si="1027"/>
        <v>0</v>
      </c>
      <c r="Y2098" s="39">
        <f t="shared" si="1027"/>
        <v>0</v>
      </c>
      <c r="Z2098" s="39">
        <f t="shared" si="1027"/>
        <v>0</v>
      </c>
      <c r="AA2098" s="39">
        <f t="shared" si="1027"/>
        <v>0</v>
      </c>
      <c r="AB2098" s="40" t="e">
        <f>Z2098/D2098</f>
        <v>#DIV/0!</v>
      </c>
      <c r="AC2098" s="42"/>
    </row>
    <row r="2099" spans="1:29" s="33" customFormat="1" ht="15" hidden="1" customHeight="1" x14ac:dyDescent="0.25">
      <c r="A2099" s="34"/>
      <c r="B2099" s="31"/>
      <c r="C2099" s="31"/>
      <c r="D2099" s="31"/>
      <c r="E2099" s="31"/>
      <c r="F2099" s="31"/>
      <c r="G2099" s="31"/>
      <c r="H2099" s="31"/>
      <c r="I2099" s="31"/>
      <c r="J2099" s="31"/>
      <c r="K2099" s="31"/>
      <c r="L2099" s="31"/>
      <c r="M2099" s="31"/>
      <c r="N2099" s="31"/>
      <c r="O2099" s="31"/>
      <c r="P2099" s="31"/>
      <c r="Q2099" s="31"/>
      <c r="R2099" s="31"/>
      <c r="S2099" s="31"/>
      <c r="T2099" s="31"/>
      <c r="U2099" s="31"/>
      <c r="V2099" s="31"/>
      <c r="W2099" s="31"/>
      <c r="X2099" s="31"/>
      <c r="Y2099" s="31"/>
      <c r="Z2099" s="31"/>
      <c r="AA2099" s="31"/>
      <c r="AB2099" s="31"/>
      <c r="AC2099" s="32"/>
    </row>
    <row r="2100" spans="1:29" s="33" customFormat="1" ht="15" hidden="1" customHeight="1" x14ac:dyDescent="0.25">
      <c r="A2100" s="34"/>
      <c r="B2100" s="31"/>
      <c r="C2100" s="31"/>
      <c r="D2100" s="31"/>
      <c r="E2100" s="31"/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  <c r="R2100" s="31"/>
      <c r="S2100" s="31"/>
      <c r="T2100" s="31"/>
      <c r="U2100" s="31"/>
      <c r="V2100" s="31"/>
      <c r="W2100" s="31"/>
      <c r="X2100" s="31"/>
      <c r="Y2100" s="31"/>
      <c r="Z2100" s="31"/>
      <c r="AA2100" s="31"/>
      <c r="AB2100" s="31"/>
      <c r="AC2100" s="32"/>
    </row>
    <row r="2101" spans="1:29" s="33" customFormat="1" ht="15" hidden="1" customHeight="1" x14ac:dyDescent="0.25">
      <c r="A2101" s="46" t="s">
        <v>117</v>
      </c>
      <c r="B2101" s="31"/>
      <c r="C2101" s="31"/>
      <c r="D2101" s="31"/>
      <c r="E2101" s="31"/>
      <c r="F2101" s="31"/>
      <c r="G2101" s="31"/>
      <c r="H2101" s="31"/>
      <c r="I2101" s="31"/>
      <c r="J2101" s="31"/>
      <c r="K2101" s="31"/>
      <c r="L2101" s="31"/>
      <c r="M2101" s="31"/>
      <c r="N2101" s="31"/>
      <c r="O2101" s="31"/>
      <c r="P2101" s="31"/>
      <c r="Q2101" s="31"/>
      <c r="R2101" s="31"/>
      <c r="S2101" s="31"/>
      <c r="T2101" s="31"/>
      <c r="U2101" s="31"/>
      <c r="V2101" s="31"/>
      <c r="W2101" s="31"/>
      <c r="X2101" s="31"/>
      <c r="Y2101" s="31"/>
      <c r="Z2101" s="31"/>
      <c r="AA2101" s="31"/>
      <c r="AB2101" s="31"/>
      <c r="AC2101" s="32"/>
    </row>
    <row r="2102" spans="1:29" s="33" customFormat="1" ht="18" hidden="1" customHeight="1" x14ac:dyDescent="0.2">
      <c r="A2102" s="36" t="s">
        <v>33</v>
      </c>
      <c r="B2102" s="31"/>
      <c r="C2102" s="31"/>
      <c r="D2102" s="31"/>
      <c r="E2102" s="31"/>
      <c r="F2102" s="31"/>
      <c r="G2102" s="31"/>
      <c r="H2102" s="31"/>
      <c r="I2102" s="31"/>
      <c r="J2102" s="31"/>
      <c r="K2102" s="31"/>
      <c r="L2102" s="31"/>
      <c r="M2102" s="31"/>
      <c r="N2102" s="31"/>
      <c r="O2102" s="31"/>
      <c r="P2102" s="31"/>
      <c r="Q2102" s="31"/>
      <c r="R2102" s="31"/>
      <c r="S2102" s="31"/>
      <c r="T2102" s="31"/>
      <c r="U2102" s="31"/>
      <c r="V2102" s="31"/>
      <c r="W2102" s="31"/>
      <c r="X2102" s="31"/>
      <c r="Y2102" s="31"/>
      <c r="Z2102" s="31">
        <f>SUM(M2102:Y2102)</f>
        <v>0</v>
      </c>
      <c r="AA2102" s="31">
        <f>D2102-Z2102</f>
        <v>0</v>
      </c>
      <c r="AB2102" s="37"/>
      <c r="AC2102" s="32"/>
    </row>
    <row r="2103" spans="1:29" s="33" customFormat="1" ht="18" hidden="1" customHeight="1" x14ac:dyDescent="0.2">
      <c r="A2103" s="36" t="s">
        <v>34</v>
      </c>
      <c r="B2103" s="31"/>
      <c r="C2103" s="31"/>
      <c r="D2103" s="31"/>
      <c r="E2103" s="31"/>
      <c r="F2103" s="31"/>
      <c r="G2103" s="31"/>
      <c r="H2103" s="31"/>
      <c r="I2103" s="31"/>
      <c r="J2103" s="31"/>
      <c r="K2103" s="31"/>
      <c r="L2103" s="31"/>
      <c r="M2103" s="31"/>
      <c r="N2103" s="31"/>
      <c r="O2103" s="31"/>
      <c r="P2103" s="31"/>
      <c r="Q2103" s="31"/>
      <c r="R2103" s="31"/>
      <c r="S2103" s="31"/>
      <c r="T2103" s="31"/>
      <c r="U2103" s="31"/>
      <c r="V2103" s="31"/>
      <c r="W2103" s="31"/>
      <c r="X2103" s="31"/>
      <c r="Y2103" s="31"/>
      <c r="Z2103" s="31">
        <f t="shared" ref="Z2103:Z2107" si="1028">SUM(M2103:Y2103)</f>
        <v>0</v>
      </c>
      <c r="AA2103" s="31">
        <f>D2103-Z2103</f>
        <v>0</v>
      </c>
      <c r="AB2103" s="37"/>
      <c r="AC2103" s="32"/>
    </row>
    <row r="2104" spans="1:29" s="33" customFormat="1" ht="18" hidden="1" customHeight="1" x14ac:dyDescent="0.2">
      <c r="A2104" s="36" t="s">
        <v>35</v>
      </c>
      <c r="B2104" s="31"/>
      <c r="C2104" s="31"/>
      <c r="D2104" s="31"/>
      <c r="E2104" s="31"/>
      <c r="F2104" s="31"/>
      <c r="G2104" s="31"/>
      <c r="H2104" s="31"/>
      <c r="I2104" s="31"/>
      <c r="J2104" s="31"/>
      <c r="K2104" s="31"/>
      <c r="L2104" s="31"/>
      <c r="M2104" s="31"/>
      <c r="N2104" s="31"/>
      <c r="O2104" s="31"/>
      <c r="P2104" s="31"/>
      <c r="Q2104" s="31"/>
      <c r="R2104" s="31"/>
      <c r="S2104" s="31"/>
      <c r="T2104" s="31"/>
      <c r="U2104" s="31"/>
      <c r="V2104" s="31"/>
      <c r="W2104" s="31"/>
      <c r="X2104" s="31"/>
      <c r="Y2104" s="31"/>
      <c r="Z2104" s="31">
        <f t="shared" si="1028"/>
        <v>0</v>
      </c>
      <c r="AA2104" s="31">
        <f>D2104-Z2104</f>
        <v>0</v>
      </c>
      <c r="AB2104" s="37"/>
      <c r="AC2104" s="32"/>
    </row>
    <row r="2105" spans="1:29" s="33" customFormat="1" ht="18" hidden="1" customHeight="1" x14ac:dyDescent="0.2">
      <c r="A2105" s="36" t="s">
        <v>36</v>
      </c>
      <c r="B2105" s="31"/>
      <c r="C2105" s="31"/>
      <c r="D2105" s="31"/>
      <c r="E2105" s="31"/>
      <c r="F2105" s="31"/>
      <c r="G2105" s="31"/>
      <c r="H2105" s="31"/>
      <c r="I2105" s="31"/>
      <c r="J2105" s="31"/>
      <c r="K2105" s="31"/>
      <c r="L2105" s="31"/>
      <c r="M2105" s="31"/>
      <c r="N2105" s="31"/>
      <c r="O2105" s="31"/>
      <c r="P2105" s="31"/>
      <c r="Q2105" s="31"/>
      <c r="R2105" s="31"/>
      <c r="S2105" s="31"/>
      <c r="T2105" s="31"/>
      <c r="U2105" s="31"/>
      <c r="V2105" s="31"/>
      <c r="W2105" s="31"/>
      <c r="X2105" s="31"/>
      <c r="Y2105" s="31"/>
      <c r="Z2105" s="31">
        <f t="shared" si="1028"/>
        <v>0</v>
      </c>
      <c r="AA2105" s="31">
        <f>D2105-Z2105</f>
        <v>0</v>
      </c>
      <c r="AB2105" s="37"/>
      <c r="AC2105" s="32"/>
    </row>
    <row r="2106" spans="1:29" s="33" customFormat="1" ht="18" hidden="1" customHeight="1" x14ac:dyDescent="0.25">
      <c r="A2106" s="38" t="s">
        <v>37</v>
      </c>
      <c r="B2106" s="39">
        <f t="shared" ref="B2106:C2106" si="1029">SUM(B2102:B2105)</f>
        <v>0</v>
      </c>
      <c r="C2106" s="39">
        <f t="shared" si="1029"/>
        <v>0</v>
      </c>
      <c r="D2106" s="39">
        <f>SUM(D2102:D2105)</f>
        <v>0</v>
      </c>
      <c r="E2106" s="39">
        <f t="shared" ref="E2106:AA2106" si="1030">SUM(E2102:E2105)</f>
        <v>0</v>
      </c>
      <c r="F2106" s="39">
        <f t="shared" si="1030"/>
        <v>0</v>
      </c>
      <c r="G2106" s="39">
        <f t="shared" si="1030"/>
        <v>0</v>
      </c>
      <c r="H2106" s="39">
        <f t="shared" si="1030"/>
        <v>0</v>
      </c>
      <c r="I2106" s="39">
        <f t="shared" si="1030"/>
        <v>0</v>
      </c>
      <c r="J2106" s="39">
        <f t="shared" si="1030"/>
        <v>0</v>
      </c>
      <c r="K2106" s="39">
        <f t="shared" si="1030"/>
        <v>0</v>
      </c>
      <c r="L2106" s="39">
        <f t="shared" si="1030"/>
        <v>0</v>
      </c>
      <c r="M2106" s="39">
        <f t="shared" si="1030"/>
        <v>0</v>
      </c>
      <c r="N2106" s="39">
        <f t="shared" si="1030"/>
        <v>0</v>
      </c>
      <c r="O2106" s="39">
        <f t="shared" si="1030"/>
        <v>0</v>
      </c>
      <c r="P2106" s="39">
        <f t="shared" si="1030"/>
        <v>0</v>
      </c>
      <c r="Q2106" s="39">
        <f t="shared" si="1030"/>
        <v>0</v>
      </c>
      <c r="R2106" s="39">
        <f t="shared" si="1030"/>
        <v>0</v>
      </c>
      <c r="S2106" s="39">
        <f t="shared" si="1030"/>
        <v>0</v>
      </c>
      <c r="T2106" s="39">
        <f t="shared" si="1030"/>
        <v>0</v>
      </c>
      <c r="U2106" s="39">
        <f t="shared" si="1030"/>
        <v>0</v>
      </c>
      <c r="V2106" s="39">
        <f t="shared" si="1030"/>
        <v>0</v>
      </c>
      <c r="W2106" s="39">
        <f t="shared" si="1030"/>
        <v>0</v>
      </c>
      <c r="X2106" s="39">
        <f t="shared" si="1030"/>
        <v>0</v>
      </c>
      <c r="Y2106" s="39">
        <f t="shared" si="1030"/>
        <v>0</v>
      </c>
      <c r="Z2106" s="39">
        <f t="shared" si="1030"/>
        <v>0</v>
      </c>
      <c r="AA2106" s="39">
        <f t="shared" si="1030"/>
        <v>0</v>
      </c>
      <c r="AB2106" s="40"/>
      <c r="AC2106" s="32"/>
    </row>
    <row r="2107" spans="1:29" s="33" customFormat="1" ht="26.45" hidden="1" customHeight="1" x14ac:dyDescent="0.25">
      <c r="A2107" s="41" t="s">
        <v>38</v>
      </c>
      <c r="B2107" s="31">
        <f>[1]consoCURRENT!E43069</f>
        <v>0</v>
      </c>
      <c r="C2107" s="31">
        <f>[1]consoCURRENT!F43069</f>
        <v>0</v>
      </c>
      <c r="D2107" s="31">
        <f>[1]consoCURRENT!E43069</f>
        <v>0</v>
      </c>
      <c r="E2107" s="31">
        <f>[1]consoCURRENT!H43069</f>
        <v>0</v>
      </c>
      <c r="F2107" s="31">
        <f>[1]consoCURRENT!I43069</f>
        <v>0</v>
      </c>
      <c r="G2107" s="31">
        <f>[1]consoCURRENT!J43069</f>
        <v>0</v>
      </c>
      <c r="H2107" s="31">
        <f>[1]consoCURRENT!K43069</f>
        <v>0</v>
      </c>
      <c r="I2107" s="31">
        <f>[1]consoCURRENT!L43069</f>
        <v>0</v>
      </c>
      <c r="J2107" s="31">
        <f>[1]consoCURRENT!M43069</f>
        <v>0</v>
      </c>
      <c r="K2107" s="31">
        <f>[1]consoCURRENT!N43069</f>
        <v>0</v>
      </c>
      <c r="L2107" s="31">
        <f>[1]consoCURRENT!O43069</f>
        <v>0</v>
      </c>
      <c r="M2107" s="31">
        <f>[1]consoCURRENT!P43069</f>
        <v>0</v>
      </c>
      <c r="N2107" s="31">
        <f>[1]consoCURRENT!Q43069</f>
        <v>0</v>
      </c>
      <c r="O2107" s="31">
        <f>[1]consoCURRENT!R43069</f>
        <v>0</v>
      </c>
      <c r="P2107" s="31">
        <f>[1]consoCURRENT!S43069</f>
        <v>0</v>
      </c>
      <c r="Q2107" s="31">
        <f>[1]consoCURRENT!T43069</f>
        <v>0</v>
      </c>
      <c r="R2107" s="31">
        <f>[1]consoCURRENT!U43069</f>
        <v>0</v>
      </c>
      <c r="S2107" s="31">
        <f>[1]consoCURRENT!V43069</f>
        <v>0</v>
      </c>
      <c r="T2107" s="31">
        <f>[1]consoCURRENT!W43069</f>
        <v>0</v>
      </c>
      <c r="U2107" s="31">
        <f>[1]consoCURRENT!X43069</f>
        <v>0</v>
      </c>
      <c r="V2107" s="31">
        <f>[1]consoCURRENT!Y43069</f>
        <v>0</v>
      </c>
      <c r="W2107" s="31">
        <f>[1]consoCURRENT!Z43069</f>
        <v>0</v>
      </c>
      <c r="X2107" s="31">
        <f>[1]consoCURRENT!AA43069</f>
        <v>0</v>
      </c>
      <c r="Y2107" s="31">
        <f>[1]consoCURRENT!AB43069</f>
        <v>0</v>
      </c>
      <c r="Z2107" s="31">
        <f t="shared" si="1028"/>
        <v>0</v>
      </c>
      <c r="AA2107" s="31">
        <f>D2107-Z2107</f>
        <v>0</v>
      </c>
      <c r="AB2107" s="37" t="e">
        <f>Z2107/D2107</f>
        <v>#DIV/0!</v>
      </c>
      <c r="AC2107" s="32"/>
    </row>
    <row r="2108" spans="1:29" s="33" customFormat="1" ht="26.45" hidden="1" customHeight="1" x14ac:dyDescent="0.25">
      <c r="A2108" s="38" t="s">
        <v>39</v>
      </c>
      <c r="B2108" s="39">
        <f t="shared" ref="B2108:C2108" si="1031">B2107+B2106</f>
        <v>0</v>
      </c>
      <c r="C2108" s="39">
        <f t="shared" si="1031"/>
        <v>0</v>
      </c>
      <c r="D2108" s="39">
        <f>D2107+D2106</f>
        <v>0</v>
      </c>
      <c r="E2108" s="39">
        <f t="shared" ref="E2108:AA2108" si="1032">E2107+E2106</f>
        <v>0</v>
      </c>
      <c r="F2108" s="39">
        <f t="shared" si="1032"/>
        <v>0</v>
      </c>
      <c r="G2108" s="39">
        <f t="shared" si="1032"/>
        <v>0</v>
      </c>
      <c r="H2108" s="39">
        <f t="shared" si="1032"/>
        <v>0</v>
      </c>
      <c r="I2108" s="39">
        <f t="shared" si="1032"/>
        <v>0</v>
      </c>
      <c r="J2108" s="39">
        <f t="shared" si="1032"/>
        <v>0</v>
      </c>
      <c r="K2108" s="39">
        <f t="shared" si="1032"/>
        <v>0</v>
      </c>
      <c r="L2108" s="39">
        <f t="shared" si="1032"/>
        <v>0</v>
      </c>
      <c r="M2108" s="39">
        <f t="shared" si="1032"/>
        <v>0</v>
      </c>
      <c r="N2108" s="39">
        <f t="shared" si="1032"/>
        <v>0</v>
      </c>
      <c r="O2108" s="39">
        <f t="shared" si="1032"/>
        <v>0</v>
      </c>
      <c r="P2108" s="39">
        <f t="shared" si="1032"/>
        <v>0</v>
      </c>
      <c r="Q2108" s="39">
        <f t="shared" si="1032"/>
        <v>0</v>
      </c>
      <c r="R2108" s="39">
        <f t="shared" si="1032"/>
        <v>0</v>
      </c>
      <c r="S2108" s="39">
        <f t="shared" si="1032"/>
        <v>0</v>
      </c>
      <c r="T2108" s="39">
        <f t="shared" si="1032"/>
        <v>0</v>
      </c>
      <c r="U2108" s="39">
        <f t="shared" si="1032"/>
        <v>0</v>
      </c>
      <c r="V2108" s="39">
        <f t="shared" si="1032"/>
        <v>0</v>
      </c>
      <c r="W2108" s="39">
        <f t="shared" si="1032"/>
        <v>0</v>
      </c>
      <c r="X2108" s="39">
        <f t="shared" si="1032"/>
        <v>0</v>
      </c>
      <c r="Y2108" s="39">
        <f t="shared" si="1032"/>
        <v>0</v>
      </c>
      <c r="Z2108" s="39">
        <f t="shared" si="1032"/>
        <v>0</v>
      </c>
      <c r="AA2108" s="39">
        <f t="shared" si="1032"/>
        <v>0</v>
      </c>
      <c r="AB2108" s="40" t="e">
        <f>Z2108/D2108</f>
        <v>#DIV/0!</v>
      </c>
      <c r="AC2108" s="42"/>
    </row>
    <row r="2109" spans="1:29" s="33" customFormat="1" ht="15" hidden="1" customHeight="1" x14ac:dyDescent="0.25">
      <c r="A2109" s="34"/>
      <c r="B2109" s="31"/>
      <c r="C2109" s="31"/>
      <c r="D2109" s="31"/>
      <c r="E2109" s="31"/>
      <c r="F2109" s="31"/>
      <c r="G2109" s="31"/>
      <c r="H2109" s="31"/>
      <c r="I2109" s="31"/>
      <c r="J2109" s="31"/>
      <c r="K2109" s="31"/>
      <c r="L2109" s="31"/>
      <c r="M2109" s="31"/>
      <c r="N2109" s="31"/>
      <c r="O2109" s="31"/>
      <c r="P2109" s="31"/>
      <c r="Q2109" s="31"/>
      <c r="R2109" s="31"/>
      <c r="S2109" s="31"/>
      <c r="T2109" s="31"/>
      <c r="U2109" s="31"/>
      <c r="V2109" s="31"/>
      <c r="W2109" s="31"/>
      <c r="X2109" s="31"/>
      <c r="Y2109" s="31"/>
      <c r="Z2109" s="31"/>
      <c r="AA2109" s="31"/>
      <c r="AB2109" s="31"/>
      <c r="AC2109" s="32"/>
    </row>
    <row r="2110" spans="1:29" s="33" customFormat="1" ht="15" hidden="1" customHeight="1" x14ac:dyDescent="0.25">
      <c r="A2110" s="34"/>
      <c r="B2110" s="31"/>
      <c r="C2110" s="31"/>
      <c r="D2110" s="31"/>
      <c r="E2110" s="31"/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  <c r="R2110" s="31"/>
      <c r="S2110" s="31"/>
      <c r="T2110" s="31"/>
      <c r="U2110" s="31"/>
      <c r="V2110" s="31"/>
      <c r="W2110" s="31"/>
      <c r="X2110" s="31"/>
      <c r="Y2110" s="31"/>
      <c r="Z2110" s="31"/>
      <c r="AA2110" s="31"/>
      <c r="AB2110" s="31"/>
      <c r="AC2110" s="32"/>
    </row>
    <row r="2111" spans="1:29" s="33" customFormat="1" ht="15" hidden="1" customHeight="1" x14ac:dyDescent="0.25">
      <c r="A2111" s="46" t="s">
        <v>117</v>
      </c>
      <c r="B2111" s="31"/>
      <c r="C2111" s="31"/>
      <c r="D2111" s="31"/>
      <c r="E2111" s="31"/>
      <c r="F2111" s="31"/>
      <c r="G2111" s="31"/>
      <c r="H2111" s="31"/>
      <c r="I2111" s="31"/>
      <c r="J2111" s="31"/>
      <c r="K2111" s="31"/>
      <c r="L2111" s="31"/>
      <c r="M2111" s="31"/>
      <c r="N2111" s="31"/>
      <c r="O2111" s="31"/>
      <c r="P2111" s="31"/>
      <c r="Q2111" s="31"/>
      <c r="R2111" s="31"/>
      <c r="S2111" s="31"/>
      <c r="T2111" s="31"/>
      <c r="U2111" s="31"/>
      <c r="V2111" s="31"/>
      <c r="W2111" s="31"/>
      <c r="X2111" s="31"/>
      <c r="Y2111" s="31"/>
      <c r="Z2111" s="31"/>
      <c r="AA2111" s="31"/>
      <c r="AB2111" s="31"/>
      <c r="AC2111" s="32"/>
    </row>
    <row r="2112" spans="1:29" s="33" customFormat="1" ht="18" hidden="1" customHeight="1" x14ac:dyDescent="0.2">
      <c r="A2112" s="36" t="s">
        <v>33</v>
      </c>
      <c r="B2112" s="31"/>
      <c r="C2112" s="31"/>
      <c r="D2112" s="31"/>
      <c r="E2112" s="31"/>
      <c r="F2112" s="31"/>
      <c r="G2112" s="31"/>
      <c r="H2112" s="31"/>
      <c r="I2112" s="31"/>
      <c r="J2112" s="31"/>
      <c r="K2112" s="31"/>
      <c r="L2112" s="31"/>
      <c r="M2112" s="31"/>
      <c r="N2112" s="31"/>
      <c r="O2112" s="31"/>
      <c r="P2112" s="31"/>
      <c r="Q2112" s="31"/>
      <c r="R2112" s="31"/>
      <c r="S2112" s="31"/>
      <c r="T2112" s="31"/>
      <c r="U2112" s="31"/>
      <c r="V2112" s="31"/>
      <c r="W2112" s="31"/>
      <c r="X2112" s="31"/>
      <c r="Y2112" s="31"/>
      <c r="Z2112" s="31">
        <f>SUM(M2112:Y2112)</f>
        <v>0</v>
      </c>
      <c r="AA2112" s="31">
        <f>D2112-Z2112</f>
        <v>0</v>
      </c>
      <c r="AB2112" s="37"/>
      <c r="AC2112" s="32"/>
    </row>
    <row r="2113" spans="1:29" s="33" customFormat="1" ht="18" hidden="1" customHeight="1" x14ac:dyDescent="0.2">
      <c r="A2113" s="36" t="s">
        <v>34</v>
      </c>
      <c r="B2113" s="31"/>
      <c r="C2113" s="31"/>
      <c r="D2113" s="31"/>
      <c r="E2113" s="31"/>
      <c r="F2113" s="31"/>
      <c r="G2113" s="31"/>
      <c r="H2113" s="31"/>
      <c r="I2113" s="31"/>
      <c r="J2113" s="31"/>
      <c r="K2113" s="31"/>
      <c r="L2113" s="31"/>
      <c r="M2113" s="31"/>
      <c r="N2113" s="31"/>
      <c r="O2113" s="31"/>
      <c r="P2113" s="31"/>
      <c r="Q2113" s="31"/>
      <c r="R2113" s="31"/>
      <c r="S2113" s="31"/>
      <c r="T2113" s="31"/>
      <c r="U2113" s="31"/>
      <c r="V2113" s="31"/>
      <c r="W2113" s="31"/>
      <c r="X2113" s="31"/>
      <c r="Y2113" s="31"/>
      <c r="Z2113" s="31">
        <f t="shared" ref="Z2113:Z2115" si="1033">SUM(M2113:Y2113)</f>
        <v>0</v>
      </c>
      <c r="AA2113" s="31">
        <f>D2113-Z2113</f>
        <v>0</v>
      </c>
      <c r="AB2113" s="37"/>
      <c r="AC2113" s="32"/>
    </row>
    <row r="2114" spans="1:29" s="33" customFormat="1" ht="18" hidden="1" customHeight="1" x14ac:dyDescent="0.2">
      <c r="A2114" s="36" t="s">
        <v>35</v>
      </c>
      <c r="B2114" s="31"/>
      <c r="C2114" s="31"/>
      <c r="D2114" s="31"/>
      <c r="E2114" s="31"/>
      <c r="F2114" s="31"/>
      <c r="G2114" s="31"/>
      <c r="H2114" s="31"/>
      <c r="I2114" s="31"/>
      <c r="J2114" s="31"/>
      <c r="K2114" s="31"/>
      <c r="L2114" s="31"/>
      <c r="M2114" s="31"/>
      <c r="N2114" s="31"/>
      <c r="O2114" s="31"/>
      <c r="P2114" s="31"/>
      <c r="Q2114" s="31"/>
      <c r="R2114" s="31"/>
      <c r="S2114" s="31"/>
      <c r="T2114" s="31"/>
      <c r="U2114" s="31"/>
      <c r="V2114" s="31"/>
      <c r="W2114" s="31"/>
      <c r="X2114" s="31"/>
      <c r="Y2114" s="31"/>
      <c r="Z2114" s="31">
        <f t="shared" si="1033"/>
        <v>0</v>
      </c>
      <c r="AA2114" s="31">
        <f>D2114-Z2114</f>
        <v>0</v>
      </c>
      <c r="AB2114" s="37"/>
      <c r="AC2114" s="32"/>
    </row>
    <row r="2115" spans="1:29" s="33" customFormat="1" ht="18" hidden="1" customHeight="1" x14ac:dyDescent="0.2">
      <c r="A2115" s="36" t="s">
        <v>36</v>
      </c>
      <c r="B2115" s="31"/>
      <c r="C2115" s="31"/>
      <c r="D2115" s="31"/>
      <c r="E2115" s="31"/>
      <c r="F2115" s="31"/>
      <c r="G2115" s="31"/>
      <c r="H2115" s="31"/>
      <c r="I2115" s="31"/>
      <c r="J2115" s="31"/>
      <c r="K2115" s="31"/>
      <c r="L2115" s="31"/>
      <c r="M2115" s="31"/>
      <c r="N2115" s="31"/>
      <c r="O2115" s="31"/>
      <c r="P2115" s="31"/>
      <c r="Q2115" s="31"/>
      <c r="R2115" s="31"/>
      <c r="S2115" s="31"/>
      <c r="T2115" s="31"/>
      <c r="U2115" s="31"/>
      <c r="V2115" s="31"/>
      <c r="W2115" s="31"/>
      <c r="X2115" s="31"/>
      <c r="Y2115" s="31"/>
      <c r="Z2115" s="31">
        <f t="shared" si="1033"/>
        <v>0</v>
      </c>
      <c r="AA2115" s="31">
        <f>D2115-Z2115</f>
        <v>0</v>
      </c>
      <c r="AB2115" s="37"/>
      <c r="AC2115" s="32"/>
    </row>
    <row r="2116" spans="1:29" s="33" customFormat="1" ht="18" hidden="1" customHeight="1" x14ac:dyDescent="0.25">
      <c r="A2116" s="38" t="s">
        <v>37</v>
      </c>
      <c r="B2116" s="39">
        <f t="shared" ref="B2116:C2116" si="1034">SUM(B2112:B2115)</f>
        <v>0</v>
      </c>
      <c r="C2116" s="39">
        <f t="shared" si="1034"/>
        <v>0</v>
      </c>
      <c r="D2116" s="39">
        <f>SUM(D2112:D2115)</f>
        <v>0</v>
      </c>
      <c r="E2116" s="39">
        <f t="shared" ref="E2116:AA2116" si="1035">SUM(E2112:E2115)</f>
        <v>0</v>
      </c>
      <c r="F2116" s="39">
        <f t="shared" si="1035"/>
        <v>0</v>
      </c>
      <c r="G2116" s="39">
        <f t="shared" si="1035"/>
        <v>0</v>
      </c>
      <c r="H2116" s="39">
        <f t="shared" si="1035"/>
        <v>0</v>
      </c>
      <c r="I2116" s="39">
        <f t="shared" si="1035"/>
        <v>0</v>
      </c>
      <c r="J2116" s="39">
        <f t="shared" si="1035"/>
        <v>0</v>
      </c>
      <c r="K2116" s="39">
        <f t="shared" si="1035"/>
        <v>0</v>
      </c>
      <c r="L2116" s="39">
        <f t="shared" si="1035"/>
        <v>0</v>
      </c>
      <c r="M2116" s="39">
        <f t="shared" si="1035"/>
        <v>0</v>
      </c>
      <c r="N2116" s="39">
        <f t="shared" si="1035"/>
        <v>0</v>
      </c>
      <c r="O2116" s="39">
        <f t="shared" si="1035"/>
        <v>0</v>
      </c>
      <c r="P2116" s="39">
        <f t="shared" si="1035"/>
        <v>0</v>
      </c>
      <c r="Q2116" s="39">
        <f t="shared" si="1035"/>
        <v>0</v>
      </c>
      <c r="R2116" s="39">
        <f t="shared" si="1035"/>
        <v>0</v>
      </c>
      <c r="S2116" s="39">
        <f t="shared" si="1035"/>
        <v>0</v>
      </c>
      <c r="T2116" s="39">
        <f t="shared" si="1035"/>
        <v>0</v>
      </c>
      <c r="U2116" s="39">
        <f t="shared" si="1035"/>
        <v>0</v>
      </c>
      <c r="V2116" s="39">
        <f t="shared" si="1035"/>
        <v>0</v>
      </c>
      <c r="W2116" s="39">
        <f t="shared" si="1035"/>
        <v>0</v>
      </c>
      <c r="X2116" s="39">
        <f t="shared" si="1035"/>
        <v>0</v>
      </c>
      <c r="Y2116" s="39">
        <f t="shared" si="1035"/>
        <v>0</v>
      </c>
      <c r="Z2116" s="39">
        <f t="shared" si="1035"/>
        <v>0</v>
      </c>
      <c r="AA2116" s="39">
        <f t="shared" si="1035"/>
        <v>0</v>
      </c>
      <c r="AB2116" s="40"/>
      <c r="AC2116" s="32"/>
    </row>
    <row r="2117" spans="1:29" s="33" customFormat="1" ht="18" hidden="1" customHeight="1" x14ac:dyDescent="0.25">
      <c r="A2117" s="41" t="s">
        <v>38</v>
      </c>
      <c r="B2117" s="31">
        <f>[1]consoCURRENT!E43130</f>
        <v>0</v>
      </c>
      <c r="C2117" s="31">
        <f>[1]consoCURRENT!F43130</f>
        <v>0</v>
      </c>
      <c r="D2117" s="31">
        <f>[1]consoCURRENT!G43130</f>
        <v>0</v>
      </c>
      <c r="E2117" s="31">
        <f>[1]consoCURRENT!H43130</f>
        <v>0</v>
      </c>
      <c r="F2117" s="31">
        <f>[1]consoCURRENT!I43130</f>
        <v>0</v>
      </c>
      <c r="G2117" s="31">
        <f>[1]consoCURRENT!J43130</f>
        <v>0</v>
      </c>
      <c r="H2117" s="31">
        <f>[1]consoCURRENT!K43130</f>
        <v>0</v>
      </c>
      <c r="I2117" s="31">
        <f>[1]consoCURRENT!L43130</f>
        <v>0</v>
      </c>
      <c r="J2117" s="31">
        <f>[1]consoCURRENT!M43130</f>
        <v>0</v>
      </c>
      <c r="K2117" s="31">
        <f>[1]consoCURRENT!N43130</f>
        <v>0</v>
      </c>
      <c r="L2117" s="31">
        <f>[1]consoCURRENT!O43130</f>
        <v>0</v>
      </c>
      <c r="M2117" s="31">
        <f>[1]consoCURRENT!P43130</f>
        <v>0</v>
      </c>
      <c r="N2117" s="31">
        <f>[1]consoCURRENT!Q43130</f>
        <v>0</v>
      </c>
      <c r="O2117" s="31">
        <f>[1]consoCURRENT!R43130</f>
        <v>0</v>
      </c>
      <c r="P2117" s="31">
        <f>[1]consoCURRENT!S43130</f>
        <v>0</v>
      </c>
      <c r="Q2117" s="31">
        <f>[1]consoCURRENT!T43130</f>
        <v>0</v>
      </c>
      <c r="R2117" s="31">
        <f>[1]consoCURRENT!U43130</f>
        <v>0</v>
      </c>
      <c r="S2117" s="31">
        <f>[1]consoCURRENT!V43130</f>
        <v>0</v>
      </c>
      <c r="T2117" s="31">
        <f>[1]consoCURRENT!W43130</f>
        <v>0</v>
      </c>
      <c r="U2117" s="31">
        <f>[1]consoCURRENT!X43130</f>
        <v>0</v>
      </c>
      <c r="V2117" s="31">
        <f>[1]consoCURRENT!Y43130</f>
        <v>0</v>
      </c>
      <c r="W2117" s="31">
        <f>[1]consoCURRENT!Z43130</f>
        <v>0</v>
      </c>
      <c r="X2117" s="31">
        <f>[1]consoCURRENT!AA43130</f>
        <v>0</v>
      </c>
      <c r="Y2117" s="31">
        <f>[1]consoCURRENT!AB43130</f>
        <v>0</v>
      </c>
      <c r="Z2117" s="31">
        <f>[1]consoCURRENT!AC43130</f>
        <v>0</v>
      </c>
      <c r="AA2117" s="31">
        <f>D2117-Z2117</f>
        <v>0</v>
      </c>
      <c r="AB2117" s="37" t="e">
        <f>Z2117/D2117</f>
        <v>#DIV/0!</v>
      </c>
      <c r="AC2117" s="32"/>
    </row>
    <row r="2118" spans="1:29" s="33" customFormat="1" ht="18" hidden="1" customHeight="1" x14ac:dyDescent="0.25">
      <c r="A2118" s="38" t="s">
        <v>39</v>
      </c>
      <c r="B2118" s="39">
        <f t="shared" ref="B2118:C2118" si="1036">B2117+B2116</f>
        <v>0</v>
      </c>
      <c r="C2118" s="39">
        <f t="shared" si="1036"/>
        <v>0</v>
      </c>
      <c r="D2118" s="39">
        <f>D2117+D2116</f>
        <v>0</v>
      </c>
      <c r="E2118" s="39">
        <f t="shared" ref="E2118:AA2118" si="1037">E2117+E2116</f>
        <v>0</v>
      </c>
      <c r="F2118" s="39">
        <f t="shared" si="1037"/>
        <v>0</v>
      </c>
      <c r="G2118" s="39">
        <f t="shared" si="1037"/>
        <v>0</v>
      </c>
      <c r="H2118" s="39">
        <f t="shared" si="1037"/>
        <v>0</v>
      </c>
      <c r="I2118" s="39">
        <f t="shared" si="1037"/>
        <v>0</v>
      </c>
      <c r="J2118" s="39">
        <f t="shared" si="1037"/>
        <v>0</v>
      </c>
      <c r="K2118" s="39">
        <f t="shared" si="1037"/>
        <v>0</v>
      </c>
      <c r="L2118" s="39">
        <f t="shared" si="1037"/>
        <v>0</v>
      </c>
      <c r="M2118" s="39">
        <f t="shared" si="1037"/>
        <v>0</v>
      </c>
      <c r="N2118" s="39">
        <f t="shared" si="1037"/>
        <v>0</v>
      </c>
      <c r="O2118" s="39">
        <f t="shared" si="1037"/>
        <v>0</v>
      </c>
      <c r="P2118" s="39">
        <f t="shared" si="1037"/>
        <v>0</v>
      </c>
      <c r="Q2118" s="39">
        <f t="shared" si="1037"/>
        <v>0</v>
      </c>
      <c r="R2118" s="39">
        <f t="shared" si="1037"/>
        <v>0</v>
      </c>
      <c r="S2118" s="39">
        <f t="shared" si="1037"/>
        <v>0</v>
      </c>
      <c r="T2118" s="39">
        <f t="shared" si="1037"/>
        <v>0</v>
      </c>
      <c r="U2118" s="39">
        <f t="shared" si="1037"/>
        <v>0</v>
      </c>
      <c r="V2118" s="39">
        <f t="shared" si="1037"/>
        <v>0</v>
      </c>
      <c r="W2118" s="39">
        <f t="shared" si="1037"/>
        <v>0</v>
      </c>
      <c r="X2118" s="39">
        <f t="shared" si="1037"/>
        <v>0</v>
      </c>
      <c r="Y2118" s="39">
        <f t="shared" si="1037"/>
        <v>0</v>
      </c>
      <c r="Z2118" s="39">
        <f t="shared" si="1037"/>
        <v>0</v>
      </c>
      <c r="AA2118" s="39">
        <f t="shared" si="1037"/>
        <v>0</v>
      </c>
      <c r="AB2118" s="40" t="e">
        <f>Z2118/D2118</f>
        <v>#DIV/0!</v>
      </c>
      <c r="AC2118" s="42"/>
    </row>
    <row r="2119" spans="1:29" s="33" customFormat="1" ht="15" hidden="1" customHeight="1" x14ac:dyDescent="0.25">
      <c r="A2119" s="34"/>
      <c r="B2119" s="31"/>
      <c r="C2119" s="31"/>
      <c r="D2119" s="31"/>
      <c r="E2119" s="31"/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  <c r="R2119" s="31"/>
      <c r="S2119" s="31"/>
      <c r="T2119" s="31"/>
      <c r="U2119" s="31"/>
      <c r="V2119" s="31"/>
      <c r="W2119" s="31"/>
      <c r="X2119" s="31"/>
      <c r="Y2119" s="31"/>
      <c r="Z2119" s="31"/>
      <c r="AA2119" s="31"/>
      <c r="AB2119" s="31"/>
      <c r="AC2119" s="32"/>
    </row>
    <row r="2120" spans="1:29" s="33" customFormat="1" ht="15" customHeight="1" x14ac:dyDescent="0.25">
      <c r="A2120" s="34"/>
      <c r="B2120" s="31"/>
      <c r="C2120" s="31"/>
      <c r="D2120" s="31"/>
      <c r="E2120" s="31"/>
      <c r="F2120" s="31"/>
      <c r="G2120" s="31"/>
      <c r="H2120" s="31"/>
      <c r="I2120" s="31"/>
      <c r="J2120" s="31"/>
      <c r="K2120" s="31"/>
      <c r="L2120" s="31"/>
      <c r="M2120" s="31"/>
      <c r="N2120" s="31"/>
      <c r="O2120" s="31"/>
      <c r="P2120" s="31"/>
      <c r="Q2120" s="31"/>
      <c r="R2120" s="31"/>
      <c r="S2120" s="31"/>
      <c r="T2120" s="31"/>
      <c r="U2120" s="31"/>
      <c r="V2120" s="31"/>
      <c r="W2120" s="31"/>
      <c r="X2120" s="31"/>
      <c r="Y2120" s="31"/>
      <c r="Z2120" s="31"/>
      <c r="AA2120" s="31"/>
      <c r="AB2120" s="31"/>
      <c r="AC2120" s="32"/>
    </row>
    <row r="2121" spans="1:29" s="33" customFormat="1" ht="15" customHeight="1" x14ac:dyDescent="0.25">
      <c r="A2121" s="46" t="s">
        <v>118</v>
      </c>
      <c r="B2121" s="31"/>
      <c r="C2121" s="31"/>
      <c r="D2121" s="31"/>
      <c r="E2121" s="31"/>
      <c r="F2121" s="31"/>
      <c r="G2121" s="31"/>
      <c r="H2121" s="31"/>
      <c r="I2121" s="31"/>
      <c r="J2121" s="31"/>
      <c r="K2121" s="31"/>
      <c r="L2121" s="31"/>
      <c r="M2121" s="31"/>
      <c r="N2121" s="31"/>
      <c r="O2121" s="31"/>
      <c r="P2121" s="31"/>
      <c r="Q2121" s="31"/>
      <c r="R2121" s="31"/>
      <c r="S2121" s="31"/>
      <c r="T2121" s="31"/>
      <c r="U2121" s="31"/>
      <c r="V2121" s="31"/>
      <c r="W2121" s="31"/>
      <c r="X2121" s="31"/>
      <c r="Y2121" s="31"/>
      <c r="Z2121" s="31"/>
      <c r="AA2121" s="31"/>
      <c r="AB2121" s="31"/>
      <c r="AC2121" s="32"/>
    </row>
    <row r="2122" spans="1:29" s="33" customFormat="1" ht="21.2" customHeight="1" x14ac:dyDescent="0.2">
      <c r="A2122" s="36" t="s">
        <v>33</v>
      </c>
      <c r="B2122" s="31"/>
      <c r="C2122" s="31"/>
      <c r="D2122" s="31"/>
      <c r="E2122" s="31"/>
      <c r="F2122" s="31"/>
      <c r="G2122" s="31"/>
      <c r="H2122" s="31"/>
      <c r="I2122" s="31"/>
      <c r="J2122" s="31"/>
      <c r="K2122" s="31"/>
      <c r="L2122" s="31"/>
      <c r="M2122" s="31"/>
      <c r="N2122" s="31"/>
      <c r="O2122" s="31"/>
      <c r="P2122" s="31"/>
      <c r="Q2122" s="31"/>
      <c r="R2122" s="31"/>
      <c r="S2122" s="31"/>
      <c r="T2122" s="31"/>
      <c r="U2122" s="31"/>
      <c r="V2122" s="31"/>
      <c r="W2122" s="31"/>
      <c r="X2122" s="31"/>
      <c r="Y2122" s="31"/>
      <c r="Z2122" s="31"/>
      <c r="AA2122" s="31">
        <f>D2122-Z2122</f>
        <v>0</v>
      </c>
      <c r="AB2122" s="37"/>
      <c r="AC2122" s="32"/>
    </row>
    <row r="2123" spans="1:29" s="33" customFormat="1" ht="18" customHeight="1" x14ac:dyDescent="0.2">
      <c r="A2123" s="36" t="s">
        <v>34</v>
      </c>
      <c r="B2123" s="31">
        <f>[1]consoCURRENT!E43456</f>
        <v>129051132</v>
      </c>
      <c r="C2123" s="31">
        <f>[1]consoCURRENT!F43456</f>
        <v>0</v>
      </c>
      <c r="D2123" s="31">
        <f>[1]consoCURRENT!G43456</f>
        <v>129051132</v>
      </c>
      <c r="E2123" s="31">
        <f>[1]consoCURRENT!H43456</f>
        <v>64145595</v>
      </c>
      <c r="F2123" s="31">
        <f>[1]consoCURRENT!I43456</f>
        <v>0</v>
      </c>
      <c r="G2123" s="31">
        <f>[1]consoCURRENT!J43456</f>
        <v>64905537</v>
      </c>
      <c r="H2123" s="31">
        <f>[1]consoCURRENT!K43456</f>
        <v>0</v>
      </c>
      <c r="I2123" s="31">
        <f>[1]consoCURRENT!L43456</f>
        <v>0</v>
      </c>
      <c r="J2123" s="31">
        <f>[1]consoCURRENT!M43456</f>
        <v>0</v>
      </c>
      <c r="K2123" s="31">
        <f>[1]consoCURRENT!N43456</f>
        <v>0</v>
      </c>
      <c r="L2123" s="31">
        <f>[1]consoCURRENT!O43456</f>
        <v>0</v>
      </c>
      <c r="M2123" s="31">
        <f>[1]consoCURRENT!P43456</f>
        <v>0</v>
      </c>
      <c r="N2123" s="31">
        <f>[1]consoCURRENT!Q43456</f>
        <v>0</v>
      </c>
      <c r="O2123" s="31">
        <f>[1]consoCURRENT!R43456</f>
        <v>0</v>
      </c>
      <c r="P2123" s="31">
        <f>[1]consoCURRENT!S43456</f>
        <v>64145595</v>
      </c>
      <c r="Q2123" s="31">
        <f>[1]consoCURRENT!T43456</f>
        <v>0</v>
      </c>
      <c r="R2123" s="31">
        <f>[1]consoCURRENT!U43456</f>
        <v>0</v>
      </c>
      <c r="S2123" s="31">
        <f>[1]consoCURRENT!V43456</f>
        <v>0</v>
      </c>
      <c r="T2123" s="31">
        <f>[1]consoCURRENT!W43456</f>
        <v>64905537</v>
      </c>
      <c r="U2123" s="31">
        <f>[1]consoCURRENT!X43456</f>
        <v>0</v>
      </c>
      <c r="V2123" s="31">
        <f>[1]consoCURRENT!Y43456</f>
        <v>0</v>
      </c>
      <c r="W2123" s="31">
        <f>[1]consoCURRENT!Z43456</f>
        <v>0</v>
      </c>
      <c r="X2123" s="31">
        <f>[1]consoCURRENT!AA43456</f>
        <v>0</v>
      </c>
      <c r="Y2123" s="31">
        <f>[1]consoCURRENT!AB43456</f>
        <v>0</v>
      </c>
      <c r="Z2123" s="31">
        <f t="shared" ref="Z2123" si="1038">SUM(M2123:Y2123)</f>
        <v>129051132</v>
      </c>
      <c r="AA2123" s="31">
        <f>D2123-Z2123</f>
        <v>0</v>
      </c>
      <c r="AB2123" s="37">
        <f>Z2123/D2123</f>
        <v>1</v>
      </c>
      <c r="AC2123" s="32"/>
    </row>
    <row r="2124" spans="1:29" s="33" customFormat="1" ht="18" customHeight="1" x14ac:dyDescent="0.2">
      <c r="A2124" s="36" t="s">
        <v>35</v>
      </c>
      <c r="B2124" s="31"/>
      <c r="C2124" s="31"/>
      <c r="D2124" s="31"/>
      <c r="E2124" s="31"/>
      <c r="F2124" s="31"/>
      <c r="G2124" s="31"/>
      <c r="H2124" s="31"/>
      <c r="I2124" s="31"/>
      <c r="J2124" s="31"/>
      <c r="K2124" s="31"/>
      <c r="L2124" s="31"/>
      <c r="M2124" s="31"/>
      <c r="N2124" s="31"/>
      <c r="O2124" s="31"/>
      <c r="P2124" s="31"/>
      <c r="Q2124" s="31"/>
      <c r="R2124" s="31"/>
      <c r="S2124" s="31"/>
      <c r="T2124" s="31"/>
      <c r="U2124" s="31"/>
      <c r="V2124" s="31"/>
      <c r="W2124" s="31"/>
      <c r="X2124" s="31"/>
      <c r="Y2124" s="31"/>
      <c r="Z2124" s="31"/>
      <c r="AA2124" s="31">
        <f>D2124-Z2124</f>
        <v>0</v>
      </c>
      <c r="AB2124" s="37"/>
      <c r="AC2124" s="32"/>
    </row>
    <row r="2125" spans="1:29" s="33" customFormat="1" ht="18" customHeight="1" x14ac:dyDescent="0.2">
      <c r="A2125" s="36" t="s">
        <v>36</v>
      </c>
      <c r="B2125" s="31"/>
      <c r="C2125" s="31"/>
      <c r="D2125" s="31"/>
      <c r="E2125" s="31"/>
      <c r="F2125" s="31"/>
      <c r="G2125" s="31"/>
      <c r="H2125" s="31"/>
      <c r="I2125" s="31"/>
      <c r="J2125" s="31"/>
      <c r="K2125" s="31"/>
      <c r="L2125" s="31"/>
      <c r="M2125" s="31"/>
      <c r="N2125" s="31"/>
      <c r="O2125" s="31"/>
      <c r="P2125" s="31"/>
      <c r="Q2125" s="31"/>
      <c r="R2125" s="31"/>
      <c r="S2125" s="31"/>
      <c r="T2125" s="31"/>
      <c r="U2125" s="31"/>
      <c r="V2125" s="31"/>
      <c r="W2125" s="31"/>
      <c r="X2125" s="31"/>
      <c r="Y2125" s="31"/>
      <c r="Z2125" s="31"/>
      <c r="AA2125" s="31">
        <f>D2125-Z2125</f>
        <v>0</v>
      </c>
      <c r="AB2125" s="37"/>
      <c r="AC2125" s="32"/>
    </row>
    <row r="2126" spans="1:29" s="33" customFormat="1" ht="22.9" customHeight="1" x14ac:dyDescent="0.25">
      <c r="A2126" s="38" t="s">
        <v>37</v>
      </c>
      <c r="B2126" s="39">
        <f t="shared" ref="B2126:C2126" si="1039">SUM(B2122:B2125)</f>
        <v>129051132</v>
      </c>
      <c r="C2126" s="39">
        <f t="shared" si="1039"/>
        <v>0</v>
      </c>
      <c r="D2126" s="39">
        <f>SUM(D2122:D2125)</f>
        <v>129051132</v>
      </c>
      <c r="E2126" s="39">
        <f t="shared" ref="E2126:AA2126" si="1040">SUM(E2122:E2125)</f>
        <v>64145595</v>
      </c>
      <c r="F2126" s="39">
        <f t="shared" si="1040"/>
        <v>0</v>
      </c>
      <c r="G2126" s="39">
        <f t="shared" si="1040"/>
        <v>64905537</v>
      </c>
      <c r="H2126" s="39">
        <f t="shared" si="1040"/>
        <v>0</v>
      </c>
      <c r="I2126" s="39">
        <f t="shared" si="1040"/>
        <v>0</v>
      </c>
      <c r="J2126" s="39">
        <f t="shared" si="1040"/>
        <v>0</v>
      </c>
      <c r="K2126" s="39">
        <f t="shared" si="1040"/>
        <v>0</v>
      </c>
      <c r="L2126" s="39">
        <f t="shared" si="1040"/>
        <v>0</v>
      </c>
      <c r="M2126" s="39">
        <f t="shared" si="1040"/>
        <v>0</v>
      </c>
      <c r="N2126" s="39">
        <f t="shared" si="1040"/>
        <v>0</v>
      </c>
      <c r="O2126" s="39">
        <f t="shared" si="1040"/>
        <v>0</v>
      </c>
      <c r="P2126" s="39">
        <f t="shared" si="1040"/>
        <v>64145595</v>
      </c>
      <c r="Q2126" s="39">
        <f t="shared" si="1040"/>
        <v>0</v>
      </c>
      <c r="R2126" s="39">
        <f t="shared" si="1040"/>
        <v>0</v>
      </c>
      <c r="S2126" s="39">
        <f t="shared" si="1040"/>
        <v>0</v>
      </c>
      <c r="T2126" s="39">
        <f t="shared" si="1040"/>
        <v>64905537</v>
      </c>
      <c r="U2126" s="39">
        <f t="shared" si="1040"/>
        <v>0</v>
      </c>
      <c r="V2126" s="39">
        <f t="shared" si="1040"/>
        <v>0</v>
      </c>
      <c r="W2126" s="39">
        <f t="shared" si="1040"/>
        <v>0</v>
      </c>
      <c r="X2126" s="39">
        <f t="shared" si="1040"/>
        <v>0</v>
      </c>
      <c r="Y2126" s="39">
        <f t="shared" si="1040"/>
        <v>0</v>
      </c>
      <c r="Z2126" s="39">
        <f t="shared" si="1040"/>
        <v>129051132</v>
      </c>
      <c r="AA2126" s="39">
        <f t="shared" si="1040"/>
        <v>0</v>
      </c>
      <c r="AB2126" s="40">
        <f>Z2126/D2126</f>
        <v>1</v>
      </c>
      <c r="AC2126" s="32"/>
    </row>
    <row r="2127" spans="1:29" s="33" customFormat="1" ht="18" customHeight="1" x14ac:dyDescent="0.25">
      <c r="A2127" s="41" t="s">
        <v>38</v>
      </c>
      <c r="B2127" s="31"/>
      <c r="C2127" s="31"/>
      <c r="D2127" s="31"/>
      <c r="E2127" s="31"/>
      <c r="F2127" s="31"/>
      <c r="G2127" s="31"/>
      <c r="H2127" s="31"/>
      <c r="I2127" s="31"/>
      <c r="J2127" s="31"/>
      <c r="K2127" s="31"/>
      <c r="L2127" s="31"/>
      <c r="M2127" s="31"/>
      <c r="N2127" s="31"/>
      <c r="O2127" s="31"/>
      <c r="P2127" s="31"/>
      <c r="Q2127" s="31"/>
      <c r="R2127" s="31"/>
      <c r="S2127" s="31"/>
      <c r="T2127" s="31"/>
      <c r="U2127" s="31"/>
      <c r="V2127" s="31"/>
      <c r="W2127" s="31"/>
      <c r="X2127" s="31"/>
      <c r="Y2127" s="31"/>
      <c r="Z2127" s="31"/>
      <c r="AA2127" s="31">
        <f>D2127-Z2127</f>
        <v>0</v>
      </c>
      <c r="AB2127" s="56" t="e">
        <f>Z2127/D2127</f>
        <v>#DIV/0!</v>
      </c>
      <c r="AC2127" s="32"/>
    </row>
    <row r="2128" spans="1:29" s="33" customFormat="1" ht="23.45" customHeight="1" x14ac:dyDescent="0.25">
      <c r="A2128" s="38" t="s">
        <v>39</v>
      </c>
      <c r="B2128" s="39">
        <f t="shared" ref="B2128:C2128" si="1041">B2127+B2126</f>
        <v>129051132</v>
      </c>
      <c r="C2128" s="39">
        <f t="shared" si="1041"/>
        <v>0</v>
      </c>
      <c r="D2128" s="39">
        <f>D2127+D2126</f>
        <v>129051132</v>
      </c>
      <c r="E2128" s="39">
        <f t="shared" ref="E2128:AA2128" si="1042">E2127+E2126</f>
        <v>64145595</v>
      </c>
      <c r="F2128" s="39">
        <f t="shared" si="1042"/>
        <v>0</v>
      </c>
      <c r="G2128" s="39">
        <f t="shared" si="1042"/>
        <v>64905537</v>
      </c>
      <c r="H2128" s="39">
        <f t="shared" si="1042"/>
        <v>0</v>
      </c>
      <c r="I2128" s="39">
        <f t="shared" si="1042"/>
        <v>0</v>
      </c>
      <c r="J2128" s="39">
        <f t="shared" si="1042"/>
        <v>0</v>
      </c>
      <c r="K2128" s="39">
        <f t="shared" si="1042"/>
        <v>0</v>
      </c>
      <c r="L2128" s="39">
        <f t="shared" si="1042"/>
        <v>0</v>
      </c>
      <c r="M2128" s="39">
        <f t="shared" si="1042"/>
        <v>0</v>
      </c>
      <c r="N2128" s="39">
        <f t="shared" si="1042"/>
        <v>0</v>
      </c>
      <c r="O2128" s="39">
        <f t="shared" si="1042"/>
        <v>0</v>
      </c>
      <c r="P2128" s="39">
        <f t="shared" si="1042"/>
        <v>64145595</v>
      </c>
      <c r="Q2128" s="39">
        <f t="shared" si="1042"/>
        <v>0</v>
      </c>
      <c r="R2128" s="39">
        <f t="shared" si="1042"/>
        <v>0</v>
      </c>
      <c r="S2128" s="39">
        <f t="shared" si="1042"/>
        <v>0</v>
      </c>
      <c r="T2128" s="39">
        <f t="shared" si="1042"/>
        <v>64905537</v>
      </c>
      <c r="U2128" s="39">
        <f t="shared" si="1042"/>
        <v>0</v>
      </c>
      <c r="V2128" s="39">
        <f t="shared" si="1042"/>
        <v>0</v>
      </c>
      <c r="W2128" s="39">
        <f t="shared" si="1042"/>
        <v>0</v>
      </c>
      <c r="X2128" s="39">
        <f t="shared" si="1042"/>
        <v>0</v>
      </c>
      <c r="Y2128" s="39">
        <f t="shared" si="1042"/>
        <v>0</v>
      </c>
      <c r="Z2128" s="39">
        <f t="shared" si="1042"/>
        <v>129051132</v>
      </c>
      <c r="AA2128" s="39">
        <f t="shared" si="1042"/>
        <v>0</v>
      </c>
      <c r="AB2128" s="40">
        <f>Z2128/D2128</f>
        <v>1</v>
      </c>
      <c r="AC2128" s="42"/>
    </row>
    <row r="2129" spans="1:29" s="33" customFormat="1" ht="15" customHeight="1" x14ac:dyDescent="0.25">
      <c r="A2129" s="34"/>
      <c r="B2129" s="31"/>
      <c r="C2129" s="31"/>
      <c r="D2129" s="31"/>
      <c r="E2129" s="31"/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  <c r="R2129" s="31"/>
      <c r="S2129" s="31"/>
      <c r="T2129" s="31"/>
      <c r="U2129" s="31"/>
      <c r="V2129" s="31"/>
      <c r="W2129" s="31"/>
      <c r="X2129" s="31"/>
      <c r="Y2129" s="31"/>
      <c r="Z2129" s="31"/>
      <c r="AA2129" s="31"/>
      <c r="AB2129" s="31"/>
      <c r="AC2129" s="32"/>
    </row>
    <row r="2130" spans="1:29" s="45" customFormat="1" ht="15" customHeight="1" x14ac:dyDescent="0.25">
      <c r="A2130" s="34"/>
      <c r="B2130" s="31"/>
      <c r="C2130" s="31"/>
      <c r="D2130" s="31"/>
      <c r="E2130" s="31"/>
      <c r="F2130" s="31"/>
      <c r="G2130" s="31"/>
      <c r="H2130" s="31"/>
      <c r="I2130" s="31"/>
      <c r="J2130" s="31"/>
      <c r="K2130" s="31"/>
      <c r="L2130" s="31"/>
      <c r="M2130" s="31"/>
      <c r="N2130" s="31"/>
      <c r="O2130" s="31"/>
      <c r="P2130" s="31"/>
      <c r="Q2130" s="31"/>
      <c r="R2130" s="31"/>
      <c r="S2130" s="31"/>
      <c r="T2130" s="31"/>
      <c r="U2130" s="31"/>
      <c r="V2130" s="31"/>
      <c r="W2130" s="31"/>
      <c r="X2130" s="31"/>
      <c r="Y2130" s="31"/>
      <c r="Z2130" s="31"/>
      <c r="AA2130" s="31"/>
      <c r="AB2130" s="31"/>
      <c r="AC2130" s="32"/>
    </row>
    <row r="2131" spans="1:29" s="33" customFormat="1" ht="15" customHeight="1" x14ac:dyDescent="0.25">
      <c r="A2131" s="46" t="s">
        <v>119</v>
      </c>
      <c r="B2131" s="31"/>
      <c r="C2131" s="31"/>
      <c r="D2131" s="31"/>
      <c r="E2131" s="31"/>
      <c r="F2131" s="31"/>
      <c r="G2131" s="31"/>
      <c r="H2131" s="31"/>
      <c r="I2131" s="31"/>
      <c r="J2131" s="31"/>
      <c r="K2131" s="31"/>
      <c r="L2131" s="31"/>
      <c r="M2131" s="31"/>
      <c r="N2131" s="31"/>
      <c r="O2131" s="31"/>
      <c r="P2131" s="31"/>
      <c r="Q2131" s="31"/>
      <c r="R2131" s="31"/>
      <c r="S2131" s="31"/>
      <c r="T2131" s="31"/>
      <c r="U2131" s="31"/>
      <c r="V2131" s="31"/>
      <c r="W2131" s="31"/>
      <c r="X2131" s="31"/>
      <c r="Y2131" s="31"/>
      <c r="Z2131" s="31"/>
      <c r="AA2131" s="31"/>
      <c r="AB2131" s="31"/>
      <c r="AC2131" s="32"/>
    </row>
    <row r="2132" spans="1:29" s="33" customFormat="1" ht="24" customHeight="1" x14ac:dyDescent="0.2">
      <c r="A2132" s="36" t="s">
        <v>33</v>
      </c>
      <c r="B2132" s="31">
        <f t="shared" ref="B2132:Q2135" si="1043">B2122+B2092</f>
        <v>0</v>
      </c>
      <c r="C2132" s="31">
        <f t="shared" si="1043"/>
        <v>0</v>
      </c>
      <c r="D2132" s="31">
        <f>D2122+D2092</f>
        <v>0</v>
      </c>
      <c r="E2132" s="31">
        <f t="shared" ref="E2132:Y2135" si="1044">E2122+E2092</f>
        <v>0</v>
      </c>
      <c r="F2132" s="31">
        <f t="shared" si="1044"/>
        <v>0</v>
      </c>
      <c r="G2132" s="31">
        <f t="shared" si="1044"/>
        <v>0</v>
      </c>
      <c r="H2132" s="31">
        <f t="shared" si="1044"/>
        <v>0</v>
      </c>
      <c r="I2132" s="31">
        <f t="shared" si="1044"/>
        <v>0</v>
      </c>
      <c r="J2132" s="31">
        <f t="shared" si="1044"/>
        <v>0</v>
      </c>
      <c r="K2132" s="31">
        <f t="shared" si="1044"/>
        <v>0</v>
      </c>
      <c r="L2132" s="31">
        <f t="shared" si="1044"/>
        <v>0</v>
      </c>
      <c r="M2132" s="31">
        <f t="shared" si="1044"/>
        <v>0</v>
      </c>
      <c r="N2132" s="31">
        <f t="shared" si="1044"/>
        <v>0</v>
      </c>
      <c r="O2132" s="31">
        <f t="shared" si="1044"/>
        <v>0</v>
      </c>
      <c r="P2132" s="31">
        <f t="shared" si="1044"/>
        <v>0</v>
      </c>
      <c r="Q2132" s="31">
        <f t="shared" si="1044"/>
        <v>0</v>
      </c>
      <c r="R2132" s="31">
        <f t="shared" si="1044"/>
        <v>0</v>
      </c>
      <c r="S2132" s="31">
        <f t="shared" si="1044"/>
        <v>0</v>
      </c>
      <c r="T2132" s="31">
        <f t="shared" si="1044"/>
        <v>0</v>
      </c>
      <c r="U2132" s="31">
        <f t="shared" si="1044"/>
        <v>0</v>
      </c>
      <c r="V2132" s="31">
        <f t="shared" si="1044"/>
        <v>0</v>
      </c>
      <c r="W2132" s="31">
        <f t="shared" si="1044"/>
        <v>0</v>
      </c>
      <c r="X2132" s="31">
        <f t="shared" si="1044"/>
        <v>0</v>
      </c>
      <c r="Y2132" s="31">
        <f t="shared" si="1044"/>
        <v>0</v>
      </c>
      <c r="Z2132" s="31">
        <f>SUM(M2132:Y2132)</f>
        <v>0</v>
      </c>
      <c r="AA2132" s="31">
        <f>D2132-Z2132</f>
        <v>0</v>
      </c>
      <c r="AB2132" s="37"/>
      <c r="AC2132" s="32"/>
    </row>
    <row r="2133" spans="1:29" s="33" customFormat="1" ht="24" customHeight="1" x14ac:dyDescent="0.2">
      <c r="A2133" s="36" t="s">
        <v>34</v>
      </c>
      <c r="B2133" s="31">
        <f t="shared" si="1043"/>
        <v>129051132</v>
      </c>
      <c r="C2133" s="31">
        <f t="shared" si="1043"/>
        <v>0</v>
      </c>
      <c r="D2133" s="31">
        <f t="shared" si="1043"/>
        <v>129051132</v>
      </c>
      <c r="E2133" s="31">
        <f t="shared" si="1043"/>
        <v>64145595</v>
      </c>
      <c r="F2133" s="31">
        <f t="shared" si="1043"/>
        <v>0</v>
      </c>
      <c r="G2133" s="31">
        <f t="shared" si="1043"/>
        <v>64905537</v>
      </c>
      <c r="H2133" s="31">
        <f t="shared" si="1043"/>
        <v>0</v>
      </c>
      <c r="I2133" s="31">
        <f t="shared" si="1043"/>
        <v>0</v>
      </c>
      <c r="J2133" s="31">
        <f t="shared" si="1043"/>
        <v>0</v>
      </c>
      <c r="K2133" s="31">
        <f t="shared" si="1043"/>
        <v>0</v>
      </c>
      <c r="L2133" s="31">
        <f t="shared" si="1043"/>
        <v>0</v>
      </c>
      <c r="M2133" s="31">
        <f t="shared" si="1043"/>
        <v>0</v>
      </c>
      <c r="N2133" s="31">
        <f t="shared" si="1043"/>
        <v>0</v>
      </c>
      <c r="O2133" s="31">
        <f t="shared" si="1043"/>
        <v>0</v>
      </c>
      <c r="P2133" s="31">
        <f t="shared" si="1043"/>
        <v>64145595</v>
      </c>
      <c r="Q2133" s="31">
        <f t="shared" si="1043"/>
        <v>0</v>
      </c>
      <c r="R2133" s="31">
        <f t="shared" si="1044"/>
        <v>0</v>
      </c>
      <c r="S2133" s="31">
        <f t="shared" si="1044"/>
        <v>0</v>
      </c>
      <c r="T2133" s="31">
        <f t="shared" si="1044"/>
        <v>64905537</v>
      </c>
      <c r="U2133" s="31">
        <f t="shared" si="1044"/>
        <v>0</v>
      </c>
      <c r="V2133" s="31">
        <f t="shared" si="1044"/>
        <v>0</v>
      </c>
      <c r="W2133" s="31">
        <f t="shared" si="1044"/>
        <v>0</v>
      </c>
      <c r="X2133" s="31">
        <f t="shared" si="1044"/>
        <v>0</v>
      </c>
      <c r="Y2133" s="31">
        <f t="shared" si="1044"/>
        <v>0</v>
      </c>
      <c r="Z2133" s="31">
        <f t="shared" ref="Z2133:Z2135" si="1045">SUM(M2133:Y2133)</f>
        <v>129051132</v>
      </c>
      <c r="AA2133" s="31">
        <f>D2133-Z2133</f>
        <v>0</v>
      </c>
      <c r="AB2133" s="37">
        <f>Z2133/D2133</f>
        <v>1</v>
      </c>
      <c r="AC2133" s="32"/>
    </row>
    <row r="2134" spans="1:29" s="33" customFormat="1" ht="24" customHeight="1" x14ac:dyDescent="0.2">
      <c r="A2134" s="36" t="s">
        <v>35</v>
      </c>
      <c r="B2134" s="31">
        <f t="shared" si="1043"/>
        <v>0</v>
      </c>
      <c r="C2134" s="31">
        <f t="shared" si="1043"/>
        <v>0</v>
      </c>
      <c r="D2134" s="31">
        <f t="shared" si="1043"/>
        <v>0</v>
      </c>
      <c r="E2134" s="31">
        <f t="shared" si="1043"/>
        <v>0</v>
      </c>
      <c r="F2134" s="31">
        <f t="shared" si="1043"/>
        <v>0</v>
      </c>
      <c r="G2134" s="31">
        <f t="shared" si="1043"/>
        <v>0</v>
      </c>
      <c r="H2134" s="31">
        <f t="shared" si="1043"/>
        <v>0</v>
      </c>
      <c r="I2134" s="31">
        <f t="shared" si="1043"/>
        <v>0</v>
      </c>
      <c r="J2134" s="31">
        <f t="shared" si="1043"/>
        <v>0</v>
      </c>
      <c r="K2134" s="31">
        <f t="shared" si="1043"/>
        <v>0</v>
      </c>
      <c r="L2134" s="31">
        <f t="shared" si="1043"/>
        <v>0</v>
      </c>
      <c r="M2134" s="31">
        <f t="shared" si="1043"/>
        <v>0</v>
      </c>
      <c r="N2134" s="31">
        <f t="shared" si="1043"/>
        <v>0</v>
      </c>
      <c r="O2134" s="31">
        <f t="shared" si="1043"/>
        <v>0</v>
      </c>
      <c r="P2134" s="31">
        <f t="shared" si="1043"/>
        <v>0</v>
      </c>
      <c r="Q2134" s="31">
        <f t="shared" si="1043"/>
        <v>0</v>
      </c>
      <c r="R2134" s="31">
        <f t="shared" si="1044"/>
        <v>0</v>
      </c>
      <c r="S2134" s="31">
        <f t="shared" si="1044"/>
        <v>0</v>
      </c>
      <c r="T2134" s="31">
        <f t="shared" si="1044"/>
        <v>0</v>
      </c>
      <c r="U2134" s="31">
        <f t="shared" si="1044"/>
        <v>0</v>
      </c>
      <c r="V2134" s="31">
        <f t="shared" si="1044"/>
        <v>0</v>
      </c>
      <c r="W2134" s="31">
        <f t="shared" si="1044"/>
        <v>0</v>
      </c>
      <c r="X2134" s="31">
        <f t="shared" si="1044"/>
        <v>0</v>
      </c>
      <c r="Y2134" s="31">
        <f t="shared" si="1044"/>
        <v>0</v>
      </c>
      <c r="Z2134" s="31">
        <f t="shared" si="1045"/>
        <v>0</v>
      </c>
      <c r="AA2134" s="31">
        <f>D2134-Z2134</f>
        <v>0</v>
      </c>
      <c r="AB2134" s="37"/>
      <c r="AC2134" s="32"/>
    </row>
    <row r="2135" spans="1:29" s="33" customFormat="1" ht="24" customHeight="1" x14ac:dyDescent="0.2">
      <c r="A2135" s="36" t="s">
        <v>36</v>
      </c>
      <c r="B2135" s="31">
        <f t="shared" si="1043"/>
        <v>0</v>
      </c>
      <c r="C2135" s="31">
        <f t="shared" si="1043"/>
        <v>0</v>
      </c>
      <c r="D2135" s="31">
        <f t="shared" si="1043"/>
        <v>0</v>
      </c>
      <c r="E2135" s="31">
        <f t="shared" si="1043"/>
        <v>0</v>
      </c>
      <c r="F2135" s="31">
        <f t="shared" si="1043"/>
        <v>0</v>
      </c>
      <c r="G2135" s="31">
        <f t="shared" si="1043"/>
        <v>0</v>
      </c>
      <c r="H2135" s="31">
        <f t="shared" si="1043"/>
        <v>0</v>
      </c>
      <c r="I2135" s="31">
        <f t="shared" si="1043"/>
        <v>0</v>
      </c>
      <c r="J2135" s="31">
        <f t="shared" si="1043"/>
        <v>0</v>
      </c>
      <c r="K2135" s="31">
        <f t="shared" si="1043"/>
        <v>0</v>
      </c>
      <c r="L2135" s="31">
        <f t="shared" si="1043"/>
        <v>0</v>
      </c>
      <c r="M2135" s="31">
        <f t="shared" si="1043"/>
        <v>0</v>
      </c>
      <c r="N2135" s="31">
        <f t="shared" si="1043"/>
        <v>0</v>
      </c>
      <c r="O2135" s="31">
        <f t="shared" si="1043"/>
        <v>0</v>
      </c>
      <c r="P2135" s="31">
        <f t="shared" si="1043"/>
        <v>0</v>
      </c>
      <c r="Q2135" s="31">
        <f t="shared" si="1043"/>
        <v>0</v>
      </c>
      <c r="R2135" s="31">
        <f t="shared" si="1044"/>
        <v>0</v>
      </c>
      <c r="S2135" s="31">
        <f t="shared" si="1044"/>
        <v>0</v>
      </c>
      <c r="T2135" s="31">
        <f t="shared" si="1044"/>
        <v>0</v>
      </c>
      <c r="U2135" s="31">
        <f t="shared" si="1044"/>
        <v>0</v>
      </c>
      <c r="V2135" s="31">
        <f t="shared" si="1044"/>
        <v>0</v>
      </c>
      <c r="W2135" s="31">
        <f t="shared" si="1044"/>
        <v>0</v>
      </c>
      <c r="X2135" s="31">
        <f t="shared" si="1044"/>
        <v>0</v>
      </c>
      <c r="Y2135" s="31">
        <f t="shared" si="1044"/>
        <v>0</v>
      </c>
      <c r="Z2135" s="31">
        <f t="shared" si="1045"/>
        <v>0</v>
      </c>
      <c r="AA2135" s="31">
        <f>D2135-Z2135</f>
        <v>0</v>
      </c>
      <c r="AB2135" s="37"/>
      <c r="AC2135" s="32"/>
    </row>
    <row r="2136" spans="1:29" s="33" customFormat="1" ht="21.6" customHeight="1" x14ac:dyDescent="0.25">
      <c r="A2136" s="38" t="s">
        <v>37</v>
      </c>
      <c r="B2136" s="39">
        <f t="shared" ref="B2136:C2136" si="1046">SUM(B2132:B2135)</f>
        <v>129051132</v>
      </c>
      <c r="C2136" s="39">
        <f t="shared" si="1046"/>
        <v>0</v>
      </c>
      <c r="D2136" s="39">
        <f>SUM(D2132:D2135)</f>
        <v>129051132</v>
      </c>
      <c r="E2136" s="39">
        <f t="shared" ref="E2136:AA2136" si="1047">SUM(E2132:E2135)</f>
        <v>64145595</v>
      </c>
      <c r="F2136" s="39">
        <f t="shared" si="1047"/>
        <v>0</v>
      </c>
      <c r="G2136" s="39">
        <f t="shared" si="1047"/>
        <v>64905537</v>
      </c>
      <c r="H2136" s="39">
        <f t="shared" si="1047"/>
        <v>0</v>
      </c>
      <c r="I2136" s="39">
        <f t="shared" si="1047"/>
        <v>0</v>
      </c>
      <c r="J2136" s="39">
        <f t="shared" si="1047"/>
        <v>0</v>
      </c>
      <c r="K2136" s="39">
        <f t="shared" si="1047"/>
        <v>0</v>
      </c>
      <c r="L2136" s="39">
        <f t="shared" si="1047"/>
        <v>0</v>
      </c>
      <c r="M2136" s="39">
        <f t="shared" si="1047"/>
        <v>0</v>
      </c>
      <c r="N2136" s="39">
        <f t="shared" si="1047"/>
        <v>0</v>
      </c>
      <c r="O2136" s="39">
        <f t="shared" si="1047"/>
        <v>0</v>
      </c>
      <c r="P2136" s="39">
        <f t="shared" si="1047"/>
        <v>64145595</v>
      </c>
      <c r="Q2136" s="39">
        <f t="shared" si="1047"/>
        <v>0</v>
      </c>
      <c r="R2136" s="39">
        <f t="shared" si="1047"/>
        <v>0</v>
      </c>
      <c r="S2136" s="39">
        <f t="shared" si="1047"/>
        <v>0</v>
      </c>
      <c r="T2136" s="39">
        <f t="shared" si="1047"/>
        <v>64905537</v>
      </c>
      <c r="U2136" s="39">
        <f t="shared" si="1047"/>
        <v>0</v>
      </c>
      <c r="V2136" s="39">
        <f t="shared" si="1047"/>
        <v>0</v>
      </c>
      <c r="W2136" s="39">
        <f t="shared" si="1047"/>
        <v>0</v>
      </c>
      <c r="X2136" s="39">
        <f t="shared" si="1047"/>
        <v>0</v>
      </c>
      <c r="Y2136" s="39">
        <f t="shared" si="1047"/>
        <v>0</v>
      </c>
      <c r="Z2136" s="39">
        <f t="shared" si="1047"/>
        <v>129051132</v>
      </c>
      <c r="AA2136" s="39">
        <f t="shared" si="1047"/>
        <v>0</v>
      </c>
      <c r="AB2136" s="40">
        <f>Z2136/D2136</f>
        <v>1</v>
      </c>
      <c r="AC2136" s="32"/>
    </row>
    <row r="2137" spans="1:29" s="33" customFormat="1" ht="23.45" customHeight="1" x14ac:dyDescent="0.25">
      <c r="A2137" s="41" t="s">
        <v>38</v>
      </c>
      <c r="B2137" s="31">
        <f t="shared" ref="B2137:Y2137" si="1048">B2127+B2097</f>
        <v>0</v>
      </c>
      <c r="C2137" s="31">
        <f t="shared" si="1048"/>
        <v>0</v>
      </c>
      <c r="D2137" s="31">
        <f t="shared" si="1048"/>
        <v>0</v>
      </c>
      <c r="E2137" s="31">
        <f t="shared" si="1048"/>
        <v>0</v>
      </c>
      <c r="F2137" s="31">
        <f t="shared" si="1048"/>
        <v>0</v>
      </c>
      <c r="G2137" s="31">
        <f t="shared" si="1048"/>
        <v>0</v>
      </c>
      <c r="H2137" s="31">
        <f t="shared" si="1048"/>
        <v>0</v>
      </c>
      <c r="I2137" s="31">
        <f t="shared" si="1048"/>
        <v>0</v>
      </c>
      <c r="J2137" s="31">
        <f t="shared" si="1048"/>
        <v>0</v>
      </c>
      <c r="K2137" s="31">
        <f t="shared" si="1048"/>
        <v>0</v>
      </c>
      <c r="L2137" s="31">
        <f t="shared" si="1048"/>
        <v>0</v>
      </c>
      <c r="M2137" s="31">
        <f t="shared" si="1048"/>
        <v>0</v>
      </c>
      <c r="N2137" s="31">
        <f t="shared" si="1048"/>
        <v>0</v>
      </c>
      <c r="O2137" s="31">
        <f t="shared" si="1048"/>
        <v>0</v>
      </c>
      <c r="P2137" s="31">
        <f t="shared" si="1048"/>
        <v>0</v>
      </c>
      <c r="Q2137" s="31">
        <f t="shared" si="1048"/>
        <v>0</v>
      </c>
      <c r="R2137" s="31">
        <f t="shared" si="1048"/>
        <v>0</v>
      </c>
      <c r="S2137" s="31">
        <f t="shared" si="1048"/>
        <v>0</v>
      </c>
      <c r="T2137" s="31">
        <f t="shared" si="1048"/>
        <v>0</v>
      </c>
      <c r="U2137" s="31">
        <f t="shared" si="1048"/>
        <v>0</v>
      </c>
      <c r="V2137" s="31">
        <f t="shared" si="1048"/>
        <v>0</v>
      </c>
      <c r="W2137" s="31">
        <f t="shared" si="1048"/>
        <v>0</v>
      </c>
      <c r="X2137" s="31">
        <f t="shared" si="1048"/>
        <v>0</v>
      </c>
      <c r="Y2137" s="31">
        <f t="shared" si="1048"/>
        <v>0</v>
      </c>
      <c r="Z2137" s="31">
        <f t="shared" ref="Z2137" si="1049">SUM(M2137:Y2137)</f>
        <v>0</v>
      </c>
      <c r="AA2137" s="31">
        <f>D2137-Z2137</f>
        <v>0</v>
      </c>
      <c r="AB2137" s="56" t="e">
        <f>Z2137/D2137</f>
        <v>#DIV/0!</v>
      </c>
      <c r="AC2137" s="32"/>
    </row>
    <row r="2138" spans="1:29" s="33" customFormat="1" ht="27.6" customHeight="1" x14ac:dyDescent="0.25">
      <c r="A2138" s="38" t="s">
        <v>39</v>
      </c>
      <c r="B2138" s="39">
        <f t="shared" ref="B2138:C2138" si="1050">B2137+B2136</f>
        <v>129051132</v>
      </c>
      <c r="C2138" s="39">
        <f t="shared" si="1050"/>
        <v>0</v>
      </c>
      <c r="D2138" s="39">
        <f>D2137+D2136</f>
        <v>129051132</v>
      </c>
      <c r="E2138" s="39">
        <f t="shared" ref="E2138:AA2138" si="1051">E2137+E2136</f>
        <v>64145595</v>
      </c>
      <c r="F2138" s="39">
        <f t="shared" si="1051"/>
        <v>0</v>
      </c>
      <c r="G2138" s="39">
        <f t="shared" si="1051"/>
        <v>64905537</v>
      </c>
      <c r="H2138" s="39">
        <f t="shared" si="1051"/>
        <v>0</v>
      </c>
      <c r="I2138" s="39">
        <f t="shared" si="1051"/>
        <v>0</v>
      </c>
      <c r="J2138" s="39">
        <f t="shared" si="1051"/>
        <v>0</v>
      </c>
      <c r="K2138" s="39">
        <f t="shared" si="1051"/>
        <v>0</v>
      </c>
      <c r="L2138" s="39">
        <f t="shared" si="1051"/>
        <v>0</v>
      </c>
      <c r="M2138" s="39">
        <f t="shared" si="1051"/>
        <v>0</v>
      </c>
      <c r="N2138" s="39">
        <f t="shared" si="1051"/>
        <v>0</v>
      </c>
      <c r="O2138" s="39">
        <f t="shared" si="1051"/>
        <v>0</v>
      </c>
      <c r="P2138" s="39">
        <f t="shared" si="1051"/>
        <v>64145595</v>
      </c>
      <c r="Q2138" s="39">
        <f t="shared" si="1051"/>
        <v>0</v>
      </c>
      <c r="R2138" s="39">
        <f t="shared" si="1051"/>
        <v>0</v>
      </c>
      <c r="S2138" s="39">
        <f t="shared" si="1051"/>
        <v>0</v>
      </c>
      <c r="T2138" s="39">
        <f t="shared" si="1051"/>
        <v>64905537</v>
      </c>
      <c r="U2138" s="39">
        <f t="shared" si="1051"/>
        <v>0</v>
      </c>
      <c r="V2138" s="39">
        <f t="shared" si="1051"/>
        <v>0</v>
      </c>
      <c r="W2138" s="39">
        <f t="shared" si="1051"/>
        <v>0</v>
      </c>
      <c r="X2138" s="39">
        <f t="shared" si="1051"/>
        <v>0</v>
      </c>
      <c r="Y2138" s="39">
        <f t="shared" si="1051"/>
        <v>0</v>
      </c>
      <c r="Z2138" s="39">
        <f t="shared" si="1051"/>
        <v>129051132</v>
      </c>
      <c r="AA2138" s="39">
        <f t="shared" si="1051"/>
        <v>0</v>
      </c>
      <c r="AB2138" s="40">
        <f>Z2138/D2138</f>
        <v>1</v>
      </c>
      <c r="AC2138" s="42"/>
    </row>
    <row r="2139" spans="1:29" s="33" customFormat="1" ht="15" customHeight="1" x14ac:dyDescent="0.25">
      <c r="A2139" s="34"/>
      <c r="B2139" s="31"/>
      <c r="C2139" s="31"/>
      <c r="D2139" s="31"/>
      <c r="E2139" s="31"/>
      <c r="F2139" s="31"/>
      <c r="G2139" s="31"/>
      <c r="H2139" s="31"/>
      <c r="I2139" s="31"/>
      <c r="J2139" s="31"/>
      <c r="K2139" s="31"/>
      <c r="L2139" s="31"/>
      <c r="M2139" s="31"/>
      <c r="N2139" s="31"/>
      <c r="O2139" s="31"/>
      <c r="P2139" s="31"/>
      <c r="Q2139" s="31"/>
      <c r="R2139" s="31"/>
      <c r="S2139" s="31"/>
      <c r="T2139" s="31"/>
      <c r="U2139" s="31"/>
      <c r="V2139" s="31"/>
      <c r="W2139" s="31"/>
      <c r="X2139" s="31"/>
      <c r="Y2139" s="31"/>
      <c r="Z2139" s="31"/>
      <c r="AA2139" s="31"/>
      <c r="AB2139" s="31"/>
      <c r="AC2139" s="32"/>
    </row>
    <row r="2140" spans="1:29" s="33" customFormat="1" ht="15" customHeight="1" x14ac:dyDescent="0.25">
      <c r="A2140" s="34"/>
      <c r="B2140" s="31"/>
      <c r="C2140" s="31"/>
      <c r="D2140" s="31"/>
      <c r="E2140" s="31"/>
      <c r="F2140" s="31"/>
      <c r="G2140" s="31"/>
      <c r="H2140" s="31"/>
      <c r="I2140" s="31"/>
      <c r="J2140" s="31"/>
      <c r="K2140" s="31"/>
      <c r="L2140" s="31"/>
      <c r="M2140" s="31"/>
      <c r="N2140" s="31"/>
      <c r="O2140" s="31"/>
      <c r="P2140" s="31"/>
      <c r="Q2140" s="31"/>
      <c r="R2140" s="31"/>
      <c r="S2140" s="31"/>
      <c r="T2140" s="31"/>
      <c r="U2140" s="31"/>
      <c r="V2140" s="31"/>
      <c r="W2140" s="31"/>
      <c r="X2140" s="31"/>
      <c r="Y2140" s="31"/>
      <c r="Z2140" s="31"/>
      <c r="AA2140" s="31"/>
      <c r="AB2140" s="31"/>
      <c r="AC2140" s="32"/>
    </row>
    <row r="2141" spans="1:29" s="33" customFormat="1" ht="20.45" customHeight="1" x14ac:dyDescent="0.25">
      <c r="A2141" s="71" t="s">
        <v>120</v>
      </c>
      <c r="B2141" s="73"/>
      <c r="C2141" s="73"/>
      <c r="D2141" s="73"/>
      <c r="E2141" s="31"/>
      <c r="F2141" s="31"/>
      <c r="G2141" s="31"/>
      <c r="H2141" s="31"/>
      <c r="I2141" s="31"/>
      <c r="J2141" s="31"/>
      <c r="K2141" s="31"/>
      <c r="L2141" s="31"/>
      <c r="M2141" s="31"/>
      <c r="N2141" s="31"/>
      <c r="O2141" s="31"/>
      <c r="P2141" s="31"/>
      <c r="Q2141" s="31"/>
      <c r="R2141" s="31"/>
      <c r="S2141" s="31"/>
      <c r="T2141" s="31"/>
      <c r="U2141" s="31"/>
      <c r="V2141" s="31"/>
      <c r="W2141" s="31"/>
      <c r="X2141" s="31"/>
      <c r="Y2141" s="31"/>
      <c r="Z2141" s="31"/>
      <c r="AA2141" s="31"/>
      <c r="AB2141" s="31"/>
      <c r="AC2141" s="32"/>
    </row>
    <row r="2142" spans="1:29" s="33" customFormat="1" ht="15" customHeight="1" x14ac:dyDescent="0.25">
      <c r="A2142" s="71"/>
      <c r="B2142" s="73"/>
      <c r="C2142" s="73"/>
      <c r="D2142" s="73"/>
      <c r="E2142" s="31"/>
      <c r="F2142" s="31"/>
      <c r="G2142" s="31"/>
      <c r="H2142" s="31"/>
      <c r="I2142" s="31"/>
      <c r="J2142" s="31"/>
      <c r="K2142" s="31"/>
      <c r="L2142" s="31"/>
      <c r="M2142" s="31"/>
      <c r="N2142" s="31"/>
      <c r="O2142" s="31"/>
      <c r="P2142" s="31"/>
      <c r="Q2142" s="31"/>
      <c r="R2142" s="31"/>
      <c r="S2142" s="31"/>
      <c r="T2142" s="31"/>
      <c r="U2142" s="31"/>
      <c r="V2142" s="31"/>
      <c r="W2142" s="31"/>
      <c r="X2142" s="31"/>
      <c r="Y2142" s="31"/>
      <c r="Z2142" s="31"/>
      <c r="AA2142" s="31"/>
      <c r="AB2142" s="31"/>
      <c r="AC2142" s="32"/>
    </row>
    <row r="2143" spans="1:29" s="33" customFormat="1" ht="15" customHeight="1" x14ac:dyDescent="0.2">
      <c r="A2143" s="55"/>
      <c r="B2143" s="73"/>
      <c r="C2143" s="73"/>
      <c r="D2143" s="73"/>
      <c r="E2143" s="31"/>
      <c r="F2143" s="31"/>
      <c r="G2143" s="31"/>
      <c r="H2143" s="31"/>
      <c r="I2143" s="31"/>
      <c r="J2143" s="31"/>
      <c r="K2143" s="31"/>
      <c r="L2143" s="31"/>
      <c r="M2143" s="31"/>
      <c r="N2143" s="31"/>
      <c r="O2143" s="31"/>
      <c r="P2143" s="31"/>
      <c r="Q2143" s="31"/>
      <c r="R2143" s="31"/>
      <c r="S2143" s="31"/>
      <c r="T2143" s="31"/>
      <c r="U2143" s="31"/>
      <c r="V2143" s="31"/>
      <c r="W2143" s="31"/>
      <c r="X2143" s="31"/>
      <c r="Y2143" s="31"/>
      <c r="Z2143" s="31"/>
      <c r="AA2143" s="31"/>
      <c r="AB2143" s="31"/>
      <c r="AC2143" s="32"/>
    </row>
    <row r="2144" spans="1:29" s="33" customFormat="1" ht="15" customHeight="1" x14ac:dyDescent="0.25">
      <c r="A2144" s="46" t="s">
        <v>121</v>
      </c>
      <c r="B2144" s="64"/>
      <c r="C2144" s="64"/>
      <c r="D2144" s="64"/>
      <c r="E2144" s="31"/>
      <c r="F2144" s="31"/>
      <c r="G2144" s="31"/>
      <c r="H2144" s="31"/>
      <c r="I2144" s="31"/>
      <c r="J2144" s="31"/>
      <c r="K2144" s="31"/>
      <c r="L2144" s="31"/>
      <c r="M2144" s="31"/>
      <c r="N2144" s="31"/>
      <c r="O2144" s="31"/>
      <c r="P2144" s="31"/>
      <c r="Q2144" s="31"/>
      <c r="R2144" s="31"/>
      <c r="S2144" s="31"/>
      <c r="T2144" s="31"/>
      <c r="U2144" s="31"/>
      <c r="V2144" s="31"/>
      <c r="W2144" s="31"/>
      <c r="X2144" s="31"/>
      <c r="Y2144" s="31"/>
      <c r="Z2144" s="31"/>
      <c r="AA2144" s="31"/>
      <c r="AB2144" s="31"/>
      <c r="AC2144" s="32"/>
    </row>
    <row r="2145" spans="1:29" s="33" customFormat="1" ht="18" customHeight="1" x14ac:dyDescent="0.2">
      <c r="A2145" s="36" t="s">
        <v>33</v>
      </c>
      <c r="B2145" s="31">
        <f t="shared" ref="B2145:Q2150" si="1052">B2155+B2165+B2175+B2185+B2195+B2205+B2215+B2225+B2235+B2245</f>
        <v>363951135</v>
      </c>
      <c r="C2145" s="31">
        <f t="shared" si="1052"/>
        <v>0</v>
      </c>
      <c r="D2145" s="31">
        <f>D2155+D2165+D2175+D2185+D2195+D2205+D2215+D2225+D2235+D2245</f>
        <v>363951135</v>
      </c>
      <c r="E2145" s="31">
        <f t="shared" ref="E2145:Y2150" si="1053">E2155+E2165+E2175+E2185+E2195+E2205+E2215+E2225+E2235+E2245</f>
        <v>0</v>
      </c>
      <c r="F2145" s="31">
        <f t="shared" si="1053"/>
        <v>0</v>
      </c>
      <c r="G2145" s="31">
        <f t="shared" si="1053"/>
        <v>335661158.88</v>
      </c>
      <c r="H2145" s="31">
        <f t="shared" si="1053"/>
        <v>14731750.479999999</v>
      </c>
      <c r="I2145" s="31">
        <f t="shared" si="1053"/>
        <v>0</v>
      </c>
      <c r="J2145" s="31">
        <f t="shared" si="1053"/>
        <v>0</v>
      </c>
      <c r="K2145" s="31">
        <f t="shared" si="1053"/>
        <v>322122210.5</v>
      </c>
      <c r="L2145" s="31">
        <f t="shared" si="1053"/>
        <v>0</v>
      </c>
      <c r="M2145" s="31">
        <f t="shared" si="1053"/>
        <v>306921225.36000001</v>
      </c>
      <c r="N2145" s="31">
        <f t="shared" si="1053"/>
        <v>0</v>
      </c>
      <c r="O2145" s="31">
        <f t="shared" si="1053"/>
        <v>0</v>
      </c>
      <c r="P2145" s="31">
        <f t="shared" si="1053"/>
        <v>0</v>
      </c>
      <c r="Q2145" s="31">
        <f t="shared" si="1053"/>
        <v>0</v>
      </c>
      <c r="R2145" s="31">
        <f t="shared" si="1053"/>
        <v>0</v>
      </c>
      <c r="S2145" s="31">
        <f t="shared" si="1053"/>
        <v>0</v>
      </c>
      <c r="T2145" s="31">
        <f t="shared" si="1053"/>
        <v>11114209.130000001</v>
      </c>
      <c r="U2145" s="31">
        <f t="shared" si="1053"/>
        <v>2380260.7500000005</v>
      </c>
      <c r="V2145" s="31">
        <f t="shared" si="1053"/>
        <v>44478.5</v>
      </c>
      <c r="W2145" s="31">
        <f t="shared" si="1053"/>
        <v>14731750.479999999</v>
      </c>
      <c r="X2145" s="31">
        <f t="shared" si="1053"/>
        <v>0</v>
      </c>
      <c r="Y2145" s="31">
        <f t="shared" si="1053"/>
        <v>0</v>
      </c>
      <c r="Z2145" s="31">
        <f>SUM(M2145:Y2145)</f>
        <v>335191924.22000003</v>
      </c>
      <c r="AA2145" s="31">
        <f>D2145-Z2145</f>
        <v>28759210.779999971</v>
      </c>
      <c r="AB2145" s="37">
        <f>Z2145/D2145</f>
        <v>0.92098057125168753</v>
      </c>
      <c r="AC2145" s="32"/>
    </row>
    <row r="2146" spans="1:29" s="33" customFormat="1" ht="18" customHeight="1" x14ac:dyDescent="0.2">
      <c r="A2146" s="36" t="s">
        <v>34</v>
      </c>
      <c r="B2146" s="31">
        <f t="shared" si="1052"/>
        <v>0</v>
      </c>
      <c r="C2146" s="31">
        <f t="shared" si="1052"/>
        <v>0</v>
      </c>
      <c r="D2146" s="31">
        <f t="shared" si="1052"/>
        <v>0</v>
      </c>
      <c r="E2146" s="31">
        <f t="shared" si="1052"/>
        <v>0</v>
      </c>
      <c r="F2146" s="31">
        <f t="shared" si="1052"/>
        <v>0</v>
      </c>
      <c r="G2146" s="31">
        <f t="shared" si="1052"/>
        <v>0</v>
      </c>
      <c r="H2146" s="31">
        <f t="shared" si="1052"/>
        <v>0</v>
      </c>
      <c r="I2146" s="31">
        <f t="shared" si="1052"/>
        <v>0</v>
      </c>
      <c r="J2146" s="31">
        <f t="shared" si="1052"/>
        <v>0</v>
      </c>
      <c r="K2146" s="31">
        <f t="shared" si="1052"/>
        <v>0</v>
      </c>
      <c r="L2146" s="31">
        <f t="shared" si="1052"/>
        <v>0</v>
      </c>
      <c r="M2146" s="31">
        <f t="shared" si="1052"/>
        <v>0</v>
      </c>
      <c r="N2146" s="31">
        <f t="shared" si="1052"/>
        <v>0</v>
      </c>
      <c r="O2146" s="31">
        <f t="shared" si="1052"/>
        <v>0</v>
      </c>
      <c r="P2146" s="31">
        <f t="shared" si="1052"/>
        <v>0</v>
      </c>
      <c r="Q2146" s="31">
        <f t="shared" si="1052"/>
        <v>0</v>
      </c>
      <c r="R2146" s="31">
        <f t="shared" si="1053"/>
        <v>0</v>
      </c>
      <c r="S2146" s="31">
        <f t="shared" si="1053"/>
        <v>0</v>
      </c>
      <c r="T2146" s="31">
        <f t="shared" si="1053"/>
        <v>0</v>
      </c>
      <c r="U2146" s="31">
        <f t="shared" si="1053"/>
        <v>0</v>
      </c>
      <c r="V2146" s="31">
        <f t="shared" si="1053"/>
        <v>0</v>
      </c>
      <c r="W2146" s="31">
        <f t="shared" si="1053"/>
        <v>0</v>
      </c>
      <c r="X2146" s="31">
        <f t="shared" si="1053"/>
        <v>0</v>
      </c>
      <c r="Y2146" s="31">
        <f t="shared" si="1053"/>
        <v>0</v>
      </c>
      <c r="Z2146" s="31">
        <f t="shared" ref="Z2146:Z2148" si="1054">SUM(M2146:Y2146)</f>
        <v>0</v>
      </c>
      <c r="AA2146" s="31">
        <f>D2146-Z2146</f>
        <v>0</v>
      </c>
      <c r="AB2146" s="37"/>
      <c r="AC2146" s="32"/>
    </row>
    <row r="2147" spans="1:29" s="33" customFormat="1" ht="18" customHeight="1" x14ac:dyDescent="0.2">
      <c r="A2147" s="36" t="s">
        <v>35</v>
      </c>
      <c r="B2147" s="31">
        <f t="shared" si="1052"/>
        <v>0</v>
      </c>
      <c r="C2147" s="31">
        <f t="shared" si="1052"/>
        <v>0</v>
      </c>
      <c r="D2147" s="31">
        <f t="shared" si="1052"/>
        <v>0</v>
      </c>
      <c r="E2147" s="31">
        <f t="shared" si="1053"/>
        <v>0</v>
      </c>
      <c r="F2147" s="31">
        <f t="shared" si="1053"/>
        <v>0</v>
      </c>
      <c r="G2147" s="31">
        <f t="shared" si="1053"/>
        <v>0</v>
      </c>
      <c r="H2147" s="31">
        <f t="shared" si="1053"/>
        <v>0</v>
      </c>
      <c r="I2147" s="31">
        <f t="shared" si="1053"/>
        <v>0</v>
      </c>
      <c r="J2147" s="31">
        <f t="shared" si="1053"/>
        <v>0</v>
      </c>
      <c r="K2147" s="31">
        <f t="shared" si="1053"/>
        <v>0</v>
      </c>
      <c r="L2147" s="31">
        <f t="shared" si="1053"/>
        <v>0</v>
      </c>
      <c r="M2147" s="31">
        <f t="shared" si="1053"/>
        <v>0</v>
      </c>
      <c r="N2147" s="31">
        <f t="shared" si="1053"/>
        <v>0</v>
      </c>
      <c r="O2147" s="31">
        <f t="shared" si="1053"/>
        <v>0</v>
      </c>
      <c r="P2147" s="31">
        <f t="shared" si="1053"/>
        <v>0</v>
      </c>
      <c r="Q2147" s="31">
        <f t="shared" si="1053"/>
        <v>0</v>
      </c>
      <c r="R2147" s="31">
        <f t="shared" si="1053"/>
        <v>0</v>
      </c>
      <c r="S2147" s="31">
        <f t="shared" si="1053"/>
        <v>0</v>
      </c>
      <c r="T2147" s="31">
        <f t="shared" si="1053"/>
        <v>0</v>
      </c>
      <c r="U2147" s="31">
        <f t="shared" si="1053"/>
        <v>0</v>
      </c>
      <c r="V2147" s="31">
        <f t="shared" si="1053"/>
        <v>0</v>
      </c>
      <c r="W2147" s="31">
        <f t="shared" si="1053"/>
        <v>0</v>
      </c>
      <c r="X2147" s="31">
        <f t="shared" si="1053"/>
        <v>0</v>
      </c>
      <c r="Y2147" s="31">
        <f t="shared" si="1053"/>
        <v>0</v>
      </c>
      <c r="Z2147" s="31">
        <f t="shared" si="1054"/>
        <v>0</v>
      </c>
      <c r="AA2147" s="31">
        <f>D2147-Z2147</f>
        <v>0</v>
      </c>
      <c r="AB2147" s="37"/>
      <c r="AC2147" s="32"/>
    </row>
    <row r="2148" spans="1:29" s="33" customFormat="1" ht="18" customHeight="1" x14ac:dyDescent="0.2">
      <c r="A2148" s="36" t="s">
        <v>36</v>
      </c>
      <c r="B2148" s="31">
        <f t="shared" si="1052"/>
        <v>0</v>
      </c>
      <c r="C2148" s="31">
        <f t="shared" si="1052"/>
        <v>0</v>
      </c>
      <c r="D2148" s="31">
        <f t="shared" si="1052"/>
        <v>0</v>
      </c>
      <c r="E2148" s="31">
        <f t="shared" si="1053"/>
        <v>0</v>
      </c>
      <c r="F2148" s="31">
        <f t="shared" si="1053"/>
        <v>0</v>
      </c>
      <c r="G2148" s="31">
        <f t="shared" si="1053"/>
        <v>0</v>
      </c>
      <c r="H2148" s="31">
        <f t="shared" si="1053"/>
        <v>0</v>
      </c>
      <c r="I2148" s="31">
        <f t="shared" si="1053"/>
        <v>0</v>
      </c>
      <c r="J2148" s="31">
        <f t="shared" si="1053"/>
        <v>0</v>
      </c>
      <c r="K2148" s="31">
        <f t="shared" si="1053"/>
        <v>0</v>
      </c>
      <c r="L2148" s="31">
        <f t="shared" si="1053"/>
        <v>0</v>
      </c>
      <c r="M2148" s="31">
        <f t="shared" si="1053"/>
        <v>0</v>
      </c>
      <c r="N2148" s="31">
        <f t="shared" si="1053"/>
        <v>0</v>
      </c>
      <c r="O2148" s="31">
        <f t="shared" si="1053"/>
        <v>0</v>
      </c>
      <c r="P2148" s="31">
        <f t="shared" si="1053"/>
        <v>0</v>
      </c>
      <c r="Q2148" s="31">
        <f t="shared" si="1053"/>
        <v>0</v>
      </c>
      <c r="R2148" s="31">
        <f t="shared" si="1053"/>
        <v>0</v>
      </c>
      <c r="S2148" s="31">
        <f t="shared" si="1053"/>
        <v>0</v>
      </c>
      <c r="T2148" s="31">
        <f t="shared" si="1053"/>
        <v>0</v>
      </c>
      <c r="U2148" s="31">
        <f t="shared" si="1053"/>
        <v>0</v>
      </c>
      <c r="V2148" s="31">
        <f t="shared" si="1053"/>
        <v>0</v>
      </c>
      <c r="W2148" s="31">
        <f t="shared" si="1053"/>
        <v>0</v>
      </c>
      <c r="X2148" s="31">
        <f t="shared" si="1053"/>
        <v>0</v>
      </c>
      <c r="Y2148" s="31">
        <f t="shared" si="1053"/>
        <v>0</v>
      </c>
      <c r="Z2148" s="31">
        <f t="shared" si="1054"/>
        <v>0</v>
      </c>
      <c r="AA2148" s="31">
        <f>D2148-Z2148</f>
        <v>0</v>
      </c>
      <c r="AB2148" s="37"/>
      <c r="AC2148" s="32"/>
    </row>
    <row r="2149" spans="1:29" s="33" customFormat="1" ht="18" hidden="1" customHeight="1" x14ac:dyDescent="0.25">
      <c r="A2149" s="38" t="s">
        <v>37</v>
      </c>
      <c r="B2149" s="39">
        <f t="shared" ref="B2149:C2149" si="1055">SUM(B2145:B2148)</f>
        <v>363951135</v>
      </c>
      <c r="C2149" s="39">
        <f t="shared" si="1055"/>
        <v>0</v>
      </c>
      <c r="D2149" s="39">
        <f>SUM(D2145:D2148)</f>
        <v>363951135</v>
      </c>
      <c r="E2149" s="39">
        <f t="shared" ref="E2149:AA2149" si="1056">SUM(E2145:E2148)</f>
        <v>0</v>
      </c>
      <c r="F2149" s="39">
        <f t="shared" si="1056"/>
        <v>0</v>
      </c>
      <c r="G2149" s="39">
        <f t="shared" si="1056"/>
        <v>335661158.88</v>
      </c>
      <c r="H2149" s="39">
        <f t="shared" si="1056"/>
        <v>14731750.479999999</v>
      </c>
      <c r="I2149" s="39">
        <f t="shared" si="1056"/>
        <v>0</v>
      </c>
      <c r="J2149" s="39">
        <f t="shared" si="1056"/>
        <v>0</v>
      </c>
      <c r="K2149" s="39">
        <f t="shared" si="1056"/>
        <v>322122210.5</v>
      </c>
      <c r="L2149" s="39">
        <f t="shared" si="1056"/>
        <v>0</v>
      </c>
      <c r="M2149" s="39">
        <f t="shared" si="1056"/>
        <v>306921225.36000001</v>
      </c>
      <c r="N2149" s="39">
        <f t="shared" si="1056"/>
        <v>0</v>
      </c>
      <c r="O2149" s="39">
        <f t="shared" si="1056"/>
        <v>0</v>
      </c>
      <c r="P2149" s="39">
        <f t="shared" si="1056"/>
        <v>0</v>
      </c>
      <c r="Q2149" s="39">
        <f t="shared" si="1056"/>
        <v>0</v>
      </c>
      <c r="R2149" s="39">
        <f t="shared" si="1056"/>
        <v>0</v>
      </c>
      <c r="S2149" s="39">
        <f t="shared" si="1056"/>
        <v>0</v>
      </c>
      <c r="T2149" s="39">
        <f t="shared" si="1056"/>
        <v>11114209.130000001</v>
      </c>
      <c r="U2149" s="39">
        <f t="shared" si="1056"/>
        <v>2380260.7500000005</v>
      </c>
      <c r="V2149" s="39">
        <f t="shared" si="1056"/>
        <v>44478.5</v>
      </c>
      <c r="W2149" s="39">
        <f t="shared" si="1056"/>
        <v>14731750.479999999</v>
      </c>
      <c r="X2149" s="39">
        <f t="shared" si="1056"/>
        <v>0</v>
      </c>
      <c r="Y2149" s="39">
        <f t="shared" si="1056"/>
        <v>0</v>
      </c>
      <c r="Z2149" s="39">
        <f t="shared" si="1056"/>
        <v>335191924.22000003</v>
      </c>
      <c r="AA2149" s="39">
        <f t="shared" si="1056"/>
        <v>28759210.779999971</v>
      </c>
      <c r="AB2149" s="40">
        <f>Z2149/D2149</f>
        <v>0.92098057125168753</v>
      </c>
      <c r="AC2149" s="32"/>
    </row>
    <row r="2150" spans="1:29" s="33" customFormat="1" ht="18" hidden="1" customHeight="1" x14ac:dyDescent="0.25">
      <c r="A2150" s="41" t="s">
        <v>38</v>
      </c>
      <c r="B2150" s="31">
        <f t="shared" ref="B2150:C2150" si="1057">B2160+B2170+B2180+B2190+B2200+B2210+B2220+B2230+B2240+B2250</f>
        <v>0</v>
      </c>
      <c r="C2150" s="31">
        <f t="shared" si="1057"/>
        <v>0</v>
      </c>
      <c r="D2150" s="31">
        <f t="shared" si="1052"/>
        <v>0</v>
      </c>
      <c r="E2150" s="31">
        <f t="shared" si="1053"/>
        <v>0</v>
      </c>
      <c r="F2150" s="31">
        <f t="shared" si="1053"/>
        <v>0</v>
      </c>
      <c r="G2150" s="31">
        <f t="shared" si="1053"/>
        <v>0</v>
      </c>
      <c r="H2150" s="31">
        <f t="shared" si="1053"/>
        <v>0</v>
      </c>
      <c r="I2150" s="31">
        <f t="shared" si="1053"/>
        <v>0</v>
      </c>
      <c r="J2150" s="31">
        <f t="shared" si="1053"/>
        <v>0</v>
      </c>
      <c r="K2150" s="31">
        <f t="shared" si="1053"/>
        <v>0</v>
      </c>
      <c r="L2150" s="31">
        <f t="shared" si="1053"/>
        <v>0</v>
      </c>
      <c r="M2150" s="31">
        <f t="shared" si="1053"/>
        <v>0</v>
      </c>
      <c r="N2150" s="31">
        <f t="shared" si="1053"/>
        <v>0</v>
      </c>
      <c r="O2150" s="31">
        <f t="shared" si="1053"/>
        <v>0</v>
      </c>
      <c r="P2150" s="31">
        <f t="shared" si="1053"/>
        <v>0</v>
      </c>
      <c r="Q2150" s="31">
        <f t="shared" si="1053"/>
        <v>0</v>
      </c>
      <c r="R2150" s="31">
        <f t="shared" si="1053"/>
        <v>0</v>
      </c>
      <c r="S2150" s="31">
        <f t="shared" si="1053"/>
        <v>0</v>
      </c>
      <c r="T2150" s="31">
        <f t="shared" si="1053"/>
        <v>0</v>
      </c>
      <c r="U2150" s="31">
        <f t="shared" si="1053"/>
        <v>0</v>
      </c>
      <c r="V2150" s="31">
        <f t="shared" si="1053"/>
        <v>0</v>
      </c>
      <c r="W2150" s="31">
        <f t="shared" si="1053"/>
        <v>0</v>
      </c>
      <c r="X2150" s="31">
        <f t="shared" si="1053"/>
        <v>0</v>
      </c>
      <c r="Y2150" s="31">
        <f t="shared" si="1053"/>
        <v>0</v>
      </c>
      <c r="Z2150" s="31">
        <f t="shared" ref="Z2150" si="1058">SUM(M2150:Y2150)</f>
        <v>0</v>
      </c>
      <c r="AA2150" s="31">
        <f>D2150-Z2150</f>
        <v>0</v>
      </c>
      <c r="AB2150" s="37"/>
      <c r="AC2150" s="32"/>
    </row>
    <row r="2151" spans="1:29" s="33" customFormat="1" ht="26.45" customHeight="1" x14ac:dyDescent="0.25">
      <c r="A2151" s="38" t="s">
        <v>39</v>
      </c>
      <c r="B2151" s="39">
        <f t="shared" ref="B2151:C2151" si="1059">B2150+B2149</f>
        <v>363951135</v>
      </c>
      <c r="C2151" s="39">
        <f t="shared" si="1059"/>
        <v>0</v>
      </c>
      <c r="D2151" s="39">
        <f>D2150+D2149</f>
        <v>363951135</v>
      </c>
      <c r="E2151" s="39">
        <f t="shared" ref="E2151:AA2151" si="1060">E2150+E2149</f>
        <v>0</v>
      </c>
      <c r="F2151" s="39">
        <f t="shared" si="1060"/>
        <v>0</v>
      </c>
      <c r="G2151" s="39">
        <f t="shared" si="1060"/>
        <v>335661158.88</v>
      </c>
      <c r="H2151" s="39">
        <f t="shared" si="1060"/>
        <v>14731750.479999999</v>
      </c>
      <c r="I2151" s="39">
        <f t="shared" si="1060"/>
        <v>0</v>
      </c>
      <c r="J2151" s="39">
        <f t="shared" si="1060"/>
        <v>0</v>
      </c>
      <c r="K2151" s="39">
        <f t="shared" si="1060"/>
        <v>322122210.5</v>
      </c>
      <c r="L2151" s="39">
        <f t="shared" si="1060"/>
        <v>0</v>
      </c>
      <c r="M2151" s="39">
        <f t="shared" si="1060"/>
        <v>306921225.36000001</v>
      </c>
      <c r="N2151" s="39">
        <f t="shared" si="1060"/>
        <v>0</v>
      </c>
      <c r="O2151" s="39">
        <f t="shared" si="1060"/>
        <v>0</v>
      </c>
      <c r="P2151" s="39">
        <f t="shared" si="1060"/>
        <v>0</v>
      </c>
      <c r="Q2151" s="39">
        <f t="shared" si="1060"/>
        <v>0</v>
      </c>
      <c r="R2151" s="39">
        <f t="shared" si="1060"/>
        <v>0</v>
      </c>
      <c r="S2151" s="39">
        <f t="shared" si="1060"/>
        <v>0</v>
      </c>
      <c r="T2151" s="39">
        <f t="shared" si="1060"/>
        <v>11114209.130000001</v>
      </c>
      <c r="U2151" s="39">
        <f t="shared" si="1060"/>
        <v>2380260.7500000005</v>
      </c>
      <c r="V2151" s="39">
        <f t="shared" si="1060"/>
        <v>44478.5</v>
      </c>
      <c r="W2151" s="39">
        <f t="shared" si="1060"/>
        <v>14731750.479999999</v>
      </c>
      <c r="X2151" s="39">
        <f t="shared" si="1060"/>
        <v>0</v>
      </c>
      <c r="Y2151" s="39">
        <f t="shared" si="1060"/>
        <v>0</v>
      </c>
      <c r="Z2151" s="39">
        <f t="shared" si="1060"/>
        <v>335191924.22000003</v>
      </c>
      <c r="AA2151" s="39">
        <f t="shared" si="1060"/>
        <v>28759210.779999971</v>
      </c>
      <c r="AB2151" s="40">
        <f>Z2151/D2151</f>
        <v>0.92098057125168753</v>
      </c>
      <c r="AC2151" s="42"/>
    </row>
    <row r="2152" spans="1:29" s="33" customFormat="1" ht="15" customHeight="1" x14ac:dyDescent="0.25">
      <c r="A2152" s="34"/>
      <c r="B2152" s="31"/>
      <c r="C2152" s="31"/>
      <c r="D2152" s="31"/>
      <c r="E2152" s="31"/>
      <c r="F2152" s="31"/>
      <c r="G2152" s="31"/>
      <c r="H2152" s="31"/>
      <c r="I2152" s="31"/>
      <c r="J2152" s="31"/>
      <c r="K2152" s="31"/>
      <c r="L2152" s="31"/>
      <c r="M2152" s="31"/>
      <c r="N2152" s="31"/>
      <c r="O2152" s="31"/>
      <c r="P2152" s="31"/>
      <c r="Q2152" s="31"/>
      <c r="R2152" s="31"/>
      <c r="S2152" s="31"/>
      <c r="T2152" s="31"/>
      <c r="U2152" s="31"/>
      <c r="V2152" s="31"/>
      <c r="W2152" s="31"/>
      <c r="X2152" s="31"/>
      <c r="Y2152" s="31"/>
      <c r="Z2152" s="31"/>
      <c r="AA2152" s="31"/>
      <c r="AB2152" s="31"/>
      <c r="AC2152" s="32"/>
    </row>
    <row r="2153" spans="1:29" s="33" customFormat="1" ht="15" customHeight="1" x14ac:dyDescent="0.25">
      <c r="A2153" s="34"/>
      <c r="B2153" s="31"/>
      <c r="C2153" s="31"/>
      <c r="D2153" s="31"/>
      <c r="E2153" s="31"/>
      <c r="F2153" s="31"/>
      <c r="G2153" s="31"/>
      <c r="H2153" s="31"/>
      <c r="I2153" s="31"/>
      <c r="J2153" s="31"/>
      <c r="K2153" s="31"/>
      <c r="L2153" s="31"/>
      <c r="M2153" s="31"/>
      <c r="N2153" s="31"/>
      <c r="O2153" s="31"/>
      <c r="P2153" s="31"/>
      <c r="Q2153" s="31"/>
      <c r="R2153" s="31"/>
      <c r="S2153" s="31"/>
      <c r="T2153" s="31"/>
      <c r="U2153" s="31"/>
      <c r="V2153" s="31"/>
      <c r="W2153" s="31"/>
      <c r="X2153" s="31"/>
      <c r="Y2153" s="31"/>
      <c r="Z2153" s="31"/>
      <c r="AA2153" s="31"/>
      <c r="AB2153" s="31"/>
      <c r="AC2153" s="32"/>
    </row>
    <row r="2154" spans="1:29" s="33" customFormat="1" ht="15" hidden="1" customHeight="1" x14ac:dyDescent="0.25">
      <c r="A2154" s="74" t="s">
        <v>122</v>
      </c>
      <c r="B2154" s="31"/>
      <c r="C2154" s="31"/>
      <c r="D2154" s="31"/>
      <c r="E2154" s="31"/>
      <c r="F2154" s="31"/>
      <c r="G2154" s="31"/>
      <c r="H2154" s="31"/>
      <c r="I2154" s="31"/>
      <c r="J2154" s="31"/>
      <c r="K2154" s="31"/>
      <c r="L2154" s="31"/>
      <c r="M2154" s="31"/>
      <c r="N2154" s="31"/>
      <c r="O2154" s="31"/>
      <c r="P2154" s="31"/>
      <c r="Q2154" s="31"/>
      <c r="R2154" s="31"/>
      <c r="S2154" s="31"/>
      <c r="T2154" s="31"/>
      <c r="U2154" s="31"/>
      <c r="V2154" s="31"/>
      <c r="W2154" s="31"/>
      <c r="X2154" s="31"/>
      <c r="Y2154" s="31"/>
      <c r="Z2154" s="31"/>
      <c r="AA2154" s="31"/>
      <c r="AB2154" s="31"/>
      <c r="AC2154" s="32"/>
    </row>
    <row r="2155" spans="1:29" s="33" customFormat="1" ht="18" hidden="1" customHeight="1" x14ac:dyDescent="0.2">
      <c r="A2155" s="36" t="s">
        <v>33</v>
      </c>
      <c r="B2155" s="31">
        <f>[1]consoCURRENT!E43985</f>
        <v>0</v>
      </c>
      <c r="C2155" s="31">
        <f>[1]consoCURRENT!F43985</f>
        <v>0</v>
      </c>
      <c r="D2155" s="31">
        <f>[1]consoCURRENT!G43985</f>
        <v>0</v>
      </c>
      <c r="E2155" s="31">
        <f>[1]consoCURRENT!H43985</f>
        <v>0</v>
      </c>
      <c r="F2155" s="31">
        <f>[1]consoCURRENT!I43985</f>
        <v>0</v>
      </c>
      <c r="G2155" s="31">
        <f>[1]consoCURRENT!J43985</f>
        <v>161061105.25</v>
      </c>
      <c r="H2155" s="31">
        <f>[1]consoCURRENT!K43985</f>
        <v>0</v>
      </c>
      <c r="I2155" s="31">
        <f>[1]consoCURRENT!L43985</f>
        <v>0</v>
      </c>
      <c r="J2155" s="31">
        <f>[1]consoCURRENT!M43985</f>
        <v>0</v>
      </c>
      <c r="K2155" s="31">
        <f>[1]consoCURRENT!N43985</f>
        <v>161061105.25</v>
      </c>
      <c r="L2155" s="31">
        <f>[1]consoCURRENT!O43985</f>
        <v>0</v>
      </c>
      <c r="M2155" s="31">
        <f>[1]consoCURRENT!P43985</f>
        <v>0</v>
      </c>
      <c r="N2155" s="31">
        <f>[1]consoCURRENT!Q43985</f>
        <v>0</v>
      </c>
      <c r="O2155" s="31">
        <f>[1]consoCURRENT!R43985</f>
        <v>0</v>
      </c>
      <c r="P2155" s="31">
        <f>[1]consoCURRENT!S43985</f>
        <v>0</v>
      </c>
      <c r="Q2155" s="31">
        <f>[1]consoCURRENT!T43985</f>
        <v>0</v>
      </c>
      <c r="R2155" s="31">
        <f>[1]consoCURRENT!U43985</f>
        <v>0</v>
      </c>
      <c r="S2155" s="31">
        <f>[1]consoCURRENT!V43985</f>
        <v>0</v>
      </c>
      <c r="T2155" s="31">
        <f>[1]consoCURRENT!W43985</f>
        <v>0</v>
      </c>
      <c r="U2155" s="31">
        <f>[1]consoCURRENT!X43985</f>
        <v>0</v>
      </c>
      <c r="V2155" s="31">
        <f>[1]consoCURRENT!Y43985</f>
        <v>0</v>
      </c>
      <c r="W2155" s="31">
        <f>[1]consoCURRENT!Z43985</f>
        <v>0</v>
      </c>
      <c r="X2155" s="31">
        <f>[1]consoCURRENT!AA43985</f>
        <v>0</v>
      </c>
      <c r="Y2155" s="31">
        <f>[1]consoCURRENT!AB43985</f>
        <v>0</v>
      </c>
      <c r="Z2155" s="31">
        <f>SUM(M2155:Y2155)</f>
        <v>0</v>
      </c>
      <c r="AA2155" s="31">
        <f>D2155-Z2155</f>
        <v>0</v>
      </c>
      <c r="AB2155" s="37"/>
      <c r="AC2155" s="32"/>
    </row>
    <row r="2156" spans="1:29" s="33" customFormat="1" ht="20.65" hidden="1" customHeight="1" x14ac:dyDescent="0.2">
      <c r="A2156" s="36" t="s">
        <v>34</v>
      </c>
      <c r="B2156" s="31">
        <f>[1]consoCURRENT!E44098</f>
        <v>0</v>
      </c>
      <c r="C2156" s="31">
        <f>[1]consoCURRENT!F44098</f>
        <v>0</v>
      </c>
      <c r="D2156" s="31">
        <f>[1]consoCURRENT!G44098</f>
        <v>0</v>
      </c>
      <c r="E2156" s="31">
        <f>[1]consoCURRENT!H44098</f>
        <v>0</v>
      </c>
      <c r="F2156" s="31">
        <f>[1]consoCURRENT!I44098</f>
        <v>0</v>
      </c>
      <c r="G2156" s="31">
        <f>[1]consoCURRENT!J44098</f>
        <v>0</v>
      </c>
      <c r="H2156" s="31">
        <f>[1]consoCURRENT!K44098</f>
        <v>0</v>
      </c>
      <c r="I2156" s="31">
        <f>[1]consoCURRENT!L44098</f>
        <v>0</v>
      </c>
      <c r="J2156" s="31">
        <f>[1]consoCURRENT!M44098</f>
        <v>0</v>
      </c>
      <c r="K2156" s="31">
        <f>[1]consoCURRENT!N44098</f>
        <v>0</v>
      </c>
      <c r="L2156" s="31">
        <f>[1]consoCURRENT!O44098</f>
        <v>0</v>
      </c>
      <c r="M2156" s="31">
        <f>[1]consoCURRENT!P44098</f>
        <v>0</v>
      </c>
      <c r="N2156" s="31">
        <f>[1]consoCURRENT!Q44098</f>
        <v>0</v>
      </c>
      <c r="O2156" s="31">
        <f>[1]consoCURRENT!R44098</f>
        <v>0</v>
      </c>
      <c r="P2156" s="31">
        <f>[1]consoCURRENT!S44098</f>
        <v>0</v>
      </c>
      <c r="Q2156" s="31">
        <f>[1]consoCURRENT!T44098</f>
        <v>0</v>
      </c>
      <c r="R2156" s="31">
        <f>[1]consoCURRENT!U44098</f>
        <v>0</v>
      </c>
      <c r="S2156" s="31">
        <f>[1]consoCURRENT!V44098</f>
        <v>0</v>
      </c>
      <c r="T2156" s="31">
        <f>[1]consoCURRENT!W44098</f>
        <v>0</v>
      </c>
      <c r="U2156" s="31">
        <f>[1]consoCURRENT!X44098</f>
        <v>0</v>
      </c>
      <c r="V2156" s="31">
        <f>[1]consoCURRENT!Y44098</f>
        <v>0</v>
      </c>
      <c r="W2156" s="31">
        <f>[1]consoCURRENT!Z44098</f>
        <v>0</v>
      </c>
      <c r="X2156" s="31">
        <f>[1]consoCURRENT!AA44098</f>
        <v>0</v>
      </c>
      <c r="Y2156" s="31">
        <f>[1]consoCURRENT!AB44098</f>
        <v>0</v>
      </c>
      <c r="Z2156" s="31">
        <f t="shared" ref="Z2156:Z2158" si="1061">SUM(M2156:Y2156)</f>
        <v>0</v>
      </c>
      <c r="AA2156" s="31">
        <f>D2156-Z2156</f>
        <v>0</v>
      </c>
      <c r="AB2156" s="37" t="e">
        <f>Z2156/D2156</f>
        <v>#DIV/0!</v>
      </c>
      <c r="AC2156" s="32"/>
    </row>
    <row r="2157" spans="1:29" s="33" customFormat="1" ht="19.899999999999999" hidden="1" customHeight="1" x14ac:dyDescent="0.2">
      <c r="A2157" s="36" t="s">
        <v>35</v>
      </c>
      <c r="B2157" s="31"/>
      <c r="C2157" s="31"/>
      <c r="D2157" s="31"/>
      <c r="E2157" s="31"/>
      <c r="F2157" s="31"/>
      <c r="G2157" s="31"/>
      <c r="H2157" s="31"/>
      <c r="I2157" s="31"/>
      <c r="J2157" s="31"/>
      <c r="K2157" s="31"/>
      <c r="L2157" s="31"/>
      <c r="M2157" s="31"/>
      <c r="N2157" s="31"/>
      <c r="O2157" s="31"/>
      <c r="P2157" s="31"/>
      <c r="Q2157" s="31"/>
      <c r="R2157" s="31"/>
      <c r="S2157" s="31"/>
      <c r="T2157" s="31"/>
      <c r="U2157" s="31"/>
      <c r="V2157" s="31"/>
      <c r="W2157" s="31"/>
      <c r="X2157" s="31"/>
      <c r="Y2157" s="31"/>
      <c r="Z2157" s="31">
        <f t="shared" si="1061"/>
        <v>0</v>
      </c>
      <c r="AA2157" s="31">
        <f>D2157-Z2157</f>
        <v>0</v>
      </c>
      <c r="AB2157" s="37"/>
      <c r="AC2157" s="32"/>
    </row>
    <row r="2158" spans="1:29" s="33" customFormat="1" ht="22.7" hidden="1" customHeight="1" x14ac:dyDescent="0.2">
      <c r="A2158" s="36" t="s">
        <v>36</v>
      </c>
      <c r="B2158" s="31"/>
      <c r="C2158" s="31"/>
      <c r="D2158" s="31"/>
      <c r="E2158" s="31"/>
      <c r="F2158" s="31"/>
      <c r="G2158" s="31"/>
      <c r="H2158" s="31"/>
      <c r="I2158" s="31"/>
      <c r="J2158" s="31"/>
      <c r="K2158" s="31"/>
      <c r="L2158" s="31"/>
      <c r="M2158" s="31"/>
      <c r="N2158" s="31"/>
      <c r="O2158" s="31"/>
      <c r="P2158" s="31"/>
      <c r="Q2158" s="31"/>
      <c r="R2158" s="31"/>
      <c r="S2158" s="31"/>
      <c r="T2158" s="31"/>
      <c r="U2158" s="31"/>
      <c r="V2158" s="31"/>
      <c r="W2158" s="31"/>
      <c r="X2158" s="31"/>
      <c r="Y2158" s="31"/>
      <c r="Z2158" s="31">
        <f t="shared" si="1061"/>
        <v>0</v>
      </c>
      <c r="AA2158" s="31">
        <f>D2158-Z2158</f>
        <v>0</v>
      </c>
      <c r="AB2158" s="37"/>
      <c r="AC2158" s="32"/>
    </row>
    <row r="2159" spans="1:29" s="33" customFormat="1" ht="18" hidden="1" customHeight="1" x14ac:dyDescent="0.25">
      <c r="A2159" s="38" t="s">
        <v>37</v>
      </c>
      <c r="B2159" s="39">
        <f t="shared" ref="B2159:C2159" si="1062">SUM(B2155:B2158)</f>
        <v>0</v>
      </c>
      <c r="C2159" s="39">
        <f t="shared" si="1062"/>
        <v>0</v>
      </c>
      <c r="D2159" s="39">
        <f>SUM(D2155:D2158)</f>
        <v>0</v>
      </c>
      <c r="E2159" s="39">
        <f t="shared" ref="E2159:AA2159" si="1063">SUM(E2155:E2158)</f>
        <v>0</v>
      </c>
      <c r="F2159" s="39">
        <f t="shared" si="1063"/>
        <v>0</v>
      </c>
      <c r="G2159" s="39">
        <f t="shared" si="1063"/>
        <v>161061105.25</v>
      </c>
      <c r="H2159" s="39">
        <f t="shared" si="1063"/>
        <v>0</v>
      </c>
      <c r="I2159" s="39">
        <f t="shared" si="1063"/>
        <v>0</v>
      </c>
      <c r="J2159" s="39">
        <f t="shared" si="1063"/>
        <v>0</v>
      </c>
      <c r="K2159" s="39">
        <f t="shared" si="1063"/>
        <v>161061105.25</v>
      </c>
      <c r="L2159" s="39">
        <f t="shared" si="1063"/>
        <v>0</v>
      </c>
      <c r="M2159" s="39">
        <f t="shared" si="1063"/>
        <v>0</v>
      </c>
      <c r="N2159" s="39">
        <f t="shared" si="1063"/>
        <v>0</v>
      </c>
      <c r="O2159" s="39">
        <f t="shared" si="1063"/>
        <v>0</v>
      </c>
      <c r="P2159" s="39">
        <f t="shared" si="1063"/>
        <v>0</v>
      </c>
      <c r="Q2159" s="39">
        <f t="shared" si="1063"/>
        <v>0</v>
      </c>
      <c r="R2159" s="39">
        <f t="shared" si="1063"/>
        <v>0</v>
      </c>
      <c r="S2159" s="39">
        <f t="shared" si="1063"/>
        <v>0</v>
      </c>
      <c r="T2159" s="39">
        <f t="shared" si="1063"/>
        <v>0</v>
      </c>
      <c r="U2159" s="39">
        <f t="shared" si="1063"/>
        <v>0</v>
      </c>
      <c r="V2159" s="39">
        <f t="shared" si="1063"/>
        <v>0</v>
      </c>
      <c r="W2159" s="39">
        <f t="shared" si="1063"/>
        <v>0</v>
      </c>
      <c r="X2159" s="39">
        <f t="shared" si="1063"/>
        <v>0</v>
      </c>
      <c r="Y2159" s="39">
        <f t="shared" si="1063"/>
        <v>0</v>
      </c>
      <c r="Z2159" s="39">
        <f t="shared" si="1063"/>
        <v>0</v>
      </c>
      <c r="AA2159" s="39">
        <f t="shared" si="1063"/>
        <v>0</v>
      </c>
      <c r="AB2159" s="40" t="e">
        <f>Z2159/D2159</f>
        <v>#DIV/0!</v>
      </c>
      <c r="AC2159" s="32"/>
    </row>
    <row r="2160" spans="1:29" s="33" customFormat="1" ht="18" hidden="1" customHeight="1" x14ac:dyDescent="0.25">
      <c r="A2160" s="41" t="s">
        <v>38</v>
      </c>
      <c r="B2160" s="31"/>
      <c r="C2160" s="31"/>
      <c r="D2160" s="31"/>
      <c r="E2160" s="31"/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  <c r="R2160" s="31"/>
      <c r="S2160" s="31"/>
      <c r="T2160" s="31"/>
      <c r="U2160" s="31"/>
      <c r="V2160" s="31"/>
      <c r="W2160" s="31"/>
      <c r="X2160" s="31"/>
      <c r="Y2160" s="31"/>
      <c r="Z2160" s="31">
        <f t="shared" ref="Z2160" si="1064">SUM(M2160:Y2160)</f>
        <v>0</v>
      </c>
      <c r="AA2160" s="31">
        <f>D2160-Z2160</f>
        <v>0</v>
      </c>
      <c r="AB2160" s="37"/>
      <c r="AC2160" s="32"/>
    </row>
    <row r="2161" spans="1:29" s="33" customFormat="1" ht="22.7" hidden="1" customHeight="1" x14ac:dyDescent="0.25">
      <c r="A2161" s="38" t="s">
        <v>39</v>
      </c>
      <c r="B2161" s="39">
        <f t="shared" ref="B2161:C2161" si="1065">B2160+B2159</f>
        <v>0</v>
      </c>
      <c r="C2161" s="39">
        <f t="shared" si="1065"/>
        <v>0</v>
      </c>
      <c r="D2161" s="39">
        <f>D2160+D2159</f>
        <v>0</v>
      </c>
      <c r="E2161" s="39">
        <f t="shared" ref="E2161:AA2161" si="1066">E2160+E2159</f>
        <v>0</v>
      </c>
      <c r="F2161" s="39">
        <f t="shared" si="1066"/>
        <v>0</v>
      </c>
      <c r="G2161" s="39">
        <f t="shared" si="1066"/>
        <v>161061105.25</v>
      </c>
      <c r="H2161" s="39">
        <f t="shared" si="1066"/>
        <v>0</v>
      </c>
      <c r="I2161" s="39">
        <f t="shared" si="1066"/>
        <v>0</v>
      </c>
      <c r="J2161" s="39">
        <f t="shared" si="1066"/>
        <v>0</v>
      </c>
      <c r="K2161" s="39">
        <f t="shared" si="1066"/>
        <v>161061105.25</v>
      </c>
      <c r="L2161" s="39">
        <f t="shared" si="1066"/>
        <v>0</v>
      </c>
      <c r="M2161" s="39">
        <f t="shared" si="1066"/>
        <v>0</v>
      </c>
      <c r="N2161" s="39">
        <f t="shared" si="1066"/>
        <v>0</v>
      </c>
      <c r="O2161" s="39">
        <f t="shared" si="1066"/>
        <v>0</v>
      </c>
      <c r="P2161" s="39">
        <f t="shared" si="1066"/>
        <v>0</v>
      </c>
      <c r="Q2161" s="39">
        <f t="shared" si="1066"/>
        <v>0</v>
      </c>
      <c r="R2161" s="39">
        <f t="shared" si="1066"/>
        <v>0</v>
      </c>
      <c r="S2161" s="39">
        <f t="shared" si="1066"/>
        <v>0</v>
      </c>
      <c r="T2161" s="39">
        <f t="shared" si="1066"/>
        <v>0</v>
      </c>
      <c r="U2161" s="39">
        <f t="shared" si="1066"/>
        <v>0</v>
      </c>
      <c r="V2161" s="39">
        <f t="shared" si="1066"/>
        <v>0</v>
      </c>
      <c r="W2161" s="39">
        <f t="shared" si="1066"/>
        <v>0</v>
      </c>
      <c r="X2161" s="39">
        <f t="shared" si="1066"/>
        <v>0</v>
      </c>
      <c r="Y2161" s="39">
        <f t="shared" si="1066"/>
        <v>0</v>
      </c>
      <c r="Z2161" s="39">
        <f t="shared" si="1066"/>
        <v>0</v>
      </c>
      <c r="AA2161" s="39">
        <f t="shared" si="1066"/>
        <v>0</v>
      </c>
      <c r="AB2161" s="40" t="e">
        <f>Z2161/D2161</f>
        <v>#DIV/0!</v>
      </c>
      <c r="AC2161" s="42"/>
    </row>
    <row r="2162" spans="1:29" s="33" customFormat="1" ht="15.6" hidden="1" customHeight="1" x14ac:dyDescent="0.25">
      <c r="A2162" s="75"/>
      <c r="B2162" s="66"/>
      <c r="C2162" s="66"/>
      <c r="D2162" s="66"/>
      <c r="E2162" s="31"/>
      <c r="F2162" s="31"/>
      <c r="G2162" s="31"/>
      <c r="H2162" s="31"/>
      <c r="I2162" s="31"/>
      <c r="J2162" s="31"/>
      <c r="K2162" s="31"/>
      <c r="L2162" s="31"/>
      <c r="M2162" s="31"/>
      <c r="N2162" s="31"/>
      <c r="O2162" s="31"/>
      <c r="P2162" s="31"/>
      <c r="Q2162" s="31"/>
      <c r="R2162" s="31"/>
      <c r="S2162" s="31"/>
      <c r="T2162" s="31"/>
      <c r="U2162" s="31"/>
      <c r="V2162" s="31"/>
      <c r="W2162" s="31"/>
      <c r="X2162" s="31"/>
      <c r="Y2162" s="31"/>
      <c r="Z2162" s="31"/>
      <c r="AA2162" s="31"/>
      <c r="AB2162" s="31"/>
      <c r="AC2162" s="32"/>
    </row>
    <row r="2163" spans="1:29" s="33" customFormat="1" ht="15.6" hidden="1" customHeight="1" x14ac:dyDescent="0.25">
      <c r="A2163" s="64"/>
      <c r="B2163" s="76"/>
      <c r="C2163" s="76"/>
      <c r="D2163" s="76"/>
      <c r="E2163" s="31"/>
      <c r="F2163" s="31"/>
      <c r="G2163" s="31"/>
      <c r="H2163" s="31"/>
      <c r="I2163" s="31"/>
      <c r="J2163" s="31"/>
      <c r="K2163" s="31"/>
      <c r="L2163" s="31"/>
      <c r="M2163" s="31"/>
      <c r="N2163" s="31"/>
      <c r="O2163" s="31"/>
      <c r="P2163" s="31"/>
      <c r="Q2163" s="31"/>
      <c r="R2163" s="31"/>
      <c r="S2163" s="31"/>
      <c r="T2163" s="31"/>
      <c r="U2163" s="31"/>
      <c r="V2163" s="31"/>
      <c r="W2163" s="31"/>
      <c r="X2163" s="31"/>
      <c r="Y2163" s="31"/>
      <c r="Z2163" s="31"/>
      <c r="AA2163" s="31"/>
      <c r="AB2163" s="31"/>
      <c r="AC2163" s="32"/>
    </row>
    <row r="2164" spans="1:29" s="33" customFormat="1" ht="15.6" customHeight="1" x14ac:dyDescent="0.25">
      <c r="A2164" s="53" t="s">
        <v>123</v>
      </c>
      <c r="B2164" s="77"/>
      <c r="C2164" s="77"/>
      <c r="D2164" s="77"/>
      <c r="E2164" s="31"/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  <c r="R2164" s="31"/>
      <c r="S2164" s="31"/>
      <c r="T2164" s="31"/>
      <c r="U2164" s="31"/>
      <c r="V2164" s="31"/>
      <c r="W2164" s="31"/>
      <c r="X2164" s="31"/>
      <c r="Y2164" s="31"/>
      <c r="Z2164" s="31"/>
      <c r="AA2164" s="31"/>
      <c r="AB2164" s="31"/>
      <c r="AC2164" s="32"/>
    </row>
    <row r="2165" spans="1:29" s="33" customFormat="1" ht="29.45" customHeight="1" x14ac:dyDescent="0.2">
      <c r="A2165" s="36" t="s">
        <v>33</v>
      </c>
      <c r="B2165" s="31">
        <f>[1]consoCURRENT!E44198</f>
        <v>363951135</v>
      </c>
      <c r="C2165" s="31">
        <f>[1]consoCURRENT!F44198</f>
        <v>0</v>
      </c>
      <c r="D2165" s="31">
        <f>[1]consoCURRENT!G44198</f>
        <v>363951135</v>
      </c>
      <c r="E2165" s="31">
        <f>[1]consoCURRENT!H44198</f>
        <v>0</v>
      </c>
      <c r="F2165" s="31">
        <f>[1]consoCURRENT!I44198</f>
        <v>0</v>
      </c>
      <c r="G2165" s="31">
        <f>[1]consoCURRENT!J44198</f>
        <v>174600053.63</v>
      </c>
      <c r="H2165" s="31">
        <f>[1]consoCURRENT!K44198</f>
        <v>14731750.479999999</v>
      </c>
      <c r="I2165" s="31">
        <f>[1]consoCURRENT!L44198</f>
        <v>0</v>
      </c>
      <c r="J2165" s="31">
        <f>[1]consoCURRENT!M44198</f>
        <v>0</v>
      </c>
      <c r="K2165" s="31">
        <f>[1]consoCURRENT!N44198</f>
        <v>161061105.25</v>
      </c>
      <c r="L2165" s="31">
        <f>[1]consoCURRENT!O44198</f>
        <v>0</v>
      </c>
      <c r="M2165" s="31">
        <f>[1]consoCURRENT!P44198</f>
        <v>306921225.36000001</v>
      </c>
      <c r="N2165" s="31">
        <f>[1]consoCURRENT!Q44198</f>
        <v>0</v>
      </c>
      <c r="O2165" s="31">
        <f>[1]consoCURRENT!R44198</f>
        <v>0</v>
      </c>
      <c r="P2165" s="31">
        <f>[1]consoCURRENT!S44198</f>
        <v>0</v>
      </c>
      <c r="Q2165" s="31">
        <f>[1]consoCURRENT!T44198</f>
        <v>0</v>
      </c>
      <c r="R2165" s="31">
        <f>[1]consoCURRENT!U44198</f>
        <v>0</v>
      </c>
      <c r="S2165" s="31">
        <f>[1]consoCURRENT!V44198</f>
        <v>0</v>
      </c>
      <c r="T2165" s="31">
        <f>[1]consoCURRENT!W44198</f>
        <v>11114209.130000001</v>
      </c>
      <c r="U2165" s="31">
        <f>[1]consoCURRENT!X44198</f>
        <v>2380260.7500000005</v>
      </c>
      <c r="V2165" s="31">
        <f>[1]consoCURRENT!Y44198</f>
        <v>44478.5</v>
      </c>
      <c r="W2165" s="31">
        <f>[1]consoCURRENT!Z44198</f>
        <v>14731750.479999999</v>
      </c>
      <c r="X2165" s="31">
        <f>[1]consoCURRENT!AA44198</f>
        <v>0</v>
      </c>
      <c r="Y2165" s="31">
        <f>[1]consoCURRENT!AB44198</f>
        <v>0</v>
      </c>
      <c r="Z2165" s="31">
        <f t="shared" ref="Z2165:Z2168" si="1067">SUM(M2165:Y2165)</f>
        <v>335191924.22000003</v>
      </c>
      <c r="AA2165" s="31">
        <f>D2165-Z2165</f>
        <v>28759210.779999971</v>
      </c>
      <c r="AB2165" s="37">
        <f>Z2165/D2165</f>
        <v>0.92098057125168753</v>
      </c>
      <c r="AC2165" s="32"/>
    </row>
    <row r="2166" spans="1:29" s="33" customFormat="1" ht="22.15" customHeight="1" x14ac:dyDescent="0.2">
      <c r="A2166" s="36" t="s">
        <v>34</v>
      </c>
      <c r="B2166" s="31"/>
      <c r="C2166" s="31"/>
      <c r="D2166" s="31"/>
      <c r="E2166" s="31"/>
      <c r="F2166" s="31"/>
      <c r="G2166" s="31"/>
      <c r="H2166" s="31"/>
      <c r="I2166" s="31"/>
      <c r="J2166" s="31"/>
      <c r="K2166" s="31"/>
      <c r="L2166" s="31"/>
      <c r="M2166" s="31"/>
      <c r="N2166" s="31"/>
      <c r="O2166" s="31"/>
      <c r="P2166" s="31"/>
      <c r="Q2166" s="31"/>
      <c r="R2166" s="31"/>
      <c r="S2166" s="31"/>
      <c r="T2166" s="31"/>
      <c r="U2166" s="31"/>
      <c r="V2166" s="31"/>
      <c r="W2166" s="31"/>
      <c r="X2166" s="31"/>
      <c r="Y2166" s="31"/>
      <c r="Z2166" s="31">
        <f t="shared" si="1067"/>
        <v>0</v>
      </c>
      <c r="AA2166" s="31">
        <f>D2166-Z2166</f>
        <v>0</v>
      </c>
      <c r="AB2166" s="37"/>
      <c r="AC2166" s="32"/>
    </row>
    <row r="2167" spans="1:29" s="33" customFormat="1" ht="19.149999999999999" customHeight="1" x14ac:dyDescent="0.2">
      <c r="A2167" s="36" t="s">
        <v>35</v>
      </c>
      <c r="B2167" s="31"/>
      <c r="C2167" s="31"/>
      <c r="D2167" s="31"/>
      <c r="E2167" s="31"/>
      <c r="F2167" s="31"/>
      <c r="G2167" s="31"/>
      <c r="H2167" s="31"/>
      <c r="I2167" s="31"/>
      <c r="J2167" s="31"/>
      <c r="K2167" s="31"/>
      <c r="L2167" s="31"/>
      <c r="M2167" s="31"/>
      <c r="N2167" s="31"/>
      <c r="O2167" s="31"/>
      <c r="P2167" s="31"/>
      <c r="Q2167" s="31"/>
      <c r="R2167" s="31"/>
      <c r="S2167" s="31"/>
      <c r="T2167" s="31"/>
      <c r="U2167" s="31"/>
      <c r="V2167" s="31"/>
      <c r="W2167" s="31"/>
      <c r="X2167" s="31"/>
      <c r="Y2167" s="31"/>
      <c r="Z2167" s="31">
        <f t="shared" si="1067"/>
        <v>0</v>
      </c>
      <c r="AA2167" s="31">
        <f>D2167-Z2167</f>
        <v>0</v>
      </c>
      <c r="AB2167" s="37"/>
      <c r="AC2167" s="32"/>
    </row>
    <row r="2168" spans="1:29" s="33" customFormat="1" ht="20.65" customHeight="1" x14ac:dyDescent="0.2">
      <c r="A2168" s="36" t="s">
        <v>36</v>
      </c>
      <c r="B2168" s="31"/>
      <c r="C2168" s="31"/>
      <c r="D2168" s="31"/>
      <c r="E2168" s="31"/>
      <c r="F2168" s="31"/>
      <c r="G2168" s="31"/>
      <c r="H2168" s="31"/>
      <c r="I2168" s="31"/>
      <c r="J2168" s="31"/>
      <c r="K2168" s="31"/>
      <c r="L2168" s="31"/>
      <c r="M2168" s="31"/>
      <c r="N2168" s="31"/>
      <c r="O2168" s="31"/>
      <c r="P2168" s="31"/>
      <c r="Q2168" s="31"/>
      <c r="R2168" s="31"/>
      <c r="S2168" s="31"/>
      <c r="T2168" s="31"/>
      <c r="U2168" s="31"/>
      <c r="V2168" s="31"/>
      <c r="W2168" s="31"/>
      <c r="X2168" s="31"/>
      <c r="Y2168" s="31"/>
      <c r="Z2168" s="31">
        <f t="shared" si="1067"/>
        <v>0</v>
      </c>
      <c r="AA2168" s="31">
        <f>D2168-Z2168</f>
        <v>0</v>
      </c>
      <c r="AB2168" s="37"/>
      <c r="AC2168" s="32"/>
    </row>
    <row r="2169" spans="1:29" s="33" customFormat="1" ht="15.6" hidden="1" customHeight="1" x14ac:dyDescent="0.25">
      <c r="A2169" s="38" t="s">
        <v>37</v>
      </c>
      <c r="B2169" s="39">
        <f t="shared" ref="B2169:C2169" si="1068">SUM(B2165:B2168)</f>
        <v>363951135</v>
      </c>
      <c r="C2169" s="39">
        <f t="shared" si="1068"/>
        <v>0</v>
      </c>
      <c r="D2169" s="39">
        <f>SUM(D2165:D2168)</f>
        <v>363951135</v>
      </c>
      <c r="E2169" s="39">
        <f t="shared" ref="E2169:AA2169" si="1069">SUM(E2165:E2168)</f>
        <v>0</v>
      </c>
      <c r="F2169" s="39">
        <f t="shared" si="1069"/>
        <v>0</v>
      </c>
      <c r="G2169" s="39">
        <f t="shared" si="1069"/>
        <v>174600053.63</v>
      </c>
      <c r="H2169" s="39">
        <f t="shared" si="1069"/>
        <v>14731750.479999999</v>
      </c>
      <c r="I2169" s="39">
        <f t="shared" si="1069"/>
        <v>0</v>
      </c>
      <c r="J2169" s="39">
        <f t="shared" si="1069"/>
        <v>0</v>
      </c>
      <c r="K2169" s="39">
        <f t="shared" si="1069"/>
        <v>161061105.25</v>
      </c>
      <c r="L2169" s="39">
        <f t="shared" si="1069"/>
        <v>0</v>
      </c>
      <c r="M2169" s="39">
        <f t="shared" si="1069"/>
        <v>306921225.36000001</v>
      </c>
      <c r="N2169" s="39">
        <f t="shared" si="1069"/>
        <v>0</v>
      </c>
      <c r="O2169" s="39">
        <f t="shared" si="1069"/>
        <v>0</v>
      </c>
      <c r="P2169" s="39">
        <f t="shared" si="1069"/>
        <v>0</v>
      </c>
      <c r="Q2169" s="39">
        <f t="shared" si="1069"/>
        <v>0</v>
      </c>
      <c r="R2169" s="39">
        <f t="shared" si="1069"/>
        <v>0</v>
      </c>
      <c r="S2169" s="39">
        <f t="shared" si="1069"/>
        <v>0</v>
      </c>
      <c r="T2169" s="39">
        <f t="shared" si="1069"/>
        <v>11114209.130000001</v>
      </c>
      <c r="U2169" s="39">
        <f t="shared" si="1069"/>
        <v>2380260.7500000005</v>
      </c>
      <c r="V2169" s="39">
        <f t="shared" si="1069"/>
        <v>44478.5</v>
      </c>
      <c r="W2169" s="39">
        <f t="shared" si="1069"/>
        <v>14731750.479999999</v>
      </c>
      <c r="X2169" s="39">
        <f t="shared" si="1069"/>
        <v>0</v>
      </c>
      <c r="Y2169" s="39">
        <f t="shared" si="1069"/>
        <v>0</v>
      </c>
      <c r="Z2169" s="39">
        <f t="shared" si="1069"/>
        <v>335191924.22000003</v>
      </c>
      <c r="AA2169" s="39">
        <f t="shared" si="1069"/>
        <v>28759210.779999971</v>
      </c>
      <c r="AB2169" s="40">
        <f>Z2169/D2169</f>
        <v>0.92098057125168753</v>
      </c>
      <c r="AC2169" s="32"/>
    </row>
    <row r="2170" spans="1:29" s="33" customFormat="1" ht="15.6" hidden="1" customHeight="1" x14ac:dyDescent="0.25">
      <c r="A2170" s="41" t="s">
        <v>38</v>
      </c>
      <c r="B2170" s="31"/>
      <c r="C2170" s="31"/>
      <c r="D2170" s="31"/>
      <c r="E2170" s="31"/>
      <c r="F2170" s="31"/>
      <c r="G2170" s="31"/>
      <c r="H2170" s="31"/>
      <c r="I2170" s="31"/>
      <c r="J2170" s="31"/>
      <c r="K2170" s="31"/>
      <c r="L2170" s="31"/>
      <c r="M2170" s="31"/>
      <c r="N2170" s="31"/>
      <c r="O2170" s="31"/>
      <c r="P2170" s="31"/>
      <c r="Q2170" s="31"/>
      <c r="R2170" s="31"/>
      <c r="S2170" s="31"/>
      <c r="T2170" s="31"/>
      <c r="U2170" s="31"/>
      <c r="V2170" s="31"/>
      <c r="W2170" s="31"/>
      <c r="X2170" s="31"/>
      <c r="Y2170" s="31"/>
      <c r="Z2170" s="31">
        <f t="shared" ref="Z2170" si="1070">SUM(M2170:Y2170)</f>
        <v>0</v>
      </c>
      <c r="AA2170" s="31">
        <f>D2170-Z2170</f>
        <v>0</v>
      </c>
      <c r="AB2170" s="37"/>
      <c r="AC2170" s="32"/>
    </row>
    <row r="2171" spans="1:29" s="33" customFormat="1" ht="21.2" customHeight="1" x14ac:dyDescent="0.25">
      <c r="A2171" s="38" t="s">
        <v>39</v>
      </c>
      <c r="B2171" s="39">
        <f t="shared" ref="B2171:C2171" si="1071">B2170+B2169</f>
        <v>363951135</v>
      </c>
      <c r="C2171" s="39">
        <f t="shared" si="1071"/>
        <v>0</v>
      </c>
      <c r="D2171" s="39">
        <f>D2170+D2169</f>
        <v>363951135</v>
      </c>
      <c r="E2171" s="39">
        <f t="shared" ref="E2171:AA2171" si="1072">E2170+E2169</f>
        <v>0</v>
      </c>
      <c r="F2171" s="39">
        <f t="shared" si="1072"/>
        <v>0</v>
      </c>
      <c r="G2171" s="39">
        <f t="shared" si="1072"/>
        <v>174600053.63</v>
      </c>
      <c r="H2171" s="39">
        <f t="shared" si="1072"/>
        <v>14731750.479999999</v>
      </c>
      <c r="I2171" s="39">
        <f t="shared" si="1072"/>
        <v>0</v>
      </c>
      <c r="J2171" s="39">
        <f t="shared" si="1072"/>
        <v>0</v>
      </c>
      <c r="K2171" s="39">
        <f t="shared" si="1072"/>
        <v>161061105.25</v>
      </c>
      <c r="L2171" s="39">
        <f t="shared" si="1072"/>
        <v>0</v>
      </c>
      <c r="M2171" s="39">
        <f t="shared" si="1072"/>
        <v>306921225.36000001</v>
      </c>
      <c r="N2171" s="39">
        <f t="shared" si="1072"/>
        <v>0</v>
      </c>
      <c r="O2171" s="39">
        <f t="shared" si="1072"/>
        <v>0</v>
      </c>
      <c r="P2171" s="39">
        <f t="shared" si="1072"/>
        <v>0</v>
      </c>
      <c r="Q2171" s="39">
        <f t="shared" si="1072"/>
        <v>0</v>
      </c>
      <c r="R2171" s="39">
        <f t="shared" si="1072"/>
        <v>0</v>
      </c>
      <c r="S2171" s="39">
        <f t="shared" si="1072"/>
        <v>0</v>
      </c>
      <c r="T2171" s="39">
        <f t="shared" si="1072"/>
        <v>11114209.130000001</v>
      </c>
      <c r="U2171" s="39">
        <f t="shared" si="1072"/>
        <v>2380260.7500000005</v>
      </c>
      <c r="V2171" s="39">
        <f t="shared" si="1072"/>
        <v>44478.5</v>
      </c>
      <c r="W2171" s="39">
        <f t="shared" si="1072"/>
        <v>14731750.479999999</v>
      </c>
      <c r="X2171" s="39">
        <f t="shared" si="1072"/>
        <v>0</v>
      </c>
      <c r="Y2171" s="39">
        <f t="shared" si="1072"/>
        <v>0</v>
      </c>
      <c r="Z2171" s="39">
        <f t="shared" si="1072"/>
        <v>335191924.22000003</v>
      </c>
      <c r="AA2171" s="39">
        <f t="shared" si="1072"/>
        <v>28759210.779999971</v>
      </c>
      <c r="AB2171" s="40">
        <f>Z2171/D2171</f>
        <v>0.92098057125168753</v>
      </c>
      <c r="AC2171" s="42"/>
    </row>
    <row r="2172" spans="1:29" s="33" customFormat="1" ht="15.6" customHeight="1" x14ac:dyDescent="0.25">
      <c r="A2172" s="34"/>
      <c r="B2172" s="31"/>
      <c r="C2172" s="31"/>
      <c r="D2172" s="31"/>
      <c r="E2172" s="31"/>
      <c r="F2172" s="31"/>
      <c r="G2172" s="31"/>
      <c r="H2172" s="31"/>
      <c r="I2172" s="31"/>
      <c r="J2172" s="31"/>
      <c r="K2172" s="31"/>
      <c r="L2172" s="31"/>
      <c r="M2172" s="31"/>
      <c r="N2172" s="31"/>
      <c r="O2172" s="31"/>
      <c r="P2172" s="31"/>
      <c r="Q2172" s="31"/>
      <c r="R2172" s="31"/>
      <c r="S2172" s="31"/>
      <c r="T2172" s="31"/>
      <c r="U2172" s="31"/>
      <c r="V2172" s="31"/>
      <c r="W2172" s="31"/>
      <c r="X2172" s="31"/>
      <c r="Y2172" s="31"/>
      <c r="Z2172" s="31"/>
      <c r="AA2172" s="31"/>
      <c r="AB2172" s="31"/>
      <c r="AC2172" s="32"/>
    </row>
    <row r="2173" spans="1:29" s="33" customFormat="1" ht="15.6" customHeight="1" x14ac:dyDescent="0.25">
      <c r="A2173" s="34"/>
      <c r="B2173" s="31"/>
      <c r="C2173" s="31"/>
      <c r="D2173" s="31"/>
      <c r="E2173" s="31"/>
      <c r="F2173" s="31"/>
      <c r="G2173" s="31"/>
      <c r="H2173" s="31"/>
      <c r="I2173" s="31"/>
      <c r="J2173" s="31"/>
      <c r="K2173" s="31"/>
      <c r="L2173" s="31"/>
      <c r="M2173" s="31"/>
      <c r="N2173" s="31"/>
      <c r="O2173" s="31"/>
      <c r="P2173" s="31"/>
      <c r="Q2173" s="31"/>
      <c r="R2173" s="31"/>
      <c r="S2173" s="31"/>
      <c r="T2173" s="31"/>
      <c r="U2173" s="31"/>
      <c r="V2173" s="31"/>
      <c r="W2173" s="31"/>
      <c r="X2173" s="31"/>
      <c r="Y2173" s="31"/>
      <c r="Z2173" s="31"/>
      <c r="AA2173" s="31"/>
      <c r="AB2173" s="31"/>
      <c r="AC2173" s="32"/>
    </row>
    <row r="2174" spans="1:29" s="33" customFormat="1" ht="15.6" hidden="1" customHeight="1" x14ac:dyDescent="0.25">
      <c r="A2174" s="64" t="s">
        <v>124</v>
      </c>
      <c r="B2174" s="31"/>
      <c r="C2174" s="31"/>
      <c r="D2174" s="31"/>
      <c r="E2174" s="31"/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  <c r="R2174" s="31"/>
      <c r="S2174" s="31"/>
      <c r="T2174" s="31"/>
      <c r="U2174" s="31"/>
      <c r="V2174" s="31"/>
      <c r="W2174" s="31"/>
      <c r="X2174" s="31"/>
      <c r="Y2174" s="31"/>
      <c r="Z2174" s="31"/>
      <c r="AA2174" s="31"/>
      <c r="AB2174" s="31"/>
      <c r="AC2174" s="32"/>
    </row>
    <row r="2175" spans="1:29" s="33" customFormat="1" ht="18.600000000000001" hidden="1" customHeight="1" x14ac:dyDescent="0.2">
      <c r="A2175" s="36" t="s">
        <v>33</v>
      </c>
      <c r="B2175" s="31">
        <f>[1]consoCURRENT!E44257</f>
        <v>0</v>
      </c>
      <c r="C2175" s="31">
        <f>[1]consoCURRENT!F44257</f>
        <v>0</v>
      </c>
      <c r="D2175" s="31">
        <f>[1]consoCURRENT!G44257</f>
        <v>0</v>
      </c>
      <c r="E2175" s="31">
        <f>[1]consoCURRENT!H44257</f>
        <v>0</v>
      </c>
      <c r="F2175" s="31">
        <f>[1]consoCURRENT!I44257</f>
        <v>0</v>
      </c>
      <c r="G2175" s="31">
        <f>[1]consoCURRENT!J44257</f>
        <v>0</v>
      </c>
      <c r="H2175" s="31">
        <f>[1]consoCURRENT!K44257</f>
        <v>0</v>
      </c>
      <c r="I2175" s="31">
        <f>[1]consoCURRENT!L44257</f>
        <v>0</v>
      </c>
      <c r="J2175" s="31">
        <f>[1]consoCURRENT!M44257</f>
        <v>0</v>
      </c>
      <c r="K2175" s="31">
        <f>[1]consoCURRENT!N44257</f>
        <v>0</v>
      </c>
      <c r="L2175" s="31">
        <f>[1]consoCURRENT!O44257</f>
        <v>0</v>
      </c>
      <c r="M2175" s="31">
        <f>[1]consoCURRENT!P44257</f>
        <v>0</v>
      </c>
      <c r="N2175" s="31">
        <f>[1]consoCURRENT!Q44257</f>
        <v>0</v>
      </c>
      <c r="O2175" s="31">
        <f>[1]consoCURRENT!R44257</f>
        <v>0</v>
      </c>
      <c r="P2175" s="31">
        <f>[1]consoCURRENT!S44257</f>
        <v>0</v>
      </c>
      <c r="Q2175" s="31">
        <f>[1]consoCURRENT!T44257</f>
        <v>0</v>
      </c>
      <c r="R2175" s="31">
        <f>[1]consoCURRENT!U44257</f>
        <v>0</v>
      </c>
      <c r="S2175" s="31">
        <f>[1]consoCURRENT!V44257</f>
        <v>0</v>
      </c>
      <c r="T2175" s="31">
        <f>[1]consoCURRENT!W44257</f>
        <v>0</v>
      </c>
      <c r="U2175" s="31">
        <f>[1]consoCURRENT!X44257</f>
        <v>0</v>
      </c>
      <c r="V2175" s="31">
        <f>[1]consoCURRENT!Y44257</f>
        <v>0</v>
      </c>
      <c r="W2175" s="31">
        <f>[1]consoCURRENT!Z44257</f>
        <v>0</v>
      </c>
      <c r="X2175" s="31">
        <f>[1]consoCURRENT!AA44257</f>
        <v>0</v>
      </c>
      <c r="Y2175" s="31">
        <f>[1]consoCURRENT!AB44257</f>
        <v>0</v>
      </c>
      <c r="Z2175" s="31">
        <f t="shared" ref="Z2175:Z2178" si="1073">SUM(M2175:Y2175)</f>
        <v>0</v>
      </c>
      <c r="AA2175" s="31">
        <f>D2175-Z2175</f>
        <v>0</v>
      </c>
      <c r="AB2175" s="37" t="e">
        <f>Z2175/D2175</f>
        <v>#DIV/0!</v>
      </c>
      <c r="AC2175" s="32"/>
    </row>
    <row r="2176" spans="1:29" s="33" customFormat="1" ht="19.899999999999999" hidden="1" customHeight="1" x14ac:dyDescent="0.2">
      <c r="A2176" s="36" t="s">
        <v>34</v>
      </c>
      <c r="B2176" s="31"/>
      <c r="C2176" s="31"/>
      <c r="D2176" s="31"/>
      <c r="E2176" s="31"/>
      <c r="F2176" s="31"/>
      <c r="G2176" s="31"/>
      <c r="H2176" s="31"/>
      <c r="I2176" s="31"/>
      <c r="J2176" s="31"/>
      <c r="K2176" s="31"/>
      <c r="L2176" s="31"/>
      <c r="M2176" s="31"/>
      <c r="N2176" s="31"/>
      <c r="O2176" s="31"/>
      <c r="P2176" s="31"/>
      <c r="Q2176" s="31"/>
      <c r="R2176" s="31"/>
      <c r="S2176" s="31"/>
      <c r="T2176" s="31"/>
      <c r="U2176" s="31"/>
      <c r="V2176" s="31"/>
      <c r="W2176" s="31"/>
      <c r="X2176" s="31"/>
      <c r="Y2176" s="31"/>
      <c r="Z2176" s="31">
        <f t="shared" si="1073"/>
        <v>0</v>
      </c>
      <c r="AA2176" s="31">
        <f>D2176-Z2176</f>
        <v>0</v>
      </c>
      <c r="AB2176" s="37"/>
      <c r="AC2176" s="32"/>
    </row>
    <row r="2177" spans="1:29" s="33" customFormat="1" ht="19.899999999999999" hidden="1" customHeight="1" x14ac:dyDescent="0.2">
      <c r="A2177" s="36" t="s">
        <v>35</v>
      </c>
      <c r="B2177" s="31"/>
      <c r="C2177" s="31"/>
      <c r="D2177" s="31"/>
      <c r="E2177" s="31"/>
      <c r="F2177" s="31"/>
      <c r="G2177" s="31"/>
      <c r="H2177" s="31"/>
      <c r="I2177" s="31"/>
      <c r="J2177" s="31"/>
      <c r="K2177" s="31"/>
      <c r="L2177" s="31"/>
      <c r="M2177" s="31"/>
      <c r="N2177" s="31"/>
      <c r="O2177" s="31"/>
      <c r="P2177" s="31"/>
      <c r="Q2177" s="31"/>
      <c r="R2177" s="31"/>
      <c r="S2177" s="31"/>
      <c r="T2177" s="31"/>
      <c r="U2177" s="31"/>
      <c r="V2177" s="31"/>
      <c r="W2177" s="31"/>
      <c r="X2177" s="31"/>
      <c r="Y2177" s="31"/>
      <c r="Z2177" s="31">
        <f t="shared" si="1073"/>
        <v>0</v>
      </c>
      <c r="AA2177" s="31">
        <f>D2177-Z2177</f>
        <v>0</v>
      </c>
      <c r="AB2177" s="37"/>
      <c r="AC2177" s="32"/>
    </row>
    <row r="2178" spans="1:29" s="33" customFormat="1" ht="22.15" hidden="1" customHeight="1" x14ac:dyDescent="0.2">
      <c r="A2178" s="36" t="s">
        <v>36</v>
      </c>
      <c r="B2178" s="31"/>
      <c r="C2178" s="31"/>
      <c r="D2178" s="31"/>
      <c r="E2178" s="31"/>
      <c r="F2178" s="31"/>
      <c r="G2178" s="31"/>
      <c r="H2178" s="31"/>
      <c r="I2178" s="31"/>
      <c r="J2178" s="31"/>
      <c r="K2178" s="31"/>
      <c r="L2178" s="31"/>
      <c r="M2178" s="31"/>
      <c r="N2178" s="31"/>
      <c r="O2178" s="31"/>
      <c r="P2178" s="31"/>
      <c r="Q2178" s="31"/>
      <c r="R2178" s="31"/>
      <c r="S2178" s="31"/>
      <c r="T2178" s="31"/>
      <c r="U2178" s="31"/>
      <c r="V2178" s="31"/>
      <c r="W2178" s="31"/>
      <c r="X2178" s="31"/>
      <c r="Y2178" s="31"/>
      <c r="Z2178" s="31">
        <f t="shared" si="1073"/>
        <v>0</v>
      </c>
      <c r="AA2178" s="31">
        <f>D2178-Z2178</f>
        <v>0</v>
      </c>
      <c r="AB2178" s="37"/>
      <c r="AC2178" s="32"/>
    </row>
    <row r="2179" spans="1:29" s="33" customFormat="1" ht="15.6" hidden="1" customHeight="1" x14ac:dyDescent="0.25">
      <c r="A2179" s="38" t="s">
        <v>37</v>
      </c>
      <c r="B2179" s="39">
        <f t="shared" ref="B2179:C2179" si="1074">SUM(B2175:B2178)</f>
        <v>0</v>
      </c>
      <c r="C2179" s="39">
        <f t="shared" si="1074"/>
        <v>0</v>
      </c>
      <c r="D2179" s="39">
        <f>SUM(D2175:D2178)</f>
        <v>0</v>
      </c>
      <c r="E2179" s="39">
        <f t="shared" ref="E2179:AA2179" si="1075">SUM(E2175:E2178)</f>
        <v>0</v>
      </c>
      <c r="F2179" s="39">
        <f t="shared" si="1075"/>
        <v>0</v>
      </c>
      <c r="G2179" s="39">
        <f t="shared" si="1075"/>
        <v>0</v>
      </c>
      <c r="H2179" s="39">
        <f t="shared" si="1075"/>
        <v>0</v>
      </c>
      <c r="I2179" s="39">
        <f t="shared" si="1075"/>
        <v>0</v>
      </c>
      <c r="J2179" s="39">
        <f t="shared" si="1075"/>
        <v>0</v>
      </c>
      <c r="K2179" s="39">
        <f t="shared" si="1075"/>
        <v>0</v>
      </c>
      <c r="L2179" s="39">
        <f t="shared" si="1075"/>
        <v>0</v>
      </c>
      <c r="M2179" s="39">
        <f t="shared" si="1075"/>
        <v>0</v>
      </c>
      <c r="N2179" s="39">
        <f t="shared" si="1075"/>
        <v>0</v>
      </c>
      <c r="O2179" s="39">
        <f t="shared" si="1075"/>
        <v>0</v>
      </c>
      <c r="P2179" s="39">
        <f t="shared" si="1075"/>
        <v>0</v>
      </c>
      <c r="Q2179" s="39">
        <f t="shared" si="1075"/>
        <v>0</v>
      </c>
      <c r="R2179" s="39">
        <f t="shared" si="1075"/>
        <v>0</v>
      </c>
      <c r="S2179" s="39">
        <f t="shared" si="1075"/>
        <v>0</v>
      </c>
      <c r="T2179" s="39">
        <f t="shared" si="1075"/>
        <v>0</v>
      </c>
      <c r="U2179" s="39">
        <f t="shared" si="1075"/>
        <v>0</v>
      </c>
      <c r="V2179" s="39">
        <f t="shared" si="1075"/>
        <v>0</v>
      </c>
      <c r="W2179" s="39">
        <f t="shared" si="1075"/>
        <v>0</v>
      </c>
      <c r="X2179" s="39">
        <f t="shared" si="1075"/>
        <v>0</v>
      </c>
      <c r="Y2179" s="39">
        <f t="shared" si="1075"/>
        <v>0</v>
      </c>
      <c r="Z2179" s="39">
        <f t="shared" si="1075"/>
        <v>0</v>
      </c>
      <c r="AA2179" s="39">
        <f t="shared" si="1075"/>
        <v>0</v>
      </c>
      <c r="AB2179" s="40" t="e">
        <f>Z2179/D2179</f>
        <v>#DIV/0!</v>
      </c>
      <c r="AC2179" s="32"/>
    </row>
    <row r="2180" spans="1:29" s="33" customFormat="1" ht="15.6" hidden="1" customHeight="1" x14ac:dyDescent="0.25">
      <c r="A2180" s="41" t="s">
        <v>38</v>
      </c>
      <c r="B2180" s="31"/>
      <c r="C2180" s="31"/>
      <c r="D2180" s="31"/>
      <c r="E2180" s="31"/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  <c r="R2180" s="31"/>
      <c r="S2180" s="31"/>
      <c r="T2180" s="31"/>
      <c r="U2180" s="31"/>
      <c r="V2180" s="31"/>
      <c r="W2180" s="31"/>
      <c r="X2180" s="31"/>
      <c r="Y2180" s="31"/>
      <c r="Z2180" s="31">
        <f t="shared" ref="Z2180" si="1076">SUM(M2180:Y2180)</f>
        <v>0</v>
      </c>
      <c r="AA2180" s="31">
        <f>D2180-Z2180</f>
        <v>0</v>
      </c>
      <c r="AB2180" s="37"/>
      <c r="AC2180" s="32"/>
    </row>
    <row r="2181" spans="1:29" s="33" customFormat="1" ht="28.5" hidden="1" customHeight="1" x14ac:dyDescent="0.25">
      <c r="A2181" s="38" t="s">
        <v>39</v>
      </c>
      <c r="B2181" s="39">
        <f t="shared" ref="B2181:C2181" si="1077">B2180+B2179</f>
        <v>0</v>
      </c>
      <c r="C2181" s="39">
        <f t="shared" si="1077"/>
        <v>0</v>
      </c>
      <c r="D2181" s="39">
        <f>D2180+D2179</f>
        <v>0</v>
      </c>
      <c r="E2181" s="39">
        <f t="shared" ref="E2181:AA2181" si="1078">E2180+E2179</f>
        <v>0</v>
      </c>
      <c r="F2181" s="39">
        <f t="shared" si="1078"/>
        <v>0</v>
      </c>
      <c r="G2181" s="39">
        <f t="shared" si="1078"/>
        <v>0</v>
      </c>
      <c r="H2181" s="39">
        <f t="shared" si="1078"/>
        <v>0</v>
      </c>
      <c r="I2181" s="39">
        <f t="shared" si="1078"/>
        <v>0</v>
      </c>
      <c r="J2181" s="39">
        <f t="shared" si="1078"/>
        <v>0</v>
      </c>
      <c r="K2181" s="39">
        <f t="shared" si="1078"/>
        <v>0</v>
      </c>
      <c r="L2181" s="39">
        <f t="shared" si="1078"/>
        <v>0</v>
      </c>
      <c r="M2181" s="39">
        <f t="shared" si="1078"/>
        <v>0</v>
      </c>
      <c r="N2181" s="39">
        <f t="shared" si="1078"/>
        <v>0</v>
      </c>
      <c r="O2181" s="39">
        <f t="shared" si="1078"/>
        <v>0</v>
      </c>
      <c r="P2181" s="39">
        <f t="shared" si="1078"/>
        <v>0</v>
      </c>
      <c r="Q2181" s="39">
        <f t="shared" si="1078"/>
        <v>0</v>
      </c>
      <c r="R2181" s="39">
        <f t="shared" si="1078"/>
        <v>0</v>
      </c>
      <c r="S2181" s="39">
        <f t="shared" si="1078"/>
        <v>0</v>
      </c>
      <c r="T2181" s="39">
        <f t="shared" si="1078"/>
        <v>0</v>
      </c>
      <c r="U2181" s="39">
        <f t="shared" si="1078"/>
        <v>0</v>
      </c>
      <c r="V2181" s="39">
        <f t="shared" si="1078"/>
        <v>0</v>
      </c>
      <c r="W2181" s="39">
        <f t="shared" si="1078"/>
        <v>0</v>
      </c>
      <c r="X2181" s="39">
        <f t="shared" si="1078"/>
        <v>0</v>
      </c>
      <c r="Y2181" s="39">
        <f t="shared" si="1078"/>
        <v>0</v>
      </c>
      <c r="Z2181" s="39">
        <f t="shared" si="1078"/>
        <v>0</v>
      </c>
      <c r="AA2181" s="39">
        <f t="shared" si="1078"/>
        <v>0</v>
      </c>
      <c r="AB2181" s="40" t="e">
        <f>Z2181/D2181</f>
        <v>#DIV/0!</v>
      </c>
      <c r="AC2181" s="42"/>
    </row>
    <row r="2182" spans="1:29" s="33" customFormat="1" ht="15.6" hidden="1" customHeight="1" x14ac:dyDescent="0.25">
      <c r="A2182" s="34"/>
      <c r="B2182" s="31"/>
      <c r="C2182" s="31"/>
      <c r="D2182" s="31"/>
      <c r="E2182" s="31"/>
      <c r="F2182" s="31"/>
      <c r="G2182" s="31"/>
      <c r="H2182" s="31"/>
      <c r="I2182" s="31"/>
      <c r="J2182" s="31"/>
      <c r="K2182" s="31"/>
      <c r="L2182" s="31"/>
      <c r="M2182" s="31"/>
      <c r="N2182" s="31"/>
      <c r="O2182" s="31"/>
      <c r="P2182" s="31"/>
      <c r="Q2182" s="31"/>
      <c r="R2182" s="31"/>
      <c r="S2182" s="31"/>
      <c r="T2182" s="31"/>
      <c r="U2182" s="31"/>
      <c r="V2182" s="31"/>
      <c r="W2182" s="31"/>
      <c r="X2182" s="31"/>
      <c r="Y2182" s="31"/>
      <c r="Z2182" s="31"/>
      <c r="AA2182" s="31"/>
      <c r="AB2182" s="31"/>
      <c r="AC2182" s="32"/>
    </row>
    <row r="2183" spans="1:29" s="33" customFormat="1" ht="15.6" hidden="1" customHeight="1" x14ac:dyDescent="0.25">
      <c r="A2183" s="34"/>
      <c r="B2183" s="31"/>
      <c r="C2183" s="31"/>
      <c r="D2183" s="31"/>
      <c r="E2183" s="31"/>
      <c r="F2183" s="31"/>
      <c r="G2183" s="31"/>
      <c r="H2183" s="31"/>
      <c r="I2183" s="31"/>
      <c r="J2183" s="31"/>
      <c r="K2183" s="31"/>
      <c r="L2183" s="31"/>
      <c r="M2183" s="31"/>
      <c r="N2183" s="31"/>
      <c r="O2183" s="31"/>
      <c r="P2183" s="31"/>
      <c r="Q2183" s="31"/>
      <c r="R2183" s="31"/>
      <c r="S2183" s="31"/>
      <c r="T2183" s="31"/>
      <c r="U2183" s="31"/>
      <c r="V2183" s="31"/>
      <c r="W2183" s="31"/>
      <c r="X2183" s="31"/>
      <c r="Y2183" s="31"/>
      <c r="Z2183" s="31"/>
      <c r="AA2183" s="31"/>
      <c r="AB2183" s="31"/>
      <c r="AC2183" s="32"/>
    </row>
    <row r="2184" spans="1:29" s="33" customFormat="1" ht="15.6" hidden="1" customHeight="1" x14ac:dyDescent="0.25">
      <c r="A2184" s="46" t="s">
        <v>125</v>
      </c>
      <c r="B2184" s="31"/>
      <c r="C2184" s="31"/>
      <c r="D2184" s="31"/>
      <c r="E2184" s="31"/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  <c r="R2184" s="31"/>
      <c r="S2184" s="31"/>
      <c r="T2184" s="31"/>
      <c r="U2184" s="31"/>
      <c r="V2184" s="31"/>
      <c r="W2184" s="31"/>
      <c r="X2184" s="31"/>
      <c r="Y2184" s="31"/>
      <c r="Z2184" s="31"/>
      <c r="AA2184" s="31"/>
      <c r="AB2184" s="31"/>
      <c r="AC2184" s="32"/>
    </row>
    <row r="2185" spans="1:29" s="33" customFormat="1" ht="15.6" hidden="1" customHeight="1" x14ac:dyDescent="0.2">
      <c r="A2185" s="36" t="s">
        <v>33</v>
      </c>
      <c r="B2185" s="31">
        <f>[1]consoCURRENT!E44316</f>
        <v>0</v>
      </c>
      <c r="C2185" s="31">
        <f>[1]consoCURRENT!F44316</f>
        <v>0</v>
      </c>
      <c r="D2185" s="31">
        <f>[1]consoCURRENT!G44316</f>
        <v>0</v>
      </c>
      <c r="E2185" s="31">
        <f>[1]consoCURRENT!H44316</f>
        <v>0</v>
      </c>
      <c r="F2185" s="31">
        <f>[1]consoCURRENT!I44316</f>
        <v>0</v>
      </c>
      <c r="G2185" s="31">
        <f>[1]consoCURRENT!J44316</f>
        <v>0</v>
      </c>
      <c r="H2185" s="31">
        <f>[1]consoCURRENT!K44316</f>
        <v>0</v>
      </c>
      <c r="I2185" s="31">
        <f>[1]consoCURRENT!L44316</f>
        <v>0</v>
      </c>
      <c r="J2185" s="31">
        <f>[1]consoCURRENT!M44316</f>
        <v>0</v>
      </c>
      <c r="K2185" s="31">
        <f>[1]consoCURRENT!N44316</f>
        <v>0</v>
      </c>
      <c r="L2185" s="31">
        <f>[1]consoCURRENT!O44316</f>
        <v>0</v>
      </c>
      <c r="M2185" s="31">
        <f>[1]consoCURRENT!P44316</f>
        <v>0</v>
      </c>
      <c r="N2185" s="31">
        <f>[1]consoCURRENT!Q44316</f>
        <v>0</v>
      </c>
      <c r="O2185" s="31">
        <f>[1]consoCURRENT!R44316</f>
        <v>0</v>
      </c>
      <c r="P2185" s="31">
        <f>[1]consoCURRENT!S44316</f>
        <v>0</v>
      </c>
      <c r="Q2185" s="31">
        <f>[1]consoCURRENT!T44316</f>
        <v>0</v>
      </c>
      <c r="R2185" s="31">
        <f>[1]consoCURRENT!U44316</f>
        <v>0</v>
      </c>
      <c r="S2185" s="31">
        <f>[1]consoCURRENT!V44316</f>
        <v>0</v>
      </c>
      <c r="T2185" s="31">
        <f>[1]consoCURRENT!W44316</f>
        <v>0</v>
      </c>
      <c r="U2185" s="31">
        <f>[1]consoCURRENT!X44316</f>
        <v>0</v>
      </c>
      <c r="V2185" s="31">
        <f>[1]consoCURRENT!Y44316</f>
        <v>0</v>
      </c>
      <c r="W2185" s="31">
        <f>[1]consoCURRENT!Z44316</f>
        <v>0</v>
      </c>
      <c r="X2185" s="31">
        <f>[1]consoCURRENT!AA44316</f>
        <v>0</v>
      </c>
      <c r="Y2185" s="31">
        <f>[1]consoCURRENT!AB44316</f>
        <v>0</v>
      </c>
      <c r="Z2185" s="31">
        <f t="shared" ref="Z2185:Z2188" si="1079">SUM(M2185:Y2185)</f>
        <v>0</v>
      </c>
      <c r="AA2185" s="31">
        <f>D2185-Z2185</f>
        <v>0</v>
      </c>
      <c r="AB2185" s="37" t="e">
        <f>Z2185/D2185</f>
        <v>#DIV/0!</v>
      </c>
      <c r="AC2185" s="32"/>
    </row>
    <row r="2186" spans="1:29" s="33" customFormat="1" ht="15.6" hidden="1" customHeight="1" x14ac:dyDescent="0.2">
      <c r="A2186" s="36" t="s">
        <v>34</v>
      </c>
      <c r="B2186" s="31"/>
      <c r="C2186" s="31"/>
      <c r="D2186" s="31"/>
      <c r="E2186" s="31"/>
      <c r="F2186" s="31"/>
      <c r="G2186" s="31"/>
      <c r="H2186" s="31"/>
      <c r="I2186" s="31"/>
      <c r="J2186" s="31"/>
      <c r="K2186" s="31"/>
      <c r="L2186" s="31"/>
      <c r="M2186" s="31"/>
      <c r="N2186" s="31"/>
      <c r="O2186" s="31"/>
      <c r="P2186" s="31"/>
      <c r="Q2186" s="31"/>
      <c r="R2186" s="31"/>
      <c r="S2186" s="31"/>
      <c r="T2186" s="31"/>
      <c r="U2186" s="31"/>
      <c r="V2186" s="31"/>
      <c r="W2186" s="31"/>
      <c r="X2186" s="31"/>
      <c r="Y2186" s="31"/>
      <c r="Z2186" s="31">
        <f t="shared" si="1079"/>
        <v>0</v>
      </c>
      <c r="AA2186" s="31">
        <f>D2186-Z2186</f>
        <v>0</v>
      </c>
      <c r="AB2186" s="37"/>
      <c r="AC2186" s="32"/>
    </row>
    <row r="2187" spans="1:29" s="33" customFormat="1" ht="15.6" hidden="1" customHeight="1" x14ac:dyDescent="0.2">
      <c r="A2187" s="36" t="s">
        <v>35</v>
      </c>
      <c r="B2187" s="31"/>
      <c r="C2187" s="31"/>
      <c r="D2187" s="31"/>
      <c r="E2187" s="31"/>
      <c r="F2187" s="31"/>
      <c r="G2187" s="31"/>
      <c r="H2187" s="31"/>
      <c r="I2187" s="31"/>
      <c r="J2187" s="31"/>
      <c r="K2187" s="31"/>
      <c r="L2187" s="31"/>
      <c r="M2187" s="31"/>
      <c r="N2187" s="31"/>
      <c r="O2187" s="31"/>
      <c r="P2187" s="31"/>
      <c r="Q2187" s="31"/>
      <c r="R2187" s="31"/>
      <c r="S2187" s="31"/>
      <c r="T2187" s="31"/>
      <c r="U2187" s="31"/>
      <c r="V2187" s="31"/>
      <c r="W2187" s="31"/>
      <c r="X2187" s="31"/>
      <c r="Y2187" s="31"/>
      <c r="Z2187" s="31">
        <f t="shared" si="1079"/>
        <v>0</v>
      </c>
      <c r="AA2187" s="31">
        <f>D2187-Z2187</f>
        <v>0</v>
      </c>
      <c r="AB2187" s="37"/>
      <c r="AC2187" s="32"/>
    </row>
    <row r="2188" spans="1:29" s="33" customFormat="1" ht="15.6" hidden="1" customHeight="1" x14ac:dyDescent="0.2">
      <c r="A2188" s="36" t="s">
        <v>36</v>
      </c>
      <c r="B2188" s="31"/>
      <c r="C2188" s="31"/>
      <c r="D2188" s="31"/>
      <c r="E2188" s="31"/>
      <c r="F2188" s="31"/>
      <c r="G2188" s="31"/>
      <c r="H2188" s="31"/>
      <c r="I2188" s="31"/>
      <c r="J2188" s="31"/>
      <c r="K2188" s="31"/>
      <c r="L2188" s="31"/>
      <c r="M2188" s="31"/>
      <c r="N2188" s="31"/>
      <c r="O2188" s="31"/>
      <c r="P2188" s="31"/>
      <c r="Q2188" s="31"/>
      <c r="R2188" s="31"/>
      <c r="S2188" s="31"/>
      <c r="T2188" s="31"/>
      <c r="U2188" s="31"/>
      <c r="V2188" s="31"/>
      <c r="W2188" s="31"/>
      <c r="X2188" s="31"/>
      <c r="Y2188" s="31"/>
      <c r="Z2188" s="31">
        <f t="shared" si="1079"/>
        <v>0</v>
      </c>
      <c r="AA2188" s="31">
        <f>D2188-Z2188</f>
        <v>0</v>
      </c>
      <c r="AB2188" s="37"/>
      <c r="AC2188" s="32"/>
    </row>
    <row r="2189" spans="1:29" s="33" customFormat="1" ht="15.6" hidden="1" customHeight="1" x14ac:dyDescent="0.25">
      <c r="A2189" s="38" t="s">
        <v>37</v>
      </c>
      <c r="B2189" s="39">
        <f t="shared" ref="B2189:C2189" si="1080">SUM(B2185:B2188)</f>
        <v>0</v>
      </c>
      <c r="C2189" s="39">
        <f t="shared" si="1080"/>
        <v>0</v>
      </c>
      <c r="D2189" s="39">
        <f>SUM(D2185:D2188)</f>
        <v>0</v>
      </c>
      <c r="E2189" s="39">
        <f t="shared" ref="E2189:AA2189" si="1081">SUM(E2185:E2188)</f>
        <v>0</v>
      </c>
      <c r="F2189" s="39">
        <f t="shared" si="1081"/>
        <v>0</v>
      </c>
      <c r="G2189" s="39">
        <f t="shared" si="1081"/>
        <v>0</v>
      </c>
      <c r="H2189" s="39">
        <f t="shared" si="1081"/>
        <v>0</v>
      </c>
      <c r="I2189" s="39">
        <f t="shared" si="1081"/>
        <v>0</v>
      </c>
      <c r="J2189" s="39">
        <f t="shared" si="1081"/>
        <v>0</v>
      </c>
      <c r="K2189" s="39">
        <f t="shared" si="1081"/>
        <v>0</v>
      </c>
      <c r="L2189" s="39">
        <f t="shared" si="1081"/>
        <v>0</v>
      </c>
      <c r="M2189" s="39">
        <f t="shared" si="1081"/>
        <v>0</v>
      </c>
      <c r="N2189" s="39">
        <f t="shared" si="1081"/>
        <v>0</v>
      </c>
      <c r="O2189" s="39">
        <f t="shared" si="1081"/>
        <v>0</v>
      </c>
      <c r="P2189" s="39">
        <f t="shared" si="1081"/>
        <v>0</v>
      </c>
      <c r="Q2189" s="39">
        <f t="shared" si="1081"/>
        <v>0</v>
      </c>
      <c r="R2189" s="39">
        <f t="shared" si="1081"/>
        <v>0</v>
      </c>
      <c r="S2189" s="39">
        <f t="shared" si="1081"/>
        <v>0</v>
      </c>
      <c r="T2189" s="39">
        <f t="shared" si="1081"/>
        <v>0</v>
      </c>
      <c r="U2189" s="39">
        <f t="shared" si="1081"/>
        <v>0</v>
      </c>
      <c r="V2189" s="39">
        <f t="shared" si="1081"/>
        <v>0</v>
      </c>
      <c r="W2189" s="39">
        <f t="shared" si="1081"/>
        <v>0</v>
      </c>
      <c r="X2189" s="39">
        <f t="shared" si="1081"/>
        <v>0</v>
      </c>
      <c r="Y2189" s="39">
        <f t="shared" si="1081"/>
        <v>0</v>
      </c>
      <c r="Z2189" s="39">
        <f t="shared" si="1081"/>
        <v>0</v>
      </c>
      <c r="AA2189" s="39">
        <f t="shared" si="1081"/>
        <v>0</v>
      </c>
      <c r="AB2189" s="40" t="e">
        <f>Z2189/D2189</f>
        <v>#DIV/0!</v>
      </c>
      <c r="AC2189" s="32"/>
    </row>
    <row r="2190" spans="1:29" s="33" customFormat="1" ht="15.6" hidden="1" customHeight="1" x14ac:dyDescent="0.25">
      <c r="A2190" s="41" t="s">
        <v>38</v>
      </c>
      <c r="B2190" s="31"/>
      <c r="C2190" s="31"/>
      <c r="D2190" s="31"/>
      <c r="E2190" s="31"/>
      <c r="F2190" s="31"/>
      <c r="G2190" s="31"/>
      <c r="H2190" s="31"/>
      <c r="I2190" s="31"/>
      <c r="J2190" s="31"/>
      <c r="K2190" s="31"/>
      <c r="L2190" s="31"/>
      <c r="M2190" s="31"/>
      <c r="N2190" s="31"/>
      <c r="O2190" s="31"/>
      <c r="P2190" s="31"/>
      <c r="Q2190" s="31"/>
      <c r="R2190" s="31"/>
      <c r="S2190" s="31"/>
      <c r="T2190" s="31"/>
      <c r="U2190" s="31"/>
      <c r="V2190" s="31"/>
      <c r="W2190" s="31"/>
      <c r="X2190" s="31"/>
      <c r="Y2190" s="31"/>
      <c r="Z2190" s="31">
        <f t="shared" ref="Z2190" si="1082">SUM(M2190:Y2190)</f>
        <v>0</v>
      </c>
      <c r="AA2190" s="31">
        <f>D2190-Z2190</f>
        <v>0</v>
      </c>
      <c r="AB2190" s="37"/>
      <c r="AC2190" s="32"/>
    </row>
    <row r="2191" spans="1:29" s="33" customFormat="1" ht="15.6" hidden="1" customHeight="1" x14ac:dyDescent="0.25">
      <c r="A2191" s="38" t="s">
        <v>39</v>
      </c>
      <c r="B2191" s="39">
        <f t="shared" ref="B2191:C2191" si="1083">B2190+B2189</f>
        <v>0</v>
      </c>
      <c r="C2191" s="39">
        <f t="shared" si="1083"/>
        <v>0</v>
      </c>
      <c r="D2191" s="39">
        <f>D2190+D2189</f>
        <v>0</v>
      </c>
      <c r="E2191" s="39">
        <f t="shared" ref="E2191:AA2191" si="1084">E2190+E2189</f>
        <v>0</v>
      </c>
      <c r="F2191" s="39">
        <f t="shared" si="1084"/>
        <v>0</v>
      </c>
      <c r="G2191" s="39">
        <f t="shared" si="1084"/>
        <v>0</v>
      </c>
      <c r="H2191" s="39">
        <f t="shared" si="1084"/>
        <v>0</v>
      </c>
      <c r="I2191" s="39">
        <f t="shared" si="1084"/>
        <v>0</v>
      </c>
      <c r="J2191" s="39">
        <f t="shared" si="1084"/>
        <v>0</v>
      </c>
      <c r="K2191" s="39">
        <f t="shared" si="1084"/>
        <v>0</v>
      </c>
      <c r="L2191" s="39">
        <f t="shared" si="1084"/>
        <v>0</v>
      </c>
      <c r="M2191" s="39">
        <f t="shared" si="1084"/>
        <v>0</v>
      </c>
      <c r="N2191" s="39">
        <f t="shared" si="1084"/>
        <v>0</v>
      </c>
      <c r="O2191" s="39">
        <f t="shared" si="1084"/>
        <v>0</v>
      </c>
      <c r="P2191" s="39">
        <f t="shared" si="1084"/>
        <v>0</v>
      </c>
      <c r="Q2191" s="39">
        <f t="shared" si="1084"/>
        <v>0</v>
      </c>
      <c r="R2191" s="39">
        <f t="shared" si="1084"/>
        <v>0</v>
      </c>
      <c r="S2191" s="39">
        <f t="shared" si="1084"/>
        <v>0</v>
      </c>
      <c r="T2191" s="39">
        <f t="shared" si="1084"/>
        <v>0</v>
      </c>
      <c r="U2191" s="39">
        <f t="shared" si="1084"/>
        <v>0</v>
      </c>
      <c r="V2191" s="39">
        <f t="shared" si="1084"/>
        <v>0</v>
      </c>
      <c r="W2191" s="39">
        <f t="shared" si="1084"/>
        <v>0</v>
      </c>
      <c r="X2191" s="39">
        <f t="shared" si="1084"/>
        <v>0</v>
      </c>
      <c r="Y2191" s="39">
        <f t="shared" si="1084"/>
        <v>0</v>
      </c>
      <c r="Z2191" s="39">
        <f t="shared" si="1084"/>
        <v>0</v>
      </c>
      <c r="AA2191" s="39">
        <f t="shared" si="1084"/>
        <v>0</v>
      </c>
      <c r="AB2191" s="40" t="e">
        <f>Z2191/D2191</f>
        <v>#DIV/0!</v>
      </c>
      <c r="AC2191" s="42"/>
    </row>
    <row r="2192" spans="1:29" s="33" customFormat="1" ht="15.6" hidden="1" customHeight="1" x14ac:dyDescent="0.25">
      <c r="A2192" s="34"/>
      <c r="B2192" s="31"/>
      <c r="C2192" s="31"/>
      <c r="D2192" s="31"/>
      <c r="E2192" s="31"/>
      <c r="F2192" s="31"/>
      <c r="G2192" s="31"/>
      <c r="H2192" s="31"/>
      <c r="I2192" s="31"/>
      <c r="J2192" s="31"/>
      <c r="K2192" s="31"/>
      <c r="L2192" s="31"/>
      <c r="M2192" s="31"/>
      <c r="N2192" s="31"/>
      <c r="O2192" s="31"/>
      <c r="P2192" s="31"/>
      <c r="Q2192" s="31"/>
      <c r="R2192" s="31"/>
      <c r="S2192" s="31"/>
      <c r="T2192" s="31"/>
      <c r="U2192" s="31"/>
      <c r="V2192" s="31"/>
      <c r="W2192" s="31"/>
      <c r="X2192" s="31"/>
      <c r="Y2192" s="31"/>
      <c r="Z2192" s="31"/>
      <c r="AA2192" s="31"/>
      <c r="AB2192" s="31"/>
      <c r="AC2192" s="32"/>
    </row>
    <row r="2193" spans="1:29" s="33" customFormat="1" ht="15.6" hidden="1" customHeight="1" x14ac:dyDescent="0.25">
      <c r="A2193" s="34"/>
      <c r="B2193" s="31"/>
      <c r="C2193" s="31"/>
      <c r="D2193" s="31"/>
      <c r="E2193" s="31"/>
      <c r="F2193" s="31"/>
      <c r="G2193" s="31"/>
      <c r="H2193" s="31"/>
      <c r="I2193" s="31"/>
      <c r="J2193" s="31"/>
      <c r="K2193" s="31"/>
      <c r="L2193" s="31"/>
      <c r="M2193" s="31"/>
      <c r="N2193" s="31"/>
      <c r="O2193" s="31"/>
      <c r="P2193" s="31"/>
      <c r="Q2193" s="31"/>
      <c r="R2193" s="31"/>
      <c r="S2193" s="31"/>
      <c r="T2193" s="31"/>
      <c r="U2193" s="31"/>
      <c r="V2193" s="31"/>
      <c r="W2193" s="31"/>
      <c r="X2193" s="31"/>
      <c r="Y2193" s="31"/>
      <c r="Z2193" s="31"/>
      <c r="AA2193" s="31"/>
      <c r="AB2193" s="31"/>
      <c r="AC2193" s="32"/>
    </row>
    <row r="2194" spans="1:29" s="33" customFormat="1" ht="15.6" hidden="1" customHeight="1" x14ac:dyDescent="0.25">
      <c r="A2194" s="53" t="s">
        <v>126</v>
      </c>
      <c r="B2194" s="31"/>
      <c r="C2194" s="31"/>
      <c r="D2194" s="31"/>
      <c r="E2194" s="31"/>
      <c r="F2194" s="31"/>
      <c r="G2194" s="31"/>
      <c r="H2194" s="31"/>
      <c r="I2194" s="31"/>
      <c r="J2194" s="31"/>
      <c r="K2194" s="31"/>
      <c r="L2194" s="31"/>
      <c r="M2194" s="31"/>
      <c r="N2194" s="31"/>
      <c r="O2194" s="31"/>
      <c r="P2194" s="31"/>
      <c r="Q2194" s="31"/>
      <c r="R2194" s="31"/>
      <c r="S2194" s="31"/>
      <c r="T2194" s="31"/>
      <c r="U2194" s="31"/>
      <c r="V2194" s="31"/>
      <c r="W2194" s="31"/>
      <c r="X2194" s="31"/>
      <c r="Y2194" s="31"/>
      <c r="Z2194" s="31"/>
      <c r="AA2194" s="31"/>
      <c r="AB2194" s="31"/>
      <c r="AC2194" s="32"/>
    </row>
    <row r="2195" spans="1:29" s="33" customFormat="1" ht="15.6" hidden="1" customHeight="1" x14ac:dyDescent="0.2">
      <c r="A2195" s="36" t="s">
        <v>33</v>
      </c>
      <c r="B2195" s="31">
        <f>[1]consoCURRENT!E44375</f>
        <v>0</v>
      </c>
      <c r="C2195" s="31">
        <f>[1]consoCURRENT!F44375</f>
        <v>0</v>
      </c>
      <c r="D2195" s="31">
        <f>[1]consoCURRENT!G44375</f>
        <v>0</v>
      </c>
      <c r="E2195" s="31">
        <f>[1]consoCURRENT!H44375</f>
        <v>0</v>
      </c>
      <c r="F2195" s="31">
        <f>[1]consoCURRENT!I44375</f>
        <v>0</v>
      </c>
      <c r="G2195" s="31">
        <f>[1]consoCURRENT!J44375</f>
        <v>0</v>
      </c>
      <c r="H2195" s="31">
        <f>[1]consoCURRENT!K44375</f>
        <v>0</v>
      </c>
      <c r="I2195" s="31">
        <f>[1]consoCURRENT!L44375</f>
        <v>0</v>
      </c>
      <c r="J2195" s="31">
        <f>[1]consoCURRENT!M44375</f>
        <v>0</v>
      </c>
      <c r="K2195" s="31">
        <f>[1]consoCURRENT!N44375</f>
        <v>0</v>
      </c>
      <c r="L2195" s="31">
        <f>[1]consoCURRENT!O44375</f>
        <v>0</v>
      </c>
      <c r="M2195" s="31">
        <f>[1]consoCURRENT!P44375</f>
        <v>0</v>
      </c>
      <c r="N2195" s="31">
        <f>[1]consoCURRENT!Q44375</f>
        <v>0</v>
      </c>
      <c r="O2195" s="31">
        <f>[1]consoCURRENT!R44375</f>
        <v>0</v>
      </c>
      <c r="P2195" s="31">
        <f>[1]consoCURRENT!S44375</f>
        <v>0</v>
      </c>
      <c r="Q2195" s="31">
        <f>[1]consoCURRENT!T44375</f>
        <v>0</v>
      </c>
      <c r="R2195" s="31">
        <f>[1]consoCURRENT!U44375</f>
        <v>0</v>
      </c>
      <c r="S2195" s="31">
        <f>[1]consoCURRENT!V44375</f>
        <v>0</v>
      </c>
      <c r="T2195" s="31">
        <f>[1]consoCURRENT!W44375</f>
        <v>0</v>
      </c>
      <c r="U2195" s="31">
        <f>[1]consoCURRENT!X44375</f>
        <v>0</v>
      </c>
      <c r="V2195" s="31">
        <f>[1]consoCURRENT!Y44375</f>
        <v>0</v>
      </c>
      <c r="W2195" s="31">
        <f>[1]consoCURRENT!Z44375</f>
        <v>0</v>
      </c>
      <c r="X2195" s="31">
        <f>[1]consoCURRENT!AA44375</f>
        <v>0</v>
      </c>
      <c r="Y2195" s="31">
        <f>[1]consoCURRENT!AB44375</f>
        <v>0</v>
      </c>
      <c r="Z2195" s="31">
        <f>[1]consoCURRENT!AC44375</f>
        <v>0</v>
      </c>
      <c r="AA2195" s="31">
        <f>D2195-Z2195</f>
        <v>0</v>
      </c>
      <c r="AB2195" s="37" t="e">
        <f t="shared" ref="AB2195:AB2201" si="1085">Z2195/D2195</f>
        <v>#DIV/0!</v>
      </c>
      <c r="AC2195" s="32"/>
    </row>
    <row r="2196" spans="1:29" s="33" customFormat="1" ht="15.6" hidden="1" customHeight="1" x14ac:dyDescent="0.2">
      <c r="A2196" s="36" t="s">
        <v>34</v>
      </c>
      <c r="B2196" s="31"/>
      <c r="C2196" s="31"/>
      <c r="D2196" s="31"/>
      <c r="E2196" s="31"/>
      <c r="F2196" s="31"/>
      <c r="G2196" s="31"/>
      <c r="H2196" s="31"/>
      <c r="I2196" s="31"/>
      <c r="J2196" s="31"/>
      <c r="K2196" s="31"/>
      <c r="L2196" s="31"/>
      <c r="M2196" s="31"/>
      <c r="N2196" s="31"/>
      <c r="O2196" s="31"/>
      <c r="P2196" s="31"/>
      <c r="Q2196" s="31"/>
      <c r="R2196" s="31"/>
      <c r="S2196" s="31"/>
      <c r="T2196" s="31"/>
      <c r="U2196" s="31"/>
      <c r="V2196" s="31"/>
      <c r="W2196" s="31"/>
      <c r="X2196" s="31"/>
      <c r="Y2196" s="31"/>
      <c r="Z2196" s="31">
        <f t="shared" ref="Z2196:Z2198" si="1086">SUM(M2196:Y2196)</f>
        <v>0</v>
      </c>
      <c r="AA2196" s="31">
        <f>D2196-Z2196</f>
        <v>0</v>
      </c>
      <c r="AB2196" s="37" t="e">
        <f t="shared" si="1085"/>
        <v>#DIV/0!</v>
      </c>
      <c r="AC2196" s="32"/>
    </row>
    <row r="2197" spans="1:29" s="33" customFormat="1" ht="15.6" hidden="1" customHeight="1" x14ac:dyDescent="0.2">
      <c r="A2197" s="36" t="s">
        <v>35</v>
      </c>
      <c r="B2197" s="31"/>
      <c r="C2197" s="31"/>
      <c r="D2197" s="31"/>
      <c r="E2197" s="31"/>
      <c r="F2197" s="31"/>
      <c r="G2197" s="31"/>
      <c r="H2197" s="31"/>
      <c r="I2197" s="31"/>
      <c r="J2197" s="31"/>
      <c r="K2197" s="31"/>
      <c r="L2197" s="31"/>
      <c r="M2197" s="31"/>
      <c r="N2197" s="31"/>
      <c r="O2197" s="31"/>
      <c r="P2197" s="31"/>
      <c r="Q2197" s="31"/>
      <c r="R2197" s="31"/>
      <c r="S2197" s="31"/>
      <c r="T2197" s="31"/>
      <c r="U2197" s="31"/>
      <c r="V2197" s="31"/>
      <c r="W2197" s="31"/>
      <c r="X2197" s="31"/>
      <c r="Y2197" s="31"/>
      <c r="Z2197" s="31">
        <f t="shared" si="1086"/>
        <v>0</v>
      </c>
      <c r="AA2197" s="31">
        <f>D2197-Z2197</f>
        <v>0</v>
      </c>
      <c r="AB2197" s="37" t="e">
        <f t="shared" si="1085"/>
        <v>#DIV/0!</v>
      </c>
      <c r="AC2197" s="32"/>
    </row>
    <row r="2198" spans="1:29" s="33" customFormat="1" ht="15.6" hidden="1" customHeight="1" x14ac:dyDescent="0.2">
      <c r="A2198" s="36" t="s">
        <v>36</v>
      </c>
      <c r="B2198" s="31"/>
      <c r="C2198" s="31"/>
      <c r="D2198" s="31"/>
      <c r="E2198" s="31"/>
      <c r="F2198" s="31"/>
      <c r="G2198" s="31"/>
      <c r="H2198" s="31"/>
      <c r="I2198" s="31"/>
      <c r="J2198" s="31"/>
      <c r="K2198" s="31"/>
      <c r="L2198" s="31"/>
      <c r="M2198" s="31"/>
      <c r="N2198" s="31"/>
      <c r="O2198" s="31"/>
      <c r="P2198" s="31"/>
      <c r="Q2198" s="31"/>
      <c r="R2198" s="31"/>
      <c r="S2198" s="31"/>
      <c r="T2198" s="31"/>
      <c r="U2198" s="31"/>
      <c r="V2198" s="31"/>
      <c r="W2198" s="31"/>
      <c r="X2198" s="31"/>
      <c r="Y2198" s="31"/>
      <c r="Z2198" s="31">
        <f t="shared" si="1086"/>
        <v>0</v>
      </c>
      <c r="AA2198" s="31">
        <f>D2198-Z2198</f>
        <v>0</v>
      </c>
      <c r="AB2198" s="37" t="e">
        <f t="shared" si="1085"/>
        <v>#DIV/0!</v>
      </c>
      <c r="AC2198" s="32"/>
    </row>
    <row r="2199" spans="1:29" s="33" customFormat="1" ht="15.6" hidden="1" customHeight="1" x14ac:dyDescent="0.25">
      <c r="A2199" s="38" t="s">
        <v>37</v>
      </c>
      <c r="B2199" s="39">
        <f t="shared" ref="B2199:C2199" si="1087">SUM(B2195:B2198)</f>
        <v>0</v>
      </c>
      <c r="C2199" s="39">
        <f t="shared" si="1087"/>
        <v>0</v>
      </c>
      <c r="D2199" s="39">
        <f>SUM(D2195:D2198)</f>
        <v>0</v>
      </c>
      <c r="E2199" s="39">
        <f t="shared" ref="E2199:AA2199" si="1088">SUM(E2195:E2198)</f>
        <v>0</v>
      </c>
      <c r="F2199" s="39">
        <f t="shared" si="1088"/>
        <v>0</v>
      </c>
      <c r="G2199" s="39">
        <f t="shared" si="1088"/>
        <v>0</v>
      </c>
      <c r="H2199" s="39">
        <f t="shared" si="1088"/>
        <v>0</v>
      </c>
      <c r="I2199" s="39">
        <f t="shared" si="1088"/>
        <v>0</v>
      </c>
      <c r="J2199" s="39">
        <f t="shared" si="1088"/>
        <v>0</v>
      </c>
      <c r="K2199" s="39">
        <f t="shared" si="1088"/>
        <v>0</v>
      </c>
      <c r="L2199" s="39">
        <f t="shared" si="1088"/>
        <v>0</v>
      </c>
      <c r="M2199" s="39">
        <f t="shared" si="1088"/>
        <v>0</v>
      </c>
      <c r="N2199" s="39">
        <f t="shared" si="1088"/>
        <v>0</v>
      </c>
      <c r="O2199" s="39">
        <f t="shared" si="1088"/>
        <v>0</v>
      </c>
      <c r="P2199" s="39">
        <f t="shared" si="1088"/>
        <v>0</v>
      </c>
      <c r="Q2199" s="39">
        <f t="shared" si="1088"/>
        <v>0</v>
      </c>
      <c r="R2199" s="39">
        <f t="shared" si="1088"/>
        <v>0</v>
      </c>
      <c r="S2199" s="39">
        <f t="shared" si="1088"/>
        <v>0</v>
      </c>
      <c r="T2199" s="39">
        <f t="shared" si="1088"/>
        <v>0</v>
      </c>
      <c r="U2199" s="39">
        <f t="shared" si="1088"/>
        <v>0</v>
      </c>
      <c r="V2199" s="39">
        <f t="shared" si="1088"/>
        <v>0</v>
      </c>
      <c r="W2199" s="39">
        <f t="shared" si="1088"/>
        <v>0</v>
      </c>
      <c r="X2199" s="39">
        <f t="shared" si="1088"/>
        <v>0</v>
      </c>
      <c r="Y2199" s="39">
        <f t="shared" si="1088"/>
        <v>0</v>
      </c>
      <c r="Z2199" s="39">
        <f t="shared" si="1088"/>
        <v>0</v>
      </c>
      <c r="AA2199" s="39">
        <f t="shared" si="1088"/>
        <v>0</v>
      </c>
      <c r="AB2199" s="40" t="e">
        <f t="shared" si="1085"/>
        <v>#DIV/0!</v>
      </c>
      <c r="AC2199" s="32"/>
    </row>
    <row r="2200" spans="1:29" s="33" customFormat="1" ht="15.6" hidden="1" customHeight="1" x14ac:dyDescent="0.25">
      <c r="A2200" s="41" t="s">
        <v>38</v>
      </c>
      <c r="B2200" s="31"/>
      <c r="C2200" s="31"/>
      <c r="D2200" s="31"/>
      <c r="E2200" s="31"/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  <c r="R2200" s="31"/>
      <c r="S2200" s="31"/>
      <c r="T2200" s="31"/>
      <c r="U2200" s="31"/>
      <c r="V2200" s="31"/>
      <c r="W2200" s="31"/>
      <c r="X2200" s="31"/>
      <c r="Y2200" s="31"/>
      <c r="Z2200" s="31">
        <f t="shared" ref="Z2200" si="1089">SUM(M2200:Y2200)</f>
        <v>0</v>
      </c>
      <c r="AA2200" s="31">
        <f>D2200-Z2200</f>
        <v>0</v>
      </c>
      <c r="AB2200" s="37" t="e">
        <f t="shared" si="1085"/>
        <v>#DIV/0!</v>
      </c>
      <c r="AC2200" s="32"/>
    </row>
    <row r="2201" spans="1:29" s="33" customFormat="1" ht="15.6" hidden="1" customHeight="1" x14ac:dyDescent="0.25">
      <c r="A2201" s="38" t="s">
        <v>39</v>
      </c>
      <c r="B2201" s="39">
        <f t="shared" ref="B2201:C2201" si="1090">B2200+B2199</f>
        <v>0</v>
      </c>
      <c r="C2201" s="39">
        <f t="shared" si="1090"/>
        <v>0</v>
      </c>
      <c r="D2201" s="39">
        <f>D2200+D2199</f>
        <v>0</v>
      </c>
      <c r="E2201" s="39">
        <f t="shared" ref="E2201:AA2201" si="1091">E2200+E2199</f>
        <v>0</v>
      </c>
      <c r="F2201" s="39">
        <f t="shared" si="1091"/>
        <v>0</v>
      </c>
      <c r="G2201" s="39">
        <f t="shared" si="1091"/>
        <v>0</v>
      </c>
      <c r="H2201" s="39">
        <f t="shared" si="1091"/>
        <v>0</v>
      </c>
      <c r="I2201" s="39">
        <f t="shared" si="1091"/>
        <v>0</v>
      </c>
      <c r="J2201" s="39">
        <f t="shared" si="1091"/>
        <v>0</v>
      </c>
      <c r="K2201" s="39">
        <f t="shared" si="1091"/>
        <v>0</v>
      </c>
      <c r="L2201" s="39">
        <f t="shared" si="1091"/>
        <v>0</v>
      </c>
      <c r="M2201" s="39">
        <f t="shared" si="1091"/>
        <v>0</v>
      </c>
      <c r="N2201" s="39">
        <f t="shared" si="1091"/>
        <v>0</v>
      </c>
      <c r="O2201" s="39">
        <f t="shared" si="1091"/>
        <v>0</v>
      </c>
      <c r="P2201" s="39">
        <f t="shared" si="1091"/>
        <v>0</v>
      </c>
      <c r="Q2201" s="39">
        <f t="shared" si="1091"/>
        <v>0</v>
      </c>
      <c r="R2201" s="39">
        <f t="shared" si="1091"/>
        <v>0</v>
      </c>
      <c r="S2201" s="39">
        <f t="shared" si="1091"/>
        <v>0</v>
      </c>
      <c r="T2201" s="39">
        <f t="shared" si="1091"/>
        <v>0</v>
      </c>
      <c r="U2201" s="39">
        <f t="shared" si="1091"/>
        <v>0</v>
      </c>
      <c r="V2201" s="39">
        <f t="shared" si="1091"/>
        <v>0</v>
      </c>
      <c r="W2201" s="39">
        <f t="shared" si="1091"/>
        <v>0</v>
      </c>
      <c r="X2201" s="39">
        <f t="shared" si="1091"/>
        <v>0</v>
      </c>
      <c r="Y2201" s="39">
        <f t="shared" si="1091"/>
        <v>0</v>
      </c>
      <c r="Z2201" s="39">
        <f t="shared" si="1091"/>
        <v>0</v>
      </c>
      <c r="AA2201" s="39">
        <f t="shared" si="1091"/>
        <v>0</v>
      </c>
      <c r="AB2201" s="40" t="e">
        <f t="shared" si="1085"/>
        <v>#DIV/0!</v>
      </c>
      <c r="AC2201" s="42"/>
    </row>
    <row r="2202" spans="1:29" s="33" customFormat="1" ht="15.6" hidden="1" customHeight="1" x14ac:dyDescent="0.25">
      <c r="A2202" s="34"/>
      <c r="B2202" s="31"/>
      <c r="C2202" s="31"/>
      <c r="D2202" s="31"/>
      <c r="E2202" s="31"/>
      <c r="F2202" s="31"/>
      <c r="G2202" s="31"/>
      <c r="H2202" s="31"/>
      <c r="I2202" s="31"/>
      <c r="J2202" s="31"/>
      <c r="K2202" s="31"/>
      <c r="L2202" s="31"/>
      <c r="M2202" s="31"/>
      <c r="N2202" s="31"/>
      <c r="O2202" s="31"/>
      <c r="P2202" s="31"/>
      <c r="Q2202" s="31"/>
      <c r="R2202" s="31"/>
      <c r="S2202" s="31"/>
      <c r="T2202" s="31"/>
      <c r="U2202" s="31"/>
      <c r="V2202" s="31"/>
      <c r="W2202" s="31"/>
      <c r="X2202" s="31"/>
      <c r="Y2202" s="31"/>
      <c r="Z2202" s="31"/>
      <c r="AA2202" s="31"/>
      <c r="AB2202" s="31"/>
      <c r="AC2202" s="32"/>
    </row>
    <row r="2203" spans="1:29" s="33" customFormat="1" ht="15.6" hidden="1" customHeight="1" x14ac:dyDescent="0.25">
      <c r="A2203" s="34"/>
      <c r="B2203" s="31"/>
      <c r="C2203" s="31"/>
      <c r="D2203" s="31"/>
      <c r="E2203" s="31"/>
      <c r="F2203" s="31"/>
      <c r="G2203" s="31"/>
      <c r="H2203" s="31"/>
      <c r="I2203" s="31"/>
      <c r="J2203" s="31"/>
      <c r="K2203" s="31"/>
      <c r="L2203" s="31"/>
      <c r="M2203" s="31"/>
      <c r="N2203" s="31"/>
      <c r="O2203" s="31"/>
      <c r="P2203" s="31"/>
      <c r="Q2203" s="31"/>
      <c r="R2203" s="31"/>
      <c r="S2203" s="31"/>
      <c r="T2203" s="31"/>
      <c r="U2203" s="31"/>
      <c r="V2203" s="31"/>
      <c r="W2203" s="31"/>
      <c r="X2203" s="31"/>
      <c r="Y2203" s="31"/>
      <c r="Z2203" s="31"/>
      <c r="AA2203" s="31"/>
      <c r="AB2203" s="31"/>
      <c r="AC2203" s="32"/>
    </row>
    <row r="2204" spans="1:29" s="33" customFormat="1" ht="15.6" hidden="1" customHeight="1" x14ac:dyDescent="0.25">
      <c r="A2204" s="53" t="s">
        <v>127</v>
      </c>
      <c r="B2204" s="31"/>
      <c r="C2204" s="31"/>
      <c r="D2204" s="31"/>
      <c r="E2204" s="31"/>
      <c r="F2204" s="31"/>
      <c r="G2204" s="31"/>
      <c r="H2204" s="31"/>
      <c r="I2204" s="31"/>
      <c r="J2204" s="31"/>
      <c r="K2204" s="31"/>
      <c r="L2204" s="31"/>
      <c r="M2204" s="31"/>
      <c r="N2204" s="31"/>
      <c r="O2204" s="31"/>
      <c r="P2204" s="31"/>
      <c r="Q2204" s="31"/>
      <c r="R2204" s="31"/>
      <c r="S2204" s="31"/>
      <c r="T2204" s="31"/>
      <c r="U2204" s="31"/>
      <c r="V2204" s="31"/>
      <c r="W2204" s="31"/>
      <c r="X2204" s="31"/>
      <c r="Y2204" s="31"/>
      <c r="Z2204" s="31"/>
      <c r="AA2204" s="31"/>
      <c r="AB2204" s="31"/>
      <c r="AC2204" s="32"/>
    </row>
    <row r="2205" spans="1:29" s="33" customFormat="1" ht="15.6" hidden="1" customHeight="1" x14ac:dyDescent="0.2">
      <c r="A2205" s="36" t="s">
        <v>33</v>
      </c>
      <c r="B2205" s="31">
        <f>[1]consoCURRENT!E44434</f>
        <v>0</v>
      </c>
      <c r="C2205" s="31">
        <f>[1]consoCURRENT!F44434</f>
        <v>0</v>
      </c>
      <c r="D2205" s="31">
        <f>[1]consoCURRENT!G44434</f>
        <v>0</v>
      </c>
      <c r="E2205" s="31">
        <f>[1]consoCURRENT!H44434</f>
        <v>0</v>
      </c>
      <c r="F2205" s="31">
        <f>[1]consoCURRENT!I44434</f>
        <v>0</v>
      </c>
      <c r="G2205" s="31">
        <f>[1]consoCURRENT!J44434</f>
        <v>0</v>
      </c>
      <c r="H2205" s="31">
        <f>[1]consoCURRENT!K44434</f>
        <v>0</v>
      </c>
      <c r="I2205" s="31">
        <f>[1]consoCURRENT!L44434</f>
        <v>0</v>
      </c>
      <c r="J2205" s="31">
        <f>[1]consoCURRENT!M44434</f>
        <v>0</v>
      </c>
      <c r="K2205" s="31">
        <f>[1]consoCURRENT!N44434</f>
        <v>0</v>
      </c>
      <c r="L2205" s="31">
        <f>[1]consoCURRENT!O44434</f>
        <v>0</v>
      </c>
      <c r="M2205" s="31">
        <f>[1]consoCURRENT!P44434</f>
        <v>0</v>
      </c>
      <c r="N2205" s="31">
        <f>[1]consoCURRENT!Q44434</f>
        <v>0</v>
      </c>
      <c r="O2205" s="31">
        <f>[1]consoCURRENT!R44434</f>
        <v>0</v>
      </c>
      <c r="P2205" s="31">
        <f>[1]consoCURRENT!S44434</f>
        <v>0</v>
      </c>
      <c r="Q2205" s="31">
        <f>[1]consoCURRENT!T44434</f>
        <v>0</v>
      </c>
      <c r="R2205" s="31">
        <f>[1]consoCURRENT!U44434</f>
        <v>0</v>
      </c>
      <c r="S2205" s="31">
        <f>[1]consoCURRENT!V44434</f>
        <v>0</v>
      </c>
      <c r="T2205" s="31">
        <f>[1]consoCURRENT!W44434</f>
        <v>0</v>
      </c>
      <c r="U2205" s="31">
        <f>[1]consoCURRENT!X44434</f>
        <v>0</v>
      </c>
      <c r="V2205" s="31">
        <f>[1]consoCURRENT!Y44434</f>
        <v>0</v>
      </c>
      <c r="W2205" s="31">
        <f>[1]consoCURRENT!Z44434</f>
        <v>0</v>
      </c>
      <c r="X2205" s="31">
        <f>[1]consoCURRENT!AA44434</f>
        <v>0</v>
      </c>
      <c r="Y2205" s="31">
        <f>[1]consoCURRENT!AB44434</f>
        <v>0</v>
      </c>
      <c r="Z2205" s="31">
        <f t="shared" ref="Z2205:Z2208" si="1092">SUM(M2205:Y2205)</f>
        <v>0</v>
      </c>
      <c r="AA2205" s="31">
        <f>D2205-Z2205</f>
        <v>0</v>
      </c>
      <c r="AB2205" s="37" t="e">
        <f t="shared" ref="AB2205:AB2211" si="1093">Z2205/D2205</f>
        <v>#DIV/0!</v>
      </c>
      <c r="AC2205" s="32"/>
    </row>
    <row r="2206" spans="1:29" s="33" customFormat="1" ht="15.6" hidden="1" customHeight="1" x14ac:dyDescent="0.2">
      <c r="A2206" s="36" t="s">
        <v>34</v>
      </c>
      <c r="B2206" s="31"/>
      <c r="C2206" s="31"/>
      <c r="D2206" s="31"/>
      <c r="E2206" s="31"/>
      <c r="F2206" s="31"/>
      <c r="G2206" s="31"/>
      <c r="H2206" s="31"/>
      <c r="I2206" s="31"/>
      <c r="J2206" s="31"/>
      <c r="K2206" s="31"/>
      <c r="L2206" s="31"/>
      <c r="M2206" s="31"/>
      <c r="N2206" s="31"/>
      <c r="O2206" s="31"/>
      <c r="P2206" s="31"/>
      <c r="Q2206" s="31"/>
      <c r="R2206" s="31"/>
      <c r="S2206" s="31"/>
      <c r="T2206" s="31"/>
      <c r="U2206" s="31"/>
      <c r="V2206" s="31"/>
      <c r="W2206" s="31"/>
      <c r="X2206" s="31"/>
      <c r="Y2206" s="31"/>
      <c r="Z2206" s="31">
        <f t="shared" si="1092"/>
        <v>0</v>
      </c>
      <c r="AA2206" s="31">
        <f>D2206-Z2206</f>
        <v>0</v>
      </c>
      <c r="AB2206" s="37" t="e">
        <f t="shared" si="1093"/>
        <v>#DIV/0!</v>
      </c>
      <c r="AC2206" s="32"/>
    </row>
    <row r="2207" spans="1:29" s="33" customFormat="1" ht="15.6" hidden="1" customHeight="1" x14ac:dyDescent="0.2">
      <c r="A2207" s="36" t="s">
        <v>35</v>
      </c>
      <c r="B2207" s="31"/>
      <c r="C2207" s="31"/>
      <c r="D2207" s="31"/>
      <c r="E2207" s="31"/>
      <c r="F2207" s="31"/>
      <c r="G2207" s="31"/>
      <c r="H2207" s="31"/>
      <c r="I2207" s="31"/>
      <c r="J2207" s="31"/>
      <c r="K2207" s="31"/>
      <c r="L2207" s="31"/>
      <c r="M2207" s="31"/>
      <c r="N2207" s="31"/>
      <c r="O2207" s="31"/>
      <c r="P2207" s="31"/>
      <c r="Q2207" s="31"/>
      <c r="R2207" s="31"/>
      <c r="S2207" s="31"/>
      <c r="T2207" s="31"/>
      <c r="U2207" s="31"/>
      <c r="V2207" s="31"/>
      <c r="W2207" s="31"/>
      <c r="X2207" s="31"/>
      <c r="Y2207" s="31"/>
      <c r="Z2207" s="31">
        <f t="shared" si="1092"/>
        <v>0</v>
      </c>
      <c r="AA2207" s="31">
        <f>D2207-Z2207</f>
        <v>0</v>
      </c>
      <c r="AB2207" s="37" t="e">
        <f t="shared" si="1093"/>
        <v>#DIV/0!</v>
      </c>
      <c r="AC2207" s="32"/>
    </row>
    <row r="2208" spans="1:29" s="33" customFormat="1" ht="15.6" hidden="1" customHeight="1" x14ac:dyDescent="0.2">
      <c r="A2208" s="36" t="s">
        <v>36</v>
      </c>
      <c r="B2208" s="31"/>
      <c r="C2208" s="31"/>
      <c r="D2208" s="31"/>
      <c r="E2208" s="31"/>
      <c r="F2208" s="31"/>
      <c r="G2208" s="31"/>
      <c r="H2208" s="31"/>
      <c r="I2208" s="31"/>
      <c r="J2208" s="31"/>
      <c r="K2208" s="31"/>
      <c r="L2208" s="31"/>
      <c r="M2208" s="31"/>
      <c r="N2208" s="31"/>
      <c r="O2208" s="31"/>
      <c r="P2208" s="31"/>
      <c r="Q2208" s="31"/>
      <c r="R2208" s="31"/>
      <c r="S2208" s="31"/>
      <c r="T2208" s="31"/>
      <c r="U2208" s="31"/>
      <c r="V2208" s="31"/>
      <c r="W2208" s="31"/>
      <c r="X2208" s="31"/>
      <c r="Y2208" s="31"/>
      <c r="Z2208" s="31">
        <f t="shared" si="1092"/>
        <v>0</v>
      </c>
      <c r="AA2208" s="31">
        <f>D2208-Z2208</f>
        <v>0</v>
      </c>
      <c r="AB2208" s="37" t="e">
        <f t="shared" si="1093"/>
        <v>#DIV/0!</v>
      </c>
      <c r="AC2208" s="32"/>
    </row>
    <row r="2209" spans="1:29" s="33" customFormat="1" ht="15.6" hidden="1" customHeight="1" x14ac:dyDescent="0.25">
      <c r="A2209" s="38" t="s">
        <v>37</v>
      </c>
      <c r="B2209" s="39">
        <f t="shared" ref="B2209:C2209" si="1094">SUM(B2205:B2208)</f>
        <v>0</v>
      </c>
      <c r="C2209" s="39">
        <f t="shared" si="1094"/>
        <v>0</v>
      </c>
      <c r="D2209" s="39">
        <f>SUM(D2205:D2208)</f>
        <v>0</v>
      </c>
      <c r="E2209" s="39">
        <f t="shared" ref="E2209:AA2209" si="1095">SUM(E2205:E2208)</f>
        <v>0</v>
      </c>
      <c r="F2209" s="39">
        <f t="shared" si="1095"/>
        <v>0</v>
      </c>
      <c r="G2209" s="39">
        <f t="shared" si="1095"/>
        <v>0</v>
      </c>
      <c r="H2209" s="39">
        <f t="shared" si="1095"/>
        <v>0</v>
      </c>
      <c r="I2209" s="39">
        <f t="shared" si="1095"/>
        <v>0</v>
      </c>
      <c r="J2209" s="39">
        <f t="shared" si="1095"/>
        <v>0</v>
      </c>
      <c r="K2209" s="39">
        <f t="shared" si="1095"/>
        <v>0</v>
      </c>
      <c r="L2209" s="39">
        <f t="shared" si="1095"/>
        <v>0</v>
      </c>
      <c r="M2209" s="39">
        <f t="shared" si="1095"/>
        <v>0</v>
      </c>
      <c r="N2209" s="39">
        <f t="shared" si="1095"/>
        <v>0</v>
      </c>
      <c r="O2209" s="39">
        <f t="shared" si="1095"/>
        <v>0</v>
      </c>
      <c r="P2209" s="39">
        <f t="shared" si="1095"/>
        <v>0</v>
      </c>
      <c r="Q2209" s="39">
        <f t="shared" si="1095"/>
        <v>0</v>
      </c>
      <c r="R2209" s="39">
        <f t="shared" si="1095"/>
        <v>0</v>
      </c>
      <c r="S2209" s="39">
        <f t="shared" si="1095"/>
        <v>0</v>
      </c>
      <c r="T2209" s="39">
        <f t="shared" si="1095"/>
        <v>0</v>
      </c>
      <c r="U2209" s="39">
        <f t="shared" si="1095"/>
        <v>0</v>
      </c>
      <c r="V2209" s="39">
        <f t="shared" si="1095"/>
        <v>0</v>
      </c>
      <c r="W2209" s="39">
        <f t="shared" si="1095"/>
        <v>0</v>
      </c>
      <c r="X2209" s="39">
        <f t="shared" si="1095"/>
        <v>0</v>
      </c>
      <c r="Y2209" s="39">
        <f t="shared" si="1095"/>
        <v>0</v>
      </c>
      <c r="Z2209" s="39">
        <f t="shared" si="1095"/>
        <v>0</v>
      </c>
      <c r="AA2209" s="39">
        <f t="shared" si="1095"/>
        <v>0</v>
      </c>
      <c r="AB2209" s="40" t="e">
        <f t="shared" si="1093"/>
        <v>#DIV/0!</v>
      </c>
      <c r="AC2209" s="32"/>
    </row>
    <row r="2210" spans="1:29" s="33" customFormat="1" ht="15.6" hidden="1" customHeight="1" x14ac:dyDescent="0.25">
      <c r="A2210" s="41" t="s">
        <v>38</v>
      </c>
      <c r="B2210" s="31"/>
      <c r="C2210" s="31"/>
      <c r="D2210" s="31"/>
      <c r="E2210" s="31"/>
      <c r="F2210" s="31"/>
      <c r="G2210" s="31"/>
      <c r="H2210" s="31"/>
      <c r="I2210" s="31"/>
      <c r="J2210" s="31"/>
      <c r="K2210" s="31"/>
      <c r="L2210" s="31"/>
      <c r="M2210" s="31"/>
      <c r="N2210" s="31"/>
      <c r="O2210" s="31"/>
      <c r="P2210" s="31"/>
      <c r="Q2210" s="31"/>
      <c r="R2210" s="31"/>
      <c r="S2210" s="31"/>
      <c r="T2210" s="31"/>
      <c r="U2210" s="31"/>
      <c r="V2210" s="31"/>
      <c r="W2210" s="31"/>
      <c r="X2210" s="31"/>
      <c r="Y2210" s="31"/>
      <c r="Z2210" s="31">
        <f t="shared" ref="Z2210" si="1096">SUM(M2210:Y2210)</f>
        <v>0</v>
      </c>
      <c r="AA2210" s="31">
        <f>D2210-Z2210</f>
        <v>0</v>
      </c>
      <c r="AB2210" s="37" t="e">
        <f t="shared" si="1093"/>
        <v>#DIV/0!</v>
      </c>
      <c r="AC2210" s="32"/>
    </row>
    <row r="2211" spans="1:29" s="33" customFormat="1" ht="15.6" hidden="1" customHeight="1" x14ac:dyDescent="0.25">
      <c r="A2211" s="38" t="s">
        <v>39</v>
      </c>
      <c r="B2211" s="39">
        <f t="shared" ref="B2211:C2211" si="1097">B2210+B2209</f>
        <v>0</v>
      </c>
      <c r="C2211" s="39">
        <f t="shared" si="1097"/>
        <v>0</v>
      </c>
      <c r="D2211" s="39">
        <f>D2210+D2209</f>
        <v>0</v>
      </c>
      <c r="E2211" s="39">
        <f t="shared" ref="E2211:AA2211" si="1098">E2210+E2209</f>
        <v>0</v>
      </c>
      <c r="F2211" s="39">
        <f t="shared" si="1098"/>
        <v>0</v>
      </c>
      <c r="G2211" s="39">
        <f t="shared" si="1098"/>
        <v>0</v>
      </c>
      <c r="H2211" s="39">
        <f t="shared" si="1098"/>
        <v>0</v>
      </c>
      <c r="I2211" s="39">
        <f t="shared" si="1098"/>
        <v>0</v>
      </c>
      <c r="J2211" s="39">
        <f t="shared" si="1098"/>
        <v>0</v>
      </c>
      <c r="K2211" s="39">
        <f t="shared" si="1098"/>
        <v>0</v>
      </c>
      <c r="L2211" s="39">
        <f t="shared" si="1098"/>
        <v>0</v>
      </c>
      <c r="M2211" s="39">
        <f t="shared" si="1098"/>
        <v>0</v>
      </c>
      <c r="N2211" s="39">
        <f t="shared" si="1098"/>
        <v>0</v>
      </c>
      <c r="O2211" s="39">
        <f t="shared" si="1098"/>
        <v>0</v>
      </c>
      <c r="P2211" s="39">
        <f t="shared" si="1098"/>
        <v>0</v>
      </c>
      <c r="Q2211" s="39">
        <f t="shared" si="1098"/>
        <v>0</v>
      </c>
      <c r="R2211" s="39">
        <f t="shared" si="1098"/>
        <v>0</v>
      </c>
      <c r="S2211" s="39">
        <f t="shared" si="1098"/>
        <v>0</v>
      </c>
      <c r="T2211" s="39">
        <f t="shared" si="1098"/>
        <v>0</v>
      </c>
      <c r="U2211" s="39">
        <f t="shared" si="1098"/>
        <v>0</v>
      </c>
      <c r="V2211" s="39">
        <f t="shared" si="1098"/>
        <v>0</v>
      </c>
      <c r="W2211" s="39">
        <f t="shared" si="1098"/>
        <v>0</v>
      </c>
      <c r="X2211" s="39">
        <f t="shared" si="1098"/>
        <v>0</v>
      </c>
      <c r="Y2211" s="39">
        <f t="shared" si="1098"/>
        <v>0</v>
      </c>
      <c r="Z2211" s="39">
        <f t="shared" si="1098"/>
        <v>0</v>
      </c>
      <c r="AA2211" s="39">
        <f t="shared" si="1098"/>
        <v>0</v>
      </c>
      <c r="AB2211" s="40" t="e">
        <f t="shared" si="1093"/>
        <v>#DIV/0!</v>
      </c>
      <c r="AC2211" s="42"/>
    </row>
    <row r="2212" spans="1:29" s="33" customFormat="1" ht="15.6" hidden="1" customHeight="1" x14ac:dyDescent="0.25">
      <c r="A2212" s="34"/>
      <c r="B2212" s="31"/>
      <c r="C2212" s="31"/>
      <c r="D2212" s="31"/>
      <c r="E2212" s="31"/>
      <c r="F2212" s="31"/>
      <c r="G2212" s="31"/>
      <c r="H2212" s="31"/>
      <c r="I2212" s="31"/>
      <c r="J2212" s="31"/>
      <c r="K2212" s="31"/>
      <c r="L2212" s="31"/>
      <c r="M2212" s="31"/>
      <c r="N2212" s="31"/>
      <c r="O2212" s="31"/>
      <c r="P2212" s="31"/>
      <c r="Q2212" s="31"/>
      <c r="R2212" s="31"/>
      <c r="S2212" s="31"/>
      <c r="T2212" s="31"/>
      <c r="U2212" s="31"/>
      <c r="V2212" s="31"/>
      <c r="W2212" s="31"/>
      <c r="X2212" s="31"/>
      <c r="Y2212" s="31"/>
      <c r="Z2212" s="31"/>
      <c r="AA2212" s="31"/>
      <c r="AB2212" s="31"/>
      <c r="AC2212" s="32"/>
    </row>
    <row r="2213" spans="1:29" s="33" customFormat="1" ht="15.6" hidden="1" customHeight="1" x14ac:dyDescent="0.25">
      <c r="A2213" s="34"/>
      <c r="B2213" s="31"/>
      <c r="C2213" s="31"/>
      <c r="D2213" s="31"/>
      <c r="E2213" s="31"/>
      <c r="F2213" s="31"/>
      <c r="G2213" s="31"/>
      <c r="H2213" s="31"/>
      <c r="I2213" s="31"/>
      <c r="J2213" s="31"/>
      <c r="K2213" s="31"/>
      <c r="L2213" s="31"/>
      <c r="M2213" s="31"/>
      <c r="N2213" s="31"/>
      <c r="O2213" s="31"/>
      <c r="P2213" s="31"/>
      <c r="Q2213" s="31"/>
      <c r="R2213" s="31"/>
      <c r="S2213" s="31"/>
      <c r="T2213" s="31"/>
      <c r="U2213" s="31"/>
      <c r="V2213" s="31"/>
      <c r="W2213" s="31"/>
      <c r="X2213" s="31"/>
      <c r="Y2213" s="31"/>
      <c r="Z2213" s="31"/>
      <c r="AA2213" s="31"/>
      <c r="AB2213" s="31"/>
      <c r="AC2213" s="32"/>
    </row>
    <row r="2214" spans="1:29" s="33" customFormat="1" ht="15.6" hidden="1" customHeight="1" x14ac:dyDescent="0.25">
      <c r="A2214" s="46" t="s">
        <v>128</v>
      </c>
      <c r="B2214" s="31"/>
      <c r="C2214" s="31"/>
      <c r="D2214" s="31"/>
      <c r="E2214" s="31"/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  <c r="R2214" s="31"/>
      <c r="S2214" s="31"/>
      <c r="T2214" s="31"/>
      <c r="U2214" s="31"/>
      <c r="V2214" s="31"/>
      <c r="W2214" s="31"/>
      <c r="X2214" s="31"/>
      <c r="Y2214" s="31"/>
      <c r="Z2214" s="31"/>
      <c r="AA2214" s="31"/>
      <c r="AB2214" s="31"/>
      <c r="AC2214" s="32"/>
    </row>
    <row r="2215" spans="1:29" s="33" customFormat="1" ht="15.6" hidden="1" customHeight="1" x14ac:dyDescent="0.2">
      <c r="A2215" s="36" t="s">
        <v>33</v>
      </c>
      <c r="B2215" s="31"/>
      <c r="C2215" s="31"/>
      <c r="D2215" s="31"/>
      <c r="E2215" s="31"/>
      <c r="F2215" s="31"/>
      <c r="G2215" s="31"/>
      <c r="H2215" s="31"/>
      <c r="I2215" s="31"/>
      <c r="J2215" s="31"/>
      <c r="K2215" s="31"/>
      <c r="L2215" s="31"/>
      <c r="M2215" s="31"/>
      <c r="N2215" s="31"/>
      <c r="O2215" s="31"/>
      <c r="P2215" s="31"/>
      <c r="Q2215" s="31"/>
      <c r="R2215" s="31"/>
      <c r="S2215" s="31"/>
      <c r="T2215" s="31"/>
      <c r="U2215" s="31"/>
      <c r="V2215" s="31"/>
      <c r="W2215" s="31"/>
      <c r="X2215" s="31"/>
      <c r="Y2215" s="31"/>
      <c r="Z2215" s="31">
        <f>SUM(M2215:Y2215)</f>
        <v>0</v>
      </c>
      <c r="AA2215" s="31">
        <f>D2215-Z2215</f>
        <v>0</v>
      </c>
      <c r="AB2215" s="37" t="e">
        <f t="shared" ref="AB2215:AB2221" si="1099">Z2215/D2215</f>
        <v>#DIV/0!</v>
      </c>
      <c r="AC2215" s="32"/>
    </row>
    <row r="2216" spans="1:29" s="33" customFormat="1" ht="15.6" hidden="1" customHeight="1" x14ac:dyDescent="0.2">
      <c r="A2216" s="36" t="s">
        <v>34</v>
      </c>
      <c r="B2216" s="31"/>
      <c r="C2216" s="31"/>
      <c r="D2216" s="31"/>
      <c r="E2216" s="31"/>
      <c r="F2216" s="31"/>
      <c r="G2216" s="31"/>
      <c r="H2216" s="31"/>
      <c r="I2216" s="31"/>
      <c r="J2216" s="31"/>
      <c r="K2216" s="31"/>
      <c r="L2216" s="31"/>
      <c r="M2216" s="31"/>
      <c r="N2216" s="31"/>
      <c r="O2216" s="31"/>
      <c r="P2216" s="31"/>
      <c r="Q2216" s="31"/>
      <c r="R2216" s="31"/>
      <c r="S2216" s="31"/>
      <c r="T2216" s="31"/>
      <c r="U2216" s="31"/>
      <c r="V2216" s="31"/>
      <c r="W2216" s="31"/>
      <c r="X2216" s="31"/>
      <c r="Y2216" s="31"/>
      <c r="Z2216" s="31">
        <f t="shared" ref="Z2216:Z2218" si="1100">SUM(M2216:Y2216)</f>
        <v>0</v>
      </c>
      <c r="AA2216" s="31">
        <f>D2216-Z2216</f>
        <v>0</v>
      </c>
      <c r="AB2216" s="37" t="e">
        <f t="shared" si="1099"/>
        <v>#DIV/0!</v>
      </c>
      <c r="AC2216" s="32"/>
    </row>
    <row r="2217" spans="1:29" s="33" customFormat="1" ht="15.6" hidden="1" customHeight="1" x14ac:dyDescent="0.2">
      <c r="A2217" s="36" t="s">
        <v>35</v>
      </c>
      <c r="B2217" s="31"/>
      <c r="C2217" s="31"/>
      <c r="D2217" s="31"/>
      <c r="E2217" s="31"/>
      <c r="F2217" s="31"/>
      <c r="G2217" s="31"/>
      <c r="H2217" s="31"/>
      <c r="I2217" s="31"/>
      <c r="J2217" s="31"/>
      <c r="K2217" s="31"/>
      <c r="L2217" s="31"/>
      <c r="M2217" s="31"/>
      <c r="N2217" s="31"/>
      <c r="O2217" s="31"/>
      <c r="P2217" s="31"/>
      <c r="Q2217" s="31"/>
      <c r="R2217" s="31"/>
      <c r="S2217" s="31"/>
      <c r="T2217" s="31"/>
      <c r="U2217" s="31"/>
      <c r="V2217" s="31"/>
      <c r="W2217" s="31"/>
      <c r="X2217" s="31"/>
      <c r="Y2217" s="31"/>
      <c r="Z2217" s="31">
        <f t="shared" si="1100"/>
        <v>0</v>
      </c>
      <c r="AA2217" s="31">
        <f>D2217-Z2217</f>
        <v>0</v>
      </c>
      <c r="AB2217" s="37" t="e">
        <f t="shared" si="1099"/>
        <v>#DIV/0!</v>
      </c>
      <c r="AC2217" s="32"/>
    </row>
    <row r="2218" spans="1:29" s="33" customFormat="1" ht="15.6" hidden="1" customHeight="1" x14ac:dyDescent="0.2">
      <c r="A2218" s="36" t="s">
        <v>36</v>
      </c>
      <c r="B2218" s="31"/>
      <c r="C2218" s="31"/>
      <c r="D2218" s="31"/>
      <c r="E2218" s="31"/>
      <c r="F2218" s="31"/>
      <c r="G2218" s="31"/>
      <c r="H2218" s="31"/>
      <c r="I2218" s="31"/>
      <c r="J2218" s="31"/>
      <c r="K2218" s="31"/>
      <c r="L2218" s="31"/>
      <c r="M2218" s="31"/>
      <c r="N2218" s="31"/>
      <c r="O2218" s="31"/>
      <c r="P2218" s="31"/>
      <c r="Q2218" s="31"/>
      <c r="R2218" s="31"/>
      <c r="S2218" s="31"/>
      <c r="T2218" s="31"/>
      <c r="U2218" s="31"/>
      <c r="V2218" s="31"/>
      <c r="W2218" s="31"/>
      <c r="X2218" s="31"/>
      <c r="Y2218" s="31"/>
      <c r="Z2218" s="31">
        <f t="shared" si="1100"/>
        <v>0</v>
      </c>
      <c r="AA2218" s="31">
        <f>D2218-Z2218</f>
        <v>0</v>
      </c>
      <c r="AB2218" s="37" t="e">
        <f t="shared" si="1099"/>
        <v>#DIV/0!</v>
      </c>
      <c r="AC2218" s="32"/>
    </row>
    <row r="2219" spans="1:29" s="33" customFormat="1" ht="15.6" hidden="1" customHeight="1" x14ac:dyDescent="0.25">
      <c r="A2219" s="38" t="s">
        <v>37</v>
      </c>
      <c r="B2219" s="39">
        <f t="shared" ref="B2219:C2219" si="1101">SUM(B2215:B2218)</f>
        <v>0</v>
      </c>
      <c r="C2219" s="39">
        <f t="shared" si="1101"/>
        <v>0</v>
      </c>
      <c r="D2219" s="39">
        <f>SUM(D2215:D2218)</f>
        <v>0</v>
      </c>
      <c r="E2219" s="39">
        <f t="shared" ref="E2219:AA2219" si="1102">SUM(E2215:E2218)</f>
        <v>0</v>
      </c>
      <c r="F2219" s="39">
        <f t="shared" si="1102"/>
        <v>0</v>
      </c>
      <c r="G2219" s="39">
        <f t="shared" si="1102"/>
        <v>0</v>
      </c>
      <c r="H2219" s="39">
        <f t="shared" si="1102"/>
        <v>0</v>
      </c>
      <c r="I2219" s="39">
        <f t="shared" si="1102"/>
        <v>0</v>
      </c>
      <c r="J2219" s="39">
        <f t="shared" si="1102"/>
        <v>0</v>
      </c>
      <c r="K2219" s="39">
        <f t="shared" si="1102"/>
        <v>0</v>
      </c>
      <c r="L2219" s="39">
        <f t="shared" si="1102"/>
        <v>0</v>
      </c>
      <c r="M2219" s="39">
        <f t="shared" si="1102"/>
        <v>0</v>
      </c>
      <c r="N2219" s="39">
        <f t="shared" si="1102"/>
        <v>0</v>
      </c>
      <c r="O2219" s="39">
        <f t="shared" si="1102"/>
        <v>0</v>
      </c>
      <c r="P2219" s="39">
        <f t="shared" si="1102"/>
        <v>0</v>
      </c>
      <c r="Q2219" s="39">
        <f t="shared" si="1102"/>
        <v>0</v>
      </c>
      <c r="R2219" s="39">
        <f t="shared" si="1102"/>
        <v>0</v>
      </c>
      <c r="S2219" s="39">
        <f t="shared" si="1102"/>
        <v>0</v>
      </c>
      <c r="T2219" s="39">
        <f t="shared" si="1102"/>
        <v>0</v>
      </c>
      <c r="U2219" s="39">
        <f t="shared" si="1102"/>
        <v>0</v>
      </c>
      <c r="V2219" s="39">
        <f t="shared" si="1102"/>
        <v>0</v>
      </c>
      <c r="W2219" s="39">
        <f t="shared" si="1102"/>
        <v>0</v>
      </c>
      <c r="X2219" s="39">
        <f t="shared" si="1102"/>
        <v>0</v>
      </c>
      <c r="Y2219" s="39">
        <f t="shared" si="1102"/>
        <v>0</v>
      </c>
      <c r="Z2219" s="39">
        <f t="shared" si="1102"/>
        <v>0</v>
      </c>
      <c r="AA2219" s="39">
        <f t="shared" si="1102"/>
        <v>0</v>
      </c>
      <c r="AB2219" s="40" t="e">
        <f t="shared" si="1099"/>
        <v>#DIV/0!</v>
      </c>
      <c r="AC2219" s="32"/>
    </row>
    <row r="2220" spans="1:29" s="33" customFormat="1" ht="15.6" hidden="1" customHeight="1" x14ac:dyDescent="0.25">
      <c r="A2220" s="41" t="s">
        <v>38</v>
      </c>
      <c r="B2220" s="31"/>
      <c r="C2220" s="31"/>
      <c r="D2220" s="31"/>
      <c r="E2220" s="31"/>
      <c r="F2220" s="31"/>
      <c r="G2220" s="31"/>
      <c r="H2220" s="31"/>
      <c r="I2220" s="31"/>
      <c r="J2220" s="31"/>
      <c r="K2220" s="31"/>
      <c r="L2220" s="31"/>
      <c r="M2220" s="31"/>
      <c r="N2220" s="31"/>
      <c r="O2220" s="31"/>
      <c r="P2220" s="31"/>
      <c r="Q2220" s="31"/>
      <c r="R2220" s="31"/>
      <c r="S2220" s="31"/>
      <c r="T2220" s="31"/>
      <c r="U2220" s="31"/>
      <c r="V2220" s="31"/>
      <c r="W2220" s="31"/>
      <c r="X2220" s="31"/>
      <c r="Y2220" s="31"/>
      <c r="Z2220" s="31">
        <f t="shared" ref="Z2220" si="1103">SUM(M2220:Y2220)</f>
        <v>0</v>
      </c>
      <c r="AA2220" s="31">
        <f>D2220-Z2220</f>
        <v>0</v>
      </c>
      <c r="AB2220" s="37" t="e">
        <f t="shared" si="1099"/>
        <v>#DIV/0!</v>
      </c>
      <c r="AC2220" s="32"/>
    </row>
    <row r="2221" spans="1:29" s="33" customFormat="1" ht="15.6" hidden="1" customHeight="1" x14ac:dyDescent="0.25">
      <c r="A2221" s="38" t="s">
        <v>39</v>
      </c>
      <c r="B2221" s="39">
        <f t="shared" ref="B2221:C2221" si="1104">B2220+B2219</f>
        <v>0</v>
      </c>
      <c r="C2221" s="39">
        <f t="shared" si="1104"/>
        <v>0</v>
      </c>
      <c r="D2221" s="39">
        <f>D2220+D2219</f>
        <v>0</v>
      </c>
      <c r="E2221" s="39">
        <f t="shared" ref="E2221:AA2221" si="1105">E2220+E2219</f>
        <v>0</v>
      </c>
      <c r="F2221" s="39">
        <f t="shared" si="1105"/>
        <v>0</v>
      </c>
      <c r="G2221" s="39">
        <f t="shared" si="1105"/>
        <v>0</v>
      </c>
      <c r="H2221" s="39">
        <f t="shared" si="1105"/>
        <v>0</v>
      </c>
      <c r="I2221" s="39">
        <f t="shared" si="1105"/>
        <v>0</v>
      </c>
      <c r="J2221" s="39">
        <f t="shared" si="1105"/>
        <v>0</v>
      </c>
      <c r="K2221" s="39">
        <f t="shared" si="1105"/>
        <v>0</v>
      </c>
      <c r="L2221" s="39">
        <f t="shared" si="1105"/>
        <v>0</v>
      </c>
      <c r="M2221" s="39">
        <f t="shared" si="1105"/>
        <v>0</v>
      </c>
      <c r="N2221" s="39">
        <f t="shared" si="1105"/>
        <v>0</v>
      </c>
      <c r="O2221" s="39">
        <f t="shared" si="1105"/>
        <v>0</v>
      </c>
      <c r="P2221" s="39">
        <f t="shared" si="1105"/>
        <v>0</v>
      </c>
      <c r="Q2221" s="39">
        <f t="shared" si="1105"/>
        <v>0</v>
      </c>
      <c r="R2221" s="39">
        <f t="shared" si="1105"/>
        <v>0</v>
      </c>
      <c r="S2221" s="39">
        <f t="shared" si="1105"/>
        <v>0</v>
      </c>
      <c r="T2221" s="39">
        <f t="shared" si="1105"/>
        <v>0</v>
      </c>
      <c r="U2221" s="39">
        <f t="shared" si="1105"/>
        <v>0</v>
      </c>
      <c r="V2221" s="39">
        <f t="shared" si="1105"/>
        <v>0</v>
      </c>
      <c r="W2221" s="39">
        <f t="shared" si="1105"/>
        <v>0</v>
      </c>
      <c r="X2221" s="39">
        <f t="shared" si="1105"/>
        <v>0</v>
      </c>
      <c r="Y2221" s="39">
        <f t="shared" si="1105"/>
        <v>0</v>
      </c>
      <c r="Z2221" s="39">
        <f t="shared" si="1105"/>
        <v>0</v>
      </c>
      <c r="AA2221" s="39">
        <f t="shared" si="1105"/>
        <v>0</v>
      </c>
      <c r="AB2221" s="40" t="e">
        <f t="shared" si="1099"/>
        <v>#DIV/0!</v>
      </c>
      <c r="AC2221" s="42"/>
    </row>
    <row r="2222" spans="1:29" s="33" customFormat="1" ht="15.6" hidden="1" customHeight="1" x14ac:dyDescent="0.25">
      <c r="A2222" s="34"/>
      <c r="B2222" s="31"/>
      <c r="C2222" s="31"/>
      <c r="D2222" s="31"/>
      <c r="E2222" s="31"/>
      <c r="F2222" s="31"/>
      <c r="G2222" s="31"/>
      <c r="H2222" s="31"/>
      <c r="I2222" s="31"/>
      <c r="J2222" s="31"/>
      <c r="K2222" s="31"/>
      <c r="L2222" s="31"/>
      <c r="M2222" s="31"/>
      <c r="N2222" s="31"/>
      <c r="O2222" s="31"/>
      <c r="P2222" s="31"/>
      <c r="Q2222" s="31"/>
      <c r="R2222" s="31"/>
      <c r="S2222" s="31"/>
      <c r="T2222" s="31"/>
      <c r="U2222" s="31"/>
      <c r="V2222" s="31"/>
      <c r="W2222" s="31"/>
      <c r="X2222" s="31"/>
      <c r="Y2222" s="31"/>
      <c r="Z2222" s="31"/>
      <c r="AA2222" s="31"/>
      <c r="AB2222" s="31"/>
      <c r="AC2222" s="32"/>
    </row>
    <row r="2223" spans="1:29" s="33" customFormat="1" ht="15.6" hidden="1" customHeight="1" x14ac:dyDescent="0.25">
      <c r="A2223" s="34"/>
      <c r="B2223" s="31"/>
      <c r="C2223" s="31"/>
      <c r="D2223" s="31"/>
      <c r="E2223" s="31"/>
      <c r="F2223" s="31"/>
      <c r="G2223" s="31"/>
      <c r="H2223" s="31"/>
      <c r="I2223" s="31"/>
      <c r="J2223" s="31"/>
      <c r="K2223" s="31"/>
      <c r="L2223" s="31"/>
      <c r="M2223" s="31"/>
      <c r="N2223" s="31"/>
      <c r="O2223" s="31"/>
      <c r="P2223" s="31"/>
      <c r="Q2223" s="31"/>
      <c r="R2223" s="31"/>
      <c r="S2223" s="31"/>
      <c r="T2223" s="31"/>
      <c r="U2223" s="31"/>
      <c r="V2223" s="31"/>
      <c r="W2223" s="31"/>
      <c r="X2223" s="31"/>
      <c r="Y2223" s="31"/>
      <c r="Z2223" s="31"/>
      <c r="AA2223" s="31"/>
      <c r="AB2223" s="31"/>
      <c r="AC2223" s="32"/>
    </row>
    <row r="2224" spans="1:29" s="33" customFormat="1" ht="15.6" hidden="1" customHeight="1" x14ac:dyDescent="0.25">
      <c r="A2224" s="46" t="s">
        <v>128</v>
      </c>
      <c r="B2224" s="31"/>
      <c r="C2224" s="31"/>
      <c r="D2224" s="31"/>
      <c r="E2224" s="31"/>
      <c r="F2224" s="31"/>
      <c r="G2224" s="31"/>
      <c r="H2224" s="31"/>
      <c r="I2224" s="31"/>
      <c r="J2224" s="31"/>
      <c r="K2224" s="31"/>
      <c r="L2224" s="31"/>
      <c r="M2224" s="31"/>
      <c r="N2224" s="31"/>
      <c r="O2224" s="31"/>
      <c r="P2224" s="31"/>
      <c r="Q2224" s="31"/>
      <c r="R2224" s="31"/>
      <c r="S2224" s="31"/>
      <c r="T2224" s="31"/>
      <c r="U2224" s="31"/>
      <c r="V2224" s="31"/>
      <c r="W2224" s="31"/>
      <c r="X2224" s="31"/>
      <c r="Y2224" s="31"/>
      <c r="Z2224" s="31"/>
      <c r="AA2224" s="31"/>
      <c r="AB2224" s="31"/>
      <c r="AC2224" s="32"/>
    </row>
    <row r="2225" spans="1:29" s="33" customFormat="1" ht="15.6" hidden="1" customHeight="1" x14ac:dyDescent="0.2">
      <c r="A2225" s="36" t="s">
        <v>33</v>
      </c>
      <c r="B2225" s="31"/>
      <c r="C2225" s="31"/>
      <c r="D2225" s="31"/>
      <c r="E2225" s="31"/>
      <c r="F2225" s="31"/>
      <c r="G2225" s="31"/>
      <c r="H2225" s="31"/>
      <c r="I2225" s="31"/>
      <c r="J2225" s="31"/>
      <c r="K2225" s="31"/>
      <c r="L2225" s="31"/>
      <c r="M2225" s="31"/>
      <c r="N2225" s="31"/>
      <c r="O2225" s="31"/>
      <c r="P2225" s="31"/>
      <c r="Q2225" s="31"/>
      <c r="R2225" s="31"/>
      <c r="S2225" s="31"/>
      <c r="T2225" s="31"/>
      <c r="U2225" s="31"/>
      <c r="V2225" s="31"/>
      <c r="W2225" s="31"/>
      <c r="X2225" s="31"/>
      <c r="Y2225" s="31"/>
      <c r="Z2225" s="31">
        <f>SUM(M2225:Y2225)</f>
        <v>0</v>
      </c>
      <c r="AA2225" s="31">
        <f>D2225-Z2225</f>
        <v>0</v>
      </c>
      <c r="AB2225" s="37" t="e">
        <f t="shared" ref="AB2225:AB2231" si="1106">Z2225/D2225</f>
        <v>#DIV/0!</v>
      </c>
      <c r="AC2225" s="32"/>
    </row>
    <row r="2226" spans="1:29" s="33" customFormat="1" ht="15.6" hidden="1" customHeight="1" x14ac:dyDescent="0.2">
      <c r="A2226" s="36" t="s">
        <v>34</v>
      </c>
      <c r="B2226" s="31"/>
      <c r="C2226" s="31"/>
      <c r="D2226" s="31"/>
      <c r="E2226" s="31"/>
      <c r="F2226" s="31"/>
      <c r="G2226" s="31"/>
      <c r="H2226" s="31"/>
      <c r="I2226" s="31"/>
      <c r="J2226" s="31"/>
      <c r="K2226" s="31"/>
      <c r="L2226" s="31"/>
      <c r="M2226" s="31"/>
      <c r="N2226" s="31"/>
      <c r="O2226" s="31"/>
      <c r="P2226" s="31"/>
      <c r="Q2226" s="31"/>
      <c r="R2226" s="31"/>
      <c r="S2226" s="31"/>
      <c r="T2226" s="31"/>
      <c r="U2226" s="31"/>
      <c r="V2226" s="31"/>
      <c r="W2226" s="31"/>
      <c r="X2226" s="31"/>
      <c r="Y2226" s="31"/>
      <c r="Z2226" s="31">
        <f t="shared" ref="Z2226:Z2228" si="1107">SUM(M2226:Y2226)</f>
        <v>0</v>
      </c>
      <c r="AA2226" s="31">
        <f>D2226-Z2226</f>
        <v>0</v>
      </c>
      <c r="AB2226" s="37" t="e">
        <f t="shared" si="1106"/>
        <v>#DIV/0!</v>
      </c>
      <c r="AC2226" s="32"/>
    </row>
    <row r="2227" spans="1:29" s="33" customFormat="1" ht="15.6" hidden="1" customHeight="1" x14ac:dyDescent="0.2">
      <c r="A2227" s="36" t="s">
        <v>35</v>
      </c>
      <c r="B2227" s="31"/>
      <c r="C2227" s="31"/>
      <c r="D2227" s="31"/>
      <c r="E2227" s="31"/>
      <c r="F2227" s="31"/>
      <c r="G2227" s="31"/>
      <c r="H2227" s="31"/>
      <c r="I2227" s="31"/>
      <c r="J2227" s="31"/>
      <c r="K2227" s="31"/>
      <c r="L2227" s="31"/>
      <c r="M2227" s="31"/>
      <c r="N2227" s="31"/>
      <c r="O2227" s="31"/>
      <c r="P2227" s="31"/>
      <c r="Q2227" s="31"/>
      <c r="R2227" s="31"/>
      <c r="S2227" s="31"/>
      <c r="T2227" s="31"/>
      <c r="U2227" s="31"/>
      <c r="V2227" s="31"/>
      <c r="W2227" s="31"/>
      <c r="X2227" s="31"/>
      <c r="Y2227" s="31"/>
      <c r="Z2227" s="31">
        <f t="shared" si="1107"/>
        <v>0</v>
      </c>
      <c r="AA2227" s="31">
        <f>D2227-Z2227</f>
        <v>0</v>
      </c>
      <c r="AB2227" s="37" t="e">
        <f t="shared" si="1106"/>
        <v>#DIV/0!</v>
      </c>
      <c r="AC2227" s="32"/>
    </row>
    <row r="2228" spans="1:29" s="33" customFormat="1" ht="15.6" hidden="1" customHeight="1" x14ac:dyDescent="0.2">
      <c r="A2228" s="36" t="s">
        <v>36</v>
      </c>
      <c r="B2228" s="31"/>
      <c r="C2228" s="31"/>
      <c r="D2228" s="31"/>
      <c r="E2228" s="31"/>
      <c r="F2228" s="31"/>
      <c r="G2228" s="31"/>
      <c r="H2228" s="31"/>
      <c r="I2228" s="31"/>
      <c r="J2228" s="31"/>
      <c r="K2228" s="31"/>
      <c r="L2228" s="31"/>
      <c r="M2228" s="31"/>
      <c r="N2228" s="31"/>
      <c r="O2228" s="31"/>
      <c r="P2228" s="31"/>
      <c r="Q2228" s="31"/>
      <c r="R2228" s="31"/>
      <c r="S2228" s="31"/>
      <c r="T2228" s="31"/>
      <c r="U2228" s="31"/>
      <c r="V2228" s="31"/>
      <c r="W2228" s="31"/>
      <c r="X2228" s="31"/>
      <c r="Y2228" s="31"/>
      <c r="Z2228" s="31">
        <f t="shared" si="1107"/>
        <v>0</v>
      </c>
      <c r="AA2228" s="31">
        <f>D2228-Z2228</f>
        <v>0</v>
      </c>
      <c r="AB2228" s="37" t="e">
        <f t="shared" si="1106"/>
        <v>#DIV/0!</v>
      </c>
      <c r="AC2228" s="32"/>
    </row>
    <row r="2229" spans="1:29" s="33" customFormat="1" ht="15.6" hidden="1" customHeight="1" x14ac:dyDescent="0.25">
      <c r="A2229" s="38" t="s">
        <v>37</v>
      </c>
      <c r="B2229" s="39">
        <f t="shared" ref="B2229:C2229" si="1108">SUM(B2225:B2228)</f>
        <v>0</v>
      </c>
      <c r="C2229" s="39">
        <f t="shared" si="1108"/>
        <v>0</v>
      </c>
      <c r="D2229" s="39">
        <f>SUM(D2225:D2228)</f>
        <v>0</v>
      </c>
      <c r="E2229" s="39">
        <f t="shared" ref="E2229:AA2229" si="1109">SUM(E2225:E2228)</f>
        <v>0</v>
      </c>
      <c r="F2229" s="39">
        <f t="shared" si="1109"/>
        <v>0</v>
      </c>
      <c r="G2229" s="39">
        <f t="shared" si="1109"/>
        <v>0</v>
      </c>
      <c r="H2229" s="39">
        <f t="shared" si="1109"/>
        <v>0</v>
      </c>
      <c r="I2229" s="39">
        <f t="shared" si="1109"/>
        <v>0</v>
      </c>
      <c r="J2229" s="39">
        <f t="shared" si="1109"/>
        <v>0</v>
      </c>
      <c r="K2229" s="39">
        <f t="shared" si="1109"/>
        <v>0</v>
      </c>
      <c r="L2229" s="39">
        <f t="shared" si="1109"/>
        <v>0</v>
      </c>
      <c r="M2229" s="39">
        <f t="shared" si="1109"/>
        <v>0</v>
      </c>
      <c r="N2229" s="39">
        <f t="shared" si="1109"/>
        <v>0</v>
      </c>
      <c r="O2229" s="39">
        <f t="shared" si="1109"/>
        <v>0</v>
      </c>
      <c r="P2229" s="39">
        <f t="shared" si="1109"/>
        <v>0</v>
      </c>
      <c r="Q2229" s="39">
        <f t="shared" si="1109"/>
        <v>0</v>
      </c>
      <c r="R2229" s="39">
        <f t="shared" si="1109"/>
        <v>0</v>
      </c>
      <c r="S2229" s="39">
        <f t="shared" si="1109"/>
        <v>0</v>
      </c>
      <c r="T2229" s="39">
        <f t="shared" si="1109"/>
        <v>0</v>
      </c>
      <c r="U2229" s="39">
        <f t="shared" si="1109"/>
        <v>0</v>
      </c>
      <c r="V2229" s="39">
        <f t="shared" si="1109"/>
        <v>0</v>
      </c>
      <c r="W2229" s="39">
        <f t="shared" si="1109"/>
        <v>0</v>
      </c>
      <c r="X2229" s="39">
        <f t="shared" si="1109"/>
        <v>0</v>
      </c>
      <c r="Y2229" s="39">
        <f t="shared" si="1109"/>
        <v>0</v>
      </c>
      <c r="Z2229" s="39">
        <f t="shared" si="1109"/>
        <v>0</v>
      </c>
      <c r="AA2229" s="39">
        <f t="shared" si="1109"/>
        <v>0</v>
      </c>
      <c r="AB2229" s="40" t="e">
        <f t="shared" si="1106"/>
        <v>#DIV/0!</v>
      </c>
      <c r="AC2229" s="32"/>
    </row>
    <row r="2230" spans="1:29" s="33" customFormat="1" ht="15.6" hidden="1" customHeight="1" x14ac:dyDescent="0.25">
      <c r="A2230" s="41" t="s">
        <v>38</v>
      </c>
      <c r="B2230" s="31"/>
      <c r="C2230" s="31"/>
      <c r="D2230" s="31"/>
      <c r="E2230" s="31"/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  <c r="R2230" s="31"/>
      <c r="S2230" s="31"/>
      <c r="T2230" s="31"/>
      <c r="U2230" s="31"/>
      <c r="V2230" s="31"/>
      <c r="W2230" s="31"/>
      <c r="X2230" s="31"/>
      <c r="Y2230" s="31"/>
      <c r="Z2230" s="31">
        <f t="shared" ref="Z2230" si="1110">SUM(M2230:Y2230)</f>
        <v>0</v>
      </c>
      <c r="AA2230" s="31">
        <f>D2230-Z2230</f>
        <v>0</v>
      </c>
      <c r="AB2230" s="37" t="e">
        <f t="shared" si="1106"/>
        <v>#DIV/0!</v>
      </c>
      <c r="AC2230" s="32"/>
    </row>
    <row r="2231" spans="1:29" s="33" customFormat="1" ht="15.6" hidden="1" customHeight="1" x14ac:dyDescent="0.25">
      <c r="A2231" s="38" t="s">
        <v>39</v>
      </c>
      <c r="B2231" s="39">
        <f t="shared" ref="B2231:C2231" si="1111">B2230+B2229</f>
        <v>0</v>
      </c>
      <c r="C2231" s="39">
        <f t="shared" si="1111"/>
        <v>0</v>
      </c>
      <c r="D2231" s="39">
        <f>D2230+D2229</f>
        <v>0</v>
      </c>
      <c r="E2231" s="39">
        <f t="shared" ref="E2231:AA2231" si="1112">E2230+E2229</f>
        <v>0</v>
      </c>
      <c r="F2231" s="39">
        <f t="shared" si="1112"/>
        <v>0</v>
      </c>
      <c r="G2231" s="39">
        <f t="shared" si="1112"/>
        <v>0</v>
      </c>
      <c r="H2231" s="39">
        <f t="shared" si="1112"/>
        <v>0</v>
      </c>
      <c r="I2231" s="39">
        <f t="shared" si="1112"/>
        <v>0</v>
      </c>
      <c r="J2231" s="39">
        <f t="shared" si="1112"/>
        <v>0</v>
      </c>
      <c r="K2231" s="39">
        <f t="shared" si="1112"/>
        <v>0</v>
      </c>
      <c r="L2231" s="39">
        <f t="shared" si="1112"/>
        <v>0</v>
      </c>
      <c r="M2231" s="39">
        <f t="shared" si="1112"/>
        <v>0</v>
      </c>
      <c r="N2231" s="39">
        <f t="shared" si="1112"/>
        <v>0</v>
      </c>
      <c r="O2231" s="39">
        <f t="shared" si="1112"/>
        <v>0</v>
      </c>
      <c r="P2231" s="39">
        <f t="shared" si="1112"/>
        <v>0</v>
      </c>
      <c r="Q2231" s="39">
        <f t="shared" si="1112"/>
        <v>0</v>
      </c>
      <c r="R2231" s="39">
        <f t="shared" si="1112"/>
        <v>0</v>
      </c>
      <c r="S2231" s="39">
        <f t="shared" si="1112"/>
        <v>0</v>
      </c>
      <c r="T2231" s="39">
        <f t="shared" si="1112"/>
        <v>0</v>
      </c>
      <c r="U2231" s="39">
        <f t="shared" si="1112"/>
        <v>0</v>
      </c>
      <c r="V2231" s="39">
        <f t="shared" si="1112"/>
        <v>0</v>
      </c>
      <c r="W2231" s="39">
        <f t="shared" si="1112"/>
        <v>0</v>
      </c>
      <c r="X2231" s="39">
        <f t="shared" si="1112"/>
        <v>0</v>
      </c>
      <c r="Y2231" s="39">
        <f t="shared" si="1112"/>
        <v>0</v>
      </c>
      <c r="Z2231" s="39">
        <f t="shared" si="1112"/>
        <v>0</v>
      </c>
      <c r="AA2231" s="39">
        <f t="shared" si="1112"/>
        <v>0</v>
      </c>
      <c r="AB2231" s="40" t="e">
        <f t="shared" si="1106"/>
        <v>#DIV/0!</v>
      </c>
      <c r="AC2231" s="42"/>
    </row>
    <row r="2232" spans="1:29" s="33" customFormat="1" ht="15.6" hidden="1" customHeight="1" x14ac:dyDescent="0.25">
      <c r="A2232" s="34"/>
      <c r="B2232" s="31"/>
      <c r="C2232" s="31"/>
      <c r="D2232" s="31"/>
      <c r="E2232" s="31"/>
      <c r="F2232" s="31"/>
      <c r="G2232" s="31"/>
      <c r="H2232" s="31"/>
      <c r="I2232" s="31"/>
      <c r="J2232" s="31"/>
      <c r="K2232" s="31"/>
      <c r="L2232" s="31"/>
      <c r="M2232" s="31"/>
      <c r="N2232" s="31"/>
      <c r="O2232" s="31"/>
      <c r="P2232" s="31"/>
      <c r="Q2232" s="31"/>
      <c r="R2232" s="31"/>
      <c r="S2232" s="31"/>
      <c r="T2232" s="31"/>
      <c r="U2232" s="31"/>
      <c r="V2232" s="31"/>
      <c r="W2232" s="31"/>
      <c r="X2232" s="31"/>
      <c r="Y2232" s="31"/>
      <c r="Z2232" s="31"/>
      <c r="AA2232" s="31"/>
      <c r="AB2232" s="31"/>
      <c r="AC2232" s="32"/>
    </row>
    <row r="2233" spans="1:29" s="33" customFormat="1" ht="15.6" hidden="1" customHeight="1" x14ac:dyDescent="0.25">
      <c r="A2233" s="34"/>
      <c r="B2233" s="31"/>
      <c r="C2233" s="31"/>
      <c r="D2233" s="31"/>
      <c r="E2233" s="31"/>
      <c r="F2233" s="31"/>
      <c r="G2233" s="31"/>
      <c r="H2233" s="31"/>
      <c r="I2233" s="31"/>
      <c r="J2233" s="31"/>
      <c r="K2233" s="31"/>
      <c r="L2233" s="31"/>
      <c r="M2233" s="31"/>
      <c r="N2233" s="31"/>
      <c r="O2233" s="31"/>
      <c r="P2233" s="31"/>
      <c r="Q2233" s="31"/>
      <c r="R2233" s="31"/>
      <c r="S2233" s="31"/>
      <c r="T2233" s="31"/>
      <c r="U2233" s="31"/>
      <c r="V2233" s="31"/>
      <c r="W2233" s="31"/>
      <c r="X2233" s="31"/>
      <c r="Y2233" s="31"/>
      <c r="Z2233" s="31"/>
      <c r="AA2233" s="31"/>
      <c r="AB2233" s="31"/>
      <c r="AC2233" s="32"/>
    </row>
    <row r="2234" spans="1:29" s="33" customFormat="1" ht="15.6" hidden="1" customHeight="1" x14ac:dyDescent="0.25">
      <c r="A2234" s="46" t="s">
        <v>128</v>
      </c>
      <c r="B2234" s="31"/>
      <c r="C2234" s="31"/>
      <c r="D2234" s="31"/>
      <c r="E2234" s="31"/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  <c r="R2234" s="31"/>
      <c r="S2234" s="31"/>
      <c r="T2234" s="31"/>
      <c r="U2234" s="31"/>
      <c r="V2234" s="31"/>
      <c r="W2234" s="31"/>
      <c r="X2234" s="31"/>
      <c r="Y2234" s="31"/>
      <c r="Z2234" s="31"/>
      <c r="AA2234" s="31"/>
      <c r="AB2234" s="31"/>
      <c r="AC2234" s="32"/>
    </row>
    <row r="2235" spans="1:29" s="33" customFormat="1" ht="15.6" hidden="1" customHeight="1" x14ac:dyDescent="0.2">
      <c r="A2235" s="36" t="s">
        <v>33</v>
      </c>
      <c r="B2235" s="31"/>
      <c r="C2235" s="31"/>
      <c r="D2235" s="31"/>
      <c r="E2235" s="31"/>
      <c r="F2235" s="31"/>
      <c r="G2235" s="31"/>
      <c r="H2235" s="31"/>
      <c r="I2235" s="31"/>
      <c r="J2235" s="31"/>
      <c r="K2235" s="31"/>
      <c r="L2235" s="31"/>
      <c r="M2235" s="31"/>
      <c r="N2235" s="31"/>
      <c r="O2235" s="31"/>
      <c r="P2235" s="31"/>
      <c r="Q2235" s="31"/>
      <c r="R2235" s="31"/>
      <c r="S2235" s="31"/>
      <c r="T2235" s="31"/>
      <c r="U2235" s="31"/>
      <c r="V2235" s="31"/>
      <c r="W2235" s="31"/>
      <c r="X2235" s="31"/>
      <c r="Y2235" s="31"/>
      <c r="Z2235" s="31">
        <f>SUM(M2235:Y2235)</f>
        <v>0</v>
      </c>
      <c r="AA2235" s="31">
        <f>D2235-Z2235</f>
        <v>0</v>
      </c>
      <c r="AB2235" s="37" t="e">
        <f t="shared" ref="AB2235:AB2241" si="1113">Z2235/D2235</f>
        <v>#DIV/0!</v>
      </c>
      <c r="AC2235" s="32"/>
    </row>
    <row r="2236" spans="1:29" s="33" customFormat="1" ht="15.6" hidden="1" customHeight="1" x14ac:dyDescent="0.2">
      <c r="A2236" s="36" t="s">
        <v>34</v>
      </c>
      <c r="B2236" s="31"/>
      <c r="C2236" s="31"/>
      <c r="D2236" s="31"/>
      <c r="E2236" s="31"/>
      <c r="F2236" s="31"/>
      <c r="G2236" s="31"/>
      <c r="H2236" s="31"/>
      <c r="I2236" s="31"/>
      <c r="J2236" s="31"/>
      <c r="K2236" s="31"/>
      <c r="L2236" s="31"/>
      <c r="M2236" s="31"/>
      <c r="N2236" s="31"/>
      <c r="O2236" s="31"/>
      <c r="P2236" s="31"/>
      <c r="Q2236" s="31"/>
      <c r="R2236" s="31"/>
      <c r="S2236" s="31"/>
      <c r="T2236" s="31"/>
      <c r="U2236" s="31"/>
      <c r="V2236" s="31"/>
      <c r="W2236" s="31"/>
      <c r="X2236" s="31"/>
      <c r="Y2236" s="31"/>
      <c r="Z2236" s="31">
        <f t="shared" ref="Z2236:Z2238" si="1114">SUM(M2236:Y2236)</f>
        <v>0</v>
      </c>
      <c r="AA2236" s="31">
        <f>D2236-Z2236</f>
        <v>0</v>
      </c>
      <c r="AB2236" s="37" t="e">
        <f t="shared" si="1113"/>
        <v>#DIV/0!</v>
      </c>
      <c r="AC2236" s="32"/>
    </row>
    <row r="2237" spans="1:29" s="33" customFormat="1" ht="15.6" hidden="1" customHeight="1" x14ac:dyDescent="0.2">
      <c r="A2237" s="36" t="s">
        <v>35</v>
      </c>
      <c r="B2237" s="31"/>
      <c r="C2237" s="31"/>
      <c r="D2237" s="31"/>
      <c r="E2237" s="31"/>
      <c r="F2237" s="31"/>
      <c r="G2237" s="31"/>
      <c r="H2237" s="31"/>
      <c r="I2237" s="31"/>
      <c r="J2237" s="31"/>
      <c r="K2237" s="31"/>
      <c r="L2237" s="31"/>
      <c r="M2237" s="31"/>
      <c r="N2237" s="31"/>
      <c r="O2237" s="31"/>
      <c r="P2237" s="31"/>
      <c r="Q2237" s="31"/>
      <c r="R2237" s="31"/>
      <c r="S2237" s="31"/>
      <c r="T2237" s="31"/>
      <c r="U2237" s="31"/>
      <c r="V2237" s="31"/>
      <c r="W2237" s="31"/>
      <c r="X2237" s="31"/>
      <c r="Y2237" s="31"/>
      <c r="Z2237" s="31">
        <f t="shared" si="1114"/>
        <v>0</v>
      </c>
      <c r="AA2237" s="31">
        <f>D2237-Z2237</f>
        <v>0</v>
      </c>
      <c r="AB2237" s="37" t="e">
        <f t="shared" si="1113"/>
        <v>#DIV/0!</v>
      </c>
      <c r="AC2237" s="32"/>
    </row>
    <row r="2238" spans="1:29" s="33" customFormat="1" ht="15.6" hidden="1" customHeight="1" x14ac:dyDescent="0.2">
      <c r="A2238" s="36" t="s">
        <v>36</v>
      </c>
      <c r="B2238" s="31"/>
      <c r="C2238" s="31"/>
      <c r="D2238" s="31"/>
      <c r="E2238" s="31"/>
      <c r="F2238" s="31"/>
      <c r="G2238" s="31"/>
      <c r="H2238" s="31"/>
      <c r="I2238" s="31"/>
      <c r="J2238" s="31"/>
      <c r="K2238" s="31"/>
      <c r="L2238" s="31"/>
      <c r="M2238" s="31"/>
      <c r="N2238" s="31"/>
      <c r="O2238" s="31"/>
      <c r="P2238" s="31"/>
      <c r="Q2238" s="31"/>
      <c r="R2238" s="31"/>
      <c r="S2238" s="31"/>
      <c r="T2238" s="31"/>
      <c r="U2238" s="31"/>
      <c r="V2238" s="31"/>
      <c r="W2238" s="31"/>
      <c r="X2238" s="31"/>
      <c r="Y2238" s="31"/>
      <c r="Z2238" s="31">
        <f t="shared" si="1114"/>
        <v>0</v>
      </c>
      <c r="AA2238" s="31">
        <f>D2238-Z2238</f>
        <v>0</v>
      </c>
      <c r="AB2238" s="37" t="e">
        <f t="shared" si="1113"/>
        <v>#DIV/0!</v>
      </c>
      <c r="AC2238" s="32"/>
    </row>
    <row r="2239" spans="1:29" s="33" customFormat="1" ht="15.6" hidden="1" customHeight="1" x14ac:dyDescent="0.25">
      <c r="A2239" s="38" t="s">
        <v>37</v>
      </c>
      <c r="B2239" s="39">
        <f t="shared" ref="B2239:C2239" si="1115">SUM(B2235:B2238)</f>
        <v>0</v>
      </c>
      <c r="C2239" s="39">
        <f t="shared" si="1115"/>
        <v>0</v>
      </c>
      <c r="D2239" s="39">
        <f>SUM(D2235:D2238)</f>
        <v>0</v>
      </c>
      <c r="E2239" s="39">
        <f t="shared" ref="E2239:AA2239" si="1116">SUM(E2235:E2238)</f>
        <v>0</v>
      </c>
      <c r="F2239" s="39">
        <f t="shared" si="1116"/>
        <v>0</v>
      </c>
      <c r="G2239" s="39">
        <f t="shared" si="1116"/>
        <v>0</v>
      </c>
      <c r="H2239" s="39">
        <f t="shared" si="1116"/>
        <v>0</v>
      </c>
      <c r="I2239" s="39">
        <f t="shared" si="1116"/>
        <v>0</v>
      </c>
      <c r="J2239" s="39">
        <f t="shared" si="1116"/>
        <v>0</v>
      </c>
      <c r="K2239" s="39">
        <f t="shared" si="1116"/>
        <v>0</v>
      </c>
      <c r="L2239" s="39">
        <f t="shared" si="1116"/>
        <v>0</v>
      </c>
      <c r="M2239" s="39">
        <f t="shared" si="1116"/>
        <v>0</v>
      </c>
      <c r="N2239" s="39">
        <f t="shared" si="1116"/>
        <v>0</v>
      </c>
      <c r="O2239" s="39">
        <f t="shared" si="1116"/>
        <v>0</v>
      </c>
      <c r="P2239" s="39">
        <f t="shared" si="1116"/>
        <v>0</v>
      </c>
      <c r="Q2239" s="39">
        <f t="shared" si="1116"/>
        <v>0</v>
      </c>
      <c r="R2239" s="39">
        <f t="shared" si="1116"/>
        <v>0</v>
      </c>
      <c r="S2239" s="39">
        <f t="shared" si="1116"/>
        <v>0</v>
      </c>
      <c r="T2239" s="39">
        <f t="shared" si="1116"/>
        <v>0</v>
      </c>
      <c r="U2239" s="39">
        <f t="shared" si="1116"/>
        <v>0</v>
      </c>
      <c r="V2239" s="39">
        <f t="shared" si="1116"/>
        <v>0</v>
      </c>
      <c r="W2239" s="39">
        <f t="shared" si="1116"/>
        <v>0</v>
      </c>
      <c r="X2239" s="39">
        <f t="shared" si="1116"/>
        <v>0</v>
      </c>
      <c r="Y2239" s="39">
        <f t="shared" si="1116"/>
        <v>0</v>
      </c>
      <c r="Z2239" s="39">
        <f t="shared" si="1116"/>
        <v>0</v>
      </c>
      <c r="AA2239" s="39">
        <f t="shared" si="1116"/>
        <v>0</v>
      </c>
      <c r="AB2239" s="40" t="e">
        <f t="shared" si="1113"/>
        <v>#DIV/0!</v>
      </c>
      <c r="AC2239" s="32"/>
    </row>
    <row r="2240" spans="1:29" s="33" customFormat="1" ht="15.6" hidden="1" customHeight="1" x14ac:dyDescent="0.25">
      <c r="A2240" s="41" t="s">
        <v>38</v>
      </c>
      <c r="B2240" s="31"/>
      <c r="C2240" s="31"/>
      <c r="D2240" s="31"/>
      <c r="E2240" s="31"/>
      <c r="F2240" s="31"/>
      <c r="G2240" s="31"/>
      <c r="H2240" s="31"/>
      <c r="I2240" s="31"/>
      <c r="J2240" s="31"/>
      <c r="K2240" s="31"/>
      <c r="L2240" s="31"/>
      <c r="M2240" s="31"/>
      <c r="N2240" s="31"/>
      <c r="O2240" s="31"/>
      <c r="P2240" s="31"/>
      <c r="Q2240" s="31"/>
      <c r="R2240" s="31"/>
      <c r="S2240" s="31"/>
      <c r="T2240" s="31"/>
      <c r="U2240" s="31"/>
      <c r="V2240" s="31"/>
      <c r="W2240" s="31"/>
      <c r="X2240" s="31"/>
      <c r="Y2240" s="31"/>
      <c r="Z2240" s="31">
        <f t="shared" ref="Z2240" si="1117">SUM(M2240:Y2240)</f>
        <v>0</v>
      </c>
      <c r="AA2240" s="31">
        <f>D2240-Z2240</f>
        <v>0</v>
      </c>
      <c r="AB2240" s="37" t="e">
        <f t="shared" si="1113"/>
        <v>#DIV/0!</v>
      </c>
      <c r="AC2240" s="32"/>
    </row>
    <row r="2241" spans="1:29" s="33" customFormat="1" ht="15.6" hidden="1" customHeight="1" x14ac:dyDescent="0.25">
      <c r="A2241" s="38" t="s">
        <v>39</v>
      </c>
      <c r="B2241" s="39">
        <f t="shared" ref="B2241:C2241" si="1118">B2240+B2239</f>
        <v>0</v>
      </c>
      <c r="C2241" s="39">
        <f t="shared" si="1118"/>
        <v>0</v>
      </c>
      <c r="D2241" s="39">
        <f>D2240+D2239</f>
        <v>0</v>
      </c>
      <c r="E2241" s="39">
        <f t="shared" ref="E2241:AA2241" si="1119">E2240+E2239</f>
        <v>0</v>
      </c>
      <c r="F2241" s="39">
        <f t="shared" si="1119"/>
        <v>0</v>
      </c>
      <c r="G2241" s="39">
        <f t="shared" si="1119"/>
        <v>0</v>
      </c>
      <c r="H2241" s="39">
        <f t="shared" si="1119"/>
        <v>0</v>
      </c>
      <c r="I2241" s="39">
        <f t="shared" si="1119"/>
        <v>0</v>
      </c>
      <c r="J2241" s="39">
        <f t="shared" si="1119"/>
        <v>0</v>
      </c>
      <c r="K2241" s="39">
        <f t="shared" si="1119"/>
        <v>0</v>
      </c>
      <c r="L2241" s="39">
        <f t="shared" si="1119"/>
        <v>0</v>
      </c>
      <c r="M2241" s="39">
        <f t="shared" si="1119"/>
        <v>0</v>
      </c>
      <c r="N2241" s="39">
        <f t="shared" si="1119"/>
        <v>0</v>
      </c>
      <c r="O2241" s="39">
        <f t="shared" si="1119"/>
        <v>0</v>
      </c>
      <c r="P2241" s="39">
        <f t="shared" si="1119"/>
        <v>0</v>
      </c>
      <c r="Q2241" s="39">
        <f t="shared" si="1119"/>
        <v>0</v>
      </c>
      <c r="R2241" s="39">
        <f t="shared" si="1119"/>
        <v>0</v>
      </c>
      <c r="S2241" s="39">
        <f t="shared" si="1119"/>
        <v>0</v>
      </c>
      <c r="T2241" s="39">
        <f t="shared" si="1119"/>
        <v>0</v>
      </c>
      <c r="U2241" s="39">
        <f t="shared" si="1119"/>
        <v>0</v>
      </c>
      <c r="V2241" s="39">
        <f t="shared" si="1119"/>
        <v>0</v>
      </c>
      <c r="W2241" s="39">
        <f t="shared" si="1119"/>
        <v>0</v>
      </c>
      <c r="X2241" s="39">
        <f t="shared" si="1119"/>
        <v>0</v>
      </c>
      <c r="Y2241" s="39">
        <f t="shared" si="1119"/>
        <v>0</v>
      </c>
      <c r="Z2241" s="39">
        <f t="shared" si="1119"/>
        <v>0</v>
      </c>
      <c r="AA2241" s="39">
        <f t="shared" si="1119"/>
        <v>0</v>
      </c>
      <c r="AB2241" s="40" t="e">
        <f t="shared" si="1113"/>
        <v>#DIV/0!</v>
      </c>
      <c r="AC2241" s="42"/>
    </row>
    <row r="2242" spans="1:29" s="33" customFormat="1" ht="15.6" hidden="1" customHeight="1" x14ac:dyDescent="0.25">
      <c r="A2242" s="34"/>
      <c r="B2242" s="31"/>
      <c r="C2242" s="31"/>
      <c r="D2242" s="31"/>
      <c r="E2242" s="31"/>
      <c r="F2242" s="31"/>
      <c r="G2242" s="31"/>
      <c r="H2242" s="31"/>
      <c r="I2242" s="31"/>
      <c r="J2242" s="31"/>
      <c r="K2242" s="31"/>
      <c r="L2242" s="31"/>
      <c r="M2242" s="31"/>
      <c r="N2242" s="31"/>
      <c r="O2242" s="31"/>
      <c r="P2242" s="31"/>
      <c r="Q2242" s="31"/>
      <c r="R2242" s="31"/>
      <c r="S2242" s="31"/>
      <c r="T2242" s="31"/>
      <c r="U2242" s="31"/>
      <c r="V2242" s="31"/>
      <c r="W2242" s="31"/>
      <c r="X2242" s="31"/>
      <c r="Y2242" s="31"/>
      <c r="Z2242" s="31"/>
      <c r="AA2242" s="31"/>
      <c r="AB2242" s="31"/>
      <c r="AC2242" s="32"/>
    </row>
    <row r="2243" spans="1:29" s="33" customFormat="1" ht="15.6" hidden="1" customHeight="1" x14ac:dyDescent="0.25">
      <c r="A2243" s="34"/>
      <c r="B2243" s="31"/>
      <c r="C2243" s="31"/>
      <c r="D2243" s="31"/>
      <c r="E2243" s="31"/>
      <c r="F2243" s="31"/>
      <c r="G2243" s="31"/>
      <c r="H2243" s="31"/>
      <c r="I2243" s="31"/>
      <c r="J2243" s="31"/>
      <c r="K2243" s="31"/>
      <c r="L2243" s="31"/>
      <c r="M2243" s="31"/>
      <c r="N2243" s="31"/>
      <c r="O2243" s="31"/>
      <c r="P2243" s="31"/>
      <c r="Q2243" s="31"/>
      <c r="R2243" s="31"/>
      <c r="S2243" s="31"/>
      <c r="T2243" s="31"/>
      <c r="U2243" s="31"/>
      <c r="V2243" s="31"/>
      <c r="W2243" s="31"/>
      <c r="X2243" s="31"/>
      <c r="Y2243" s="31"/>
      <c r="Z2243" s="31"/>
      <c r="AA2243" s="31"/>
      <c r="AB2243" s="31"/>
      <c r="AC2243" s="32"/>
    </row>
    <row r="2244" spans="1:29" s="33" customFormat="1" ht="15.6" hidden="1" customHeight="1" x14ac:dyDescent="0.25">
      <c r="A2244" s="46" t="s">
        <v>128</v>
      </c>
      <c r="B2244" s="31"/>
      <c r="C2244" s="31"/>
      <c r="D2244" s="31"/>
      <c r="E2244" s="31"/>
      <c r="F2244" s="31"/>
      <c r="G2244" s="31"/>
      <c r="H2244" s="31"/>
      <c r="I2244" s="31"/>
      <c r="J2244" s="31"/>
      <c r="K2244" s="31"/>
      <c r="L2244" s="31"/>
      <c r="M2244" s="31"/>
      <c r="N2244" s="31"/>
      <c r="O2244" s="31"/>
      <c r="P2244" s="31"/>
      <c r="Q2244" s="31"/>
      <c r="R2244" s="31"/>
      <c r="S2244" s="31"/>
      <c r="T2244" s="31"/>
      <c r="U2244" s="31"/>
      <c r="V2244" s="31"/>
      <c r="W2244" s="31"/>
      <c r="X2244" s="31"/>
      <c r="Y2244" s="31"/>
      <c r="Z2244" s="31"/>
      <c r="AA2244" s="31"/>
      <c r="AB2244" s="31"/>
      <c r="AC2244" s="32"/>
    </row>
    <row r="2245" spans="1:29" s="33" customFormat="1" ht="15.6" hidden="1" customHeight="1" x14ac:dyDescent="0.2">
      <c r="A2245" s="36" t="s">
        <v>33</v>
      </c>
      <c r="B2245" s="31"/>
      <c r="C2245" s="31"/>
      <c r="D2245" s="31"/>
      <c r="E2245" s="31"/>
      <c r="F2245" s="31"/>
      <c r="G2245" s="31"/>
      <c r="H2245" s="31"/>
      <c r="I2245" s="31"/>
      <c r="J2245" s="31"/>
      <c r="K2245" s="31"/>
      <c r="L2245" s="31"/>
      <c r="M2245" s="31"/>
      <c r="N2245" s="31"/>
      <c r="O2245" s="31"/>
      <c r="P2245" s="31"/>
      <c r="Q2245" s="31"/>
      <c r="R2245" s="31"/>
      <c r="S2245" s="31"/>
      <c r="T2245" s="31"/>
      <c r="U2245" s="31"/>
      <c r="V2245" s="31"/>
      <c r="W2245" s="31"/>
      <c r="X2245" s="31"/>
      <c r="Y2245" s="31"/>
      <c r="Z2245" s="31">
        <f>SUM(M2245:Y2245)</f>
        <v>0</v>
      </c>
      <c r="AA2245" s="31">
        <f>D2245-Z2245</f>
        <v>0</v>
      </c>
      <c r="AB2245" s="37" t="e">
        <f t="shared" ref="AB2245:AB2251" si="1120">Z2245/D2245</f>
        <v>#DIV/0!</v>
      </c>
      <c r="AC2245" s="32"/>
    </row>
    <row r="2246" spans="1:29" s="33" customFormat="1" ht="15.6" hidden="1" customHeight="1" x14ac:dyDescent="0.2">
      <c r="A2246" s="36" t="s">
        <v>34</v>
      </c>
      <c r="B2246" s="31"/>
      <c r="C2246" s="31"/>
      <c r="D2246" s="31"/>
      <c r="E2246" s="31"/>
      <c r="F2246" s="31"/>
      <c r="G2246" s="31"/>
      <c r="H2246" s="31"/>
      <c r="I2246" s="31"/>
      <c r="J2246" s="31"/>
      <c r="K2246" s="31"/>
      <c r="L2246" s="31"/>
      <c r="M2246" s="31"/>
      <c r="N2246" s="31"/>
      <c r="O2246" s="31"/>
      <c r="P2246" s="31"/>
      <c r="Q2246" s="31"/>
      <c r="R2246" s="31"/>
      <c r="S2246" s="31"/>
      <c r="T2246" s="31"/>
      <c r="U2246" s="31"/>
      <c r="V2246" s="31"/>
      <c r="W2246" s="31"/>
      <c r="X2246" s="31"/>
      <c r="Y2246" s="31"/>
      <c r="Z2246" s="31">
        <f t="shared" ref="Z2246:Z2248" si="1121">SUM(M2246:Y2246)</f>
        <v>0</v>
      </c>
      <c r="AA2246" s="31">
        <f>D2246-Z2246</f>
        <v>0</v>
      </c>
      <c r="AB2246" s="37" t="e">
        <f t="shared" si="1120"/>
        <v>#DIV/0!</v>
      </c>
      <c r="AC2246" s="32"/>
    </row>
    <row r="2247" spans="1:29" s="33" customFormat="1" ht="15.6" hidden="1" customHeight="1" x14ac:dyDescent="0.2">
      <c r="A2247" s="36" t="s">
        <v>35</v>
      </c>
      <c r="B2247" s="31"/>
      <c r="C2247" s="31"/>
      <c r="D2247" s="31"/>
      <c r="E2247" s="31"/>
      <c r="F2247" s="31"/>
      <c r="G2247" s="31"/>
      <c r="H2247" s="31"/>
      <c r="I2247" s="31"/>
      <c r="J2247" s="31"/>
      <c r="K2247" s="31"/>
      <c r="L2247" s="31"/>
      <c r="M2247" s="31"/>
      <c r="N2247" s="31"/>
      <c r="O2247" s="31"/>
      <c r="P2247" s="31"/>
      <c r="Q2247" s="31"/>
      <c r="R2247" s="31"/>
      <c r="S2247" s="31"/>
      <c r="T2247" s="31"/>
      <c r="U2247" s="31"/>
      <c r="V2247" s="31"/>
      <c r="W2247" s="31"/>
      <c r="X2247" s="31"/>
      <c r="Y2247" s="31"/>
      <c r="Z2247" s="31">
        <f t="shared" si="1121"/>
        <v>0</v>
      </c>
      <c r="AA2247" s="31">
        <f>D2247-Z2247</f>
        <v>0</v>
      </c>
      <c r="AB2247" s="37" t="e">
        <f t="shared" si="1120"/>
        <v>#DIV/0!</v>
      </c>
      <c r="AC2247" s="32"/>
    </row>
    <row r="2248" spans="1:29" s="33" customFormat="1" ht="15.6" hidden="1" customHeight="1" x14ac:dyDescent="0.2">
      <c r="A2248" s="36" t="s">
        <v>36</v>
      </c>
      <c r="B2248" s="31"/>
      <c r="C2248" s="31"/>
      <c r="D2248" s="31"/>
      <c r="E2248" s="31"/>
      <c r="F2248" s="31"/>
      <c r="G2248" s="31"/>
      <c r="H2248" s="31"/>
      <c r="I2248" s="31"/>
      <c r="J2248" s="31"/>
      <c r="K2248" s="31"/>
      <c r="L2248" s="31"/>
      <c r="M2248" s="31"/>
      <c r="N2248" s="31"/>
      <c r="O2248" s="31"/>
      <c r="P2248" s="31"/>
      <c r="Q2248" s="31"/>
      <c r="R2248" s="31"/>
      <c r="S2248" s="31"/>
      <c r="T2248" s="31"/>
      <c r="U2248" s="31"/>
      <c r="V2248" s="31"/>
      <c r="W2248" s="31"/>
      <c r="X2248" s="31"/>
      <c r="Y2248" s="31"/>
      <c r="Z2248" s="31">
        <f t="shared" si="1121"/>
        <v>0</v>
      </c>
      <c r="AA2248" s="31">
        <f>D2248-Z2248</f>
        <v>0</v>
      </c>
      <c r="AB2248" s="37" t="e">
        <f t="shared" si="1120"/>
        <v>#DIV/0!</v>
      </c>
      <c r="AC2248" s="32"/>
    </row>
    <row r="2249" spans="1:29" s="33" customFormat="1" ht="15.6" hidden="1" customHeight="1" x14ac:dyDescent="0.25">
      <c r="A2249" s="38" t="s">
        <v>37</v>
      </c>
      <c r="B2249" s="39">
        <f t="shared" ref="B2249:C2249" si="1122">SUM(B2245:B2248)</f>
        <v>0</v>
      </c>
      <c r="C2249" s="39">
        <f t="shared" si="1122"/>
        <v>0</v>
      </c>
      <c r="D2249" s="39">
        <f>SUM(D2245:D2248)</f>
        <v>0</v>
      </c>
      <c r="E2249" s="39">
        <f t="shared" ref="E2249:AA2249" si="1123">SUM(E2245:E2248)</f>
        <v>0</v>
      </c>
      <c r="F2249" s="39">
        <f t="shared" si="1123"/>
        <v>0</v>
      </c>
      <c r="G2249" s="39">
        <f t="shared" si="1123"/>
        <v>0</v>
      </c>
      <c r="H2249" s="39">
        <f t="shared" si="1123"/>
        <v>0</v>
      </c>
      <c r="I2249" s="39">
        <f t="shared" si="1123"/>
        <v>0</v>
      </c>
      <c r="J2249" s="39">
        <f t="shared" si="1123"/>
        <v>0</v>
      </c>
      <c r="K2249" s="39">
        <f t="shared" si="1123"/>
        <v>0</v>
      </c>
      <c r="L2249" s="39">
        <f t="shared" si="1123"/>
        <v>0</v>
      </c>
      <c r="M2249" s="39">
        <f t="shared" si="1123"/>
        <v>0</v>
      </c>
      <c r="N2249" s="39">
        <f t="shared" si="1123"/>
        <v>0</v>
      </c>
      <c r="O2249" s="39">
        <f t="shared" si="1123"/>
        <v>0</v>
      </c>
      <c r="P2249" s="39">
        <f t="shared" si="1123"/>
        <v>0</v>
      </c>
      <c r="Q2249" s="39">
        <f t="shared" si="1123"/>
        <v>0</v>
      </c>
      <c r="R2249" s="39">
        <f t="shared" si="1123"/>
        <v>0</v>
      </c>
      <c r="S2249" s="39">
        <f t="shared" si="1123"/>
        <v>0</v>
      </c>
      <c r="T2249" s="39">
        <f t="shared" si="1123"/>
        <v>0</v>
      </c>
      <c r="U2249" s="39">
        <f t="shared" si="1123"/>
        <v>0</v>
      </c>
      <c r="V2249" s="39">
        <f t="shared" si="1123"/>
        <v>0</v>
      </c>
      <c r="W2249" s="39">
        <f t="shared" si="1123"/>
        <v>0</v>
      </c>
      <c r="X2249" s="39">
        <f t="shared" si="1123"/>
        <v>0</v>
      </c>
      <c r="Y2249" s="39">
        <f t="shared" si="1123"/>
        <v>0</v>
      </c>
      <c r="Z2249" s="39">
        <f t="shared" si="1123"/>
        <v>0</v>
      </c>
      <c r="AA2249" s="39">
        <f t="shared" si="1123"/>
        <v>0</v>
      </c>
      <c r="AB2249" s="40" t="e">
        <f t="shared" si="1120"/>
        <v>#DIV/0!</v>
      </c>
      <c r="AC2249" s="32"/>
    </row>
    <row r="2250" spans="1:29" s="33" customFormat="1" ht="15.6" hidden="1" customHeight="1" x14ac:dyDescent="0.25">
      <c r="A2250" s="41" t="s">
        <v>38</v>
      </c>
      <c r="B2250" s="31"/>
      <c r="C2250" s="31"/>
      <c r="D2250" s="31"/>
      <c r="E2250" s="31"/>
      <c r="F2250" s="31"/>
      <c r="G2250" s="31"/>
      <c r="H2250" s="31"/>
      <c r="I2250" s="31"/>
      <c r="J2250" s="31"/>
      <c r="K2250" s="31"/>
      <c r="L2250" s="31"/>
      <c r="M2250" s="31"/>
      <c r="N2250" s="31"/>
      <c r="O2250" s="31"/>
      <c r="P2250" s="31"/>
      <c r="Q2250" s="31"/>
      <c r="R2250" s="31"/>
      <c r="S2250" s="31"/>
      <c r="T2250" s="31"/>
      <c r="U2250" s="31"/>
      <c r="V2250" s="31"/>
      <c r="W2250" s="31"/>
      <c r="X2250" s="31"/>
      <c r="Y2250" s="31"/>
      <c r="Z2250" s="31">
        <f t="shared" ref="Z2250" si="1124">SUM(M2250:Y2250)</f>
        <v>0</v>
      </c>
      <c r="AA2250" s="31">
        <f>D2250-Z2250</f>
        <v>0</v>
      </c>
      <c r="AB2250" s="37" t="e">
        <f t="shared" si="1120"/>
        <v>#DIV/0!</v>
      </c>
      <c r="AC2250" s="32"/>
    </row>
    <row r="2251" spans="1:29" s="33" customFormat="1" ht="15.6" hidden="1" customHeight="1" x14ac:dyDescent="0.25">
      <c r="A2251" s="38" t="s">
        <v>39</v>
      </c>
      <c r="B2251" s="39">
        <f t="shared" ref="B2251:C2251" si="1125">B2250+B2249</f>
        <v>0</v>
      </c>
      <c r="C2251" s="39">
        <f t="shared" si="1125"/>
        <v>0</v>
      </c>
      <c r="D2251" s="39">
        <f>D2250+D2249</f>
        <v>0</v>
      </c>
      <c r="E2251" s="39">
        <f t="shared" ref="E2251:AA2251" si="1126">E2250+E2249</f>
        <v>0</v>
      </c>
      <c r="F2251" s="39">
        <f t="shared" si="1126"/>
        <v>0</v>
      </c>
      <c r="G2251" s="39">
        <f t="shared" si="1126"/>
        <v>0</v>
      </c>
      <c r="H2251" s="39">
        <f t="shared" si="1126"/>
        <v>0</v>
      </c>
      <c r="I2251" s="39">
        <f t="shared" si="1126"/>
        <v>0</v>
      </c>
      <c r="J2251" s="39">
        <f t="shared" si="1126"/>
        <v>0</v>
      </c>
      <c r="K2251" s="39">
        <f t="shared" si="1126"/>
        <v>0</v>
      </c>
      <c r="L2251" s="39">
        <f t="shared" si="1126"/>
        <v>0</v>
      </c>
      <c r="M2251" s="39">
        <f t="shared" si="1126"/>
        <v>0</v>
      </c>
      <c r="N2251" s="39">
        <f t="shared" si="1126"/>
        <v>0</v>
      </c>
      <c r="O2251" s="39">
        <f t="shared" si="1126"/>
        <v>0</v>
      </c>
      <c r="P2251" s="39">
        <f t="shared" si="1126"/>
        <v>0</v>
      </c>
      <c r="Q2251" s="39">
        <f t="shared" si="1126"/>
        <v>0</v>
      </c>
      <c r="R2251" s="39">
        <f t="shared" si="1126"/>
        <v>0</v>
      </c>
      <c r="S2251" s="39">
        <f t="shared" si="1126"/>
        <v>0</v>
      </c>
      <c r="T2251" s="39">
        <f t="shared" si="1126"/>
        <v>0</v>
      </c>
      <c r="U2251" s="39">
        <f t="shared" si="1126"/>
        <v>0</v>
      </c>
      <c r="V2251" s="39">
        <f t="shared" si="1126"/>
        <v>0</v>
      </c>
      <c r="W2251" s="39">
        <f t="shared" si="1126"/>
        <v>0</v>
      </c>
      <c r="X2251" s="39">
        <f t="shared" si="1126"/>
        <v>0</v>
      </c>
      <c r="Y2251" s="39">
        <f t="shared" si="1126"/>
        <v>0</v>
      </c>
      <c r="Z2251" s="39">
        <f t="shared" si="1126"/>
        <v>0</v>
      </c>
      <c r="AA2251" s="39">
        <f t="shared" si="1126"/>
        <v>0</v>
      </c>
      <c r="AB2251" s="40" t="e">
        <f t="shared" si="1120"/>
        <v>#DIV/0!</v>
      </c>
      <c r="AC2251" s="42"/>
    </row>
    <row r="2252" spans="1:29" s="33" customFormat="1" ht="15.6" hidden="1" customHeight="1" x14ac:dyDescent="0.25">
      <c r="A2252" s="34"/>
      <c r="B2252" s="31"/>
      <c r="C2252" s="31"/>
      <c r="D2252" s="31"/>
      <c r="E2252" s="31"/>
      <c r="F2252" s="31"/>
      <c r="G2252" s="31"/>
      <c r="H2252" s="31"/>
      <c r="I2252" s="31"/>
      <c r="J2252" s="31"/>
      <c r="K2252" s="31"/>
      <c r="L2252" s="31"/>
      <c r="M2252" s="31"/>
      <c r="N2252" s="31"/>
      <c r="O2252" s="31"/>
      <c r="P2252" s="31"/>
      <c r="Q2252" s="31"/>
      <c r="R2252" s="31"/>
      <c r="S2252" s="31"/>
      <c r="T2252" s="31"/>
      <c r="U2252" s="31"/>
      <c r="V2252" s="31"/>
      <c r="W2252" s="31"/>
      <c r="X2252" s="31"/>
      <c r="Y2252" s="31"/>
      <c r="Z2252" s="31"/>
      <c r="AA2252" s="31"/>
      <c r="AB2252" s="31"/>
      <c r="AC2252" s="32"/>
    </row>
    <row r="2253" spans="1:29" s="33" customFormat="1" ht="15.6" hidden="1" customHeight="1" x14ac:dyDescent="0.25">
      <c r="A2253" s="34"/>
      <c r="B2253" s="31"/>
      <c r="C2253" s="31"/>
      <c r="D2253" s="31"/>
      <c r="E2253" s="31"/>
      <c r="F2253" s="31"/>
      <c r="G2253" s="31"/>
      <c r="H2253" s="31"/>
      <c r="I2253" s="31"/>
      <c r="J2253" s="31"/>
      <c r="K2253" s="31"/>
      <c r="L2253" s="31"/>
      <c r="M2253" s="31"/>
      <c r="N2253" s="31"/>
      <c r="O2253" s="31"/>
      <c r="P2253" s="31"/>
      <c r="Q2253" s="31"/>
      <c r="R2253" s="31"/>
      <c r="S2253" s="31"/>
      <c r="T2253" s="31"/>
      <c r="U2253" s="31"/>
      <c r="V2253" s="31"/>
      <c r="W2253" s="31"/>
      <c r="X2253" s="31"/>
      <c r="Y2253" s="31"/>
      <c r="Z2253" s="31"/>
      <c r="AA2253" s="31"/>
      <c r="AB2253" s="31"/>
      <c r="AC2253" s="32"/>
    </row>
    <row r="2254" spans="1:29" s="33" customFormat="1" ht="15.6" hidden="1" customHeight="1" x14ac:dyDescent="0.25">
      <c r="A2254" s="46" t="s">
        <v>129</v>
      </c>
      <c r="B2254" s="31"/>
      <c r="C2254" s="31"/>
      <c r="D2254" s="31"/>
      <c r="E2254" s="31"/>
      <c r="F2254" s="31"/>
      <c r="G2254" s="31"/>
      <c r="H2254" s="31"/>
      <c r="I2254" s="31"/>
      <c r="J2254" s="31"/>
      <c r="K2254" s="31"/>
      <c r="L2254" s="31"/>
      <c r="M2254" s="31"/>
      <c r="N2254" s="31"/>
      <c r="O2254" s="31"/>
      <c r="P2254" s="31"/>
      <c r="Q2254" s="31"/>
      <c r="R2254" s="31"/>
      <c r="S2254" s="31"/>
      <c r="T2254" s="31"/>
      <c r="U2254" s="31"/>
      <c r="V2254" s="31"/>
      <c r="W2254" s="31"/>
      <c r="X2254" s="31"/>
      <c r="Y2254" s="31"/>
      <c r="Z2254" s="31"/>
      <c r="AA2254" s="31"/>
      <c r="AB2254" s="31"/>
      <c r="AC2254" s="32"/>
    </row>
    <row r="2255" spans="1:29" s="33" customFormat="1" ht="15" hidden="1" customHeight="1" x14ac:dyDescent="0.25">
      <c r="A2255" s="34"/>
      <c r="B2255" s="31"/>
      <c r="C2255" s="31"/>
      <c r="D2255" s="31"/>
      <c r="E2255" s="31"/>
      <c r="F2255" s="31"/>
      <c r="G2255" s="31"/>
      <c r="H2255" s="31"/>
      <c r="I2255" s="31"/>
      <c r="J2255" s="31"/>
      <c r="K2255" s="31"/>
      <c r="L2255" s="31"/>
      <c r="M2255" s="31"/>
      <c r="N2255" s="31"/>
      <c r="O2255" s="31"/>
      <c r="P2255" s="31"/>
      <c r="Q2255" s="31"/>
      <c r="R2255" s="31"/>
      <c r="S2255" s="31"/>
      <c r="T2255" s="31"/>
      <c r="U2255" s="31"/>
      <c r="V2255" s="31"/>
      <c r="W2255" s="31"/>
      <c r="X2255" s="31"/>
      <c r="Y2255" s="31"/>
      <c r="Z2255" s="31"/>
      <c r="AA2255" s="31"/>
      <c r="AB2255" s="31"/>
      <c r="AC2255" s="32"/>
    </row>
    <row r="2256" spans="1:29" s="33" customFormat="1" ht="23.45" hidden="1" customHeight="1" x14ac:dyDescent="0.25">
      <c r="A2256" s="30" t="s">
        <v>130</v>
      </c>
      <c r="B2256" s="31"/>
      <c r="C2256" s="31"/>
      <c r="D2256" s="31"/>
      <c r="E2256" s="31"/>
      <c r="F2256" s="31"/>
      <c r="G2256" s="31"/>
      <c r="H2256" s="31"/>
      <c r="I2256" s="31"/>
      <c r="J2256" s="31"/>
      <c r="K2256" s="31"/>
      <c r="L2256" s="31"/>
      <c r="M2256" s="31"/>
      <c r="N2256" s="31"/>
      <c r="O2256" s="31"/>
      <c r="P2256" s="31"/>
      <c r="Q2256" s="31"/>
      <c r="R2256" s="31"/>
      <c r="S2256" s="31"/>
      <c r="T2256" s="31"/>
      <c r="U2256" s="31"/>
      <c r="V2256" s="31"/>
      <c r="W2256" s="31"/>
      <c r="X2256" s="31"/>
      <c r="Y2256" s="31"/>
      <c r="Z2256" s="31"/>
      <c r="AA2256" s="31"/>
      <c r="AB2256" s="31"/>
      <c r="AC2256" s="32"/>
    </row>
    <row r="2257" spans="1:29" s="33" customFormat="1" ht="27" hidden="1" customHeight="1" x14ac:dyDescent="0.2">
      <c r="A2257" s="36" t="s">
        <v>33</v>
      </c>
      <c r="B2257" s="31">
        <f>[1]consoCURRENT!E44731</f>
        <v>0</v>
      </c>
      <c r="C2257" s="31">
        <f>[1]consoCURRENT!F44731</f>
        <v>0</v>
      </c>
      <c r="D2257" s="31">
        <f>[1]consoCURRENT!G44731</f>
        <v>0</v>
      </c>
      <c r="E2257" s="31">
        <f>[1]consoCURRENT!H44731</f>
        <v>0</v>
      </c>
      <c r="F2257" s="31">
        <f>[1]consoCURRENT!I44731</f>
        <v>0</v>
      </c>
      <c r="G2257" s="31">
        <f>[1]consoCURRENT!J44731</f>
        <v>0</v>
      </c>
      <c r="H2257" s="31">
        <f>[1]consoCURRENT!K44731</f>
        <v>0</v>
      </c>
      <c r="I2257" s="31">
        <f>[1]consoCURRENT!L44731</f>
        <v>0</v>
      </c>
      <c r="J2257" s="31">
        <f>[1]consoCURRENT!M44731</f>
        <v>0</v>
      </c>
      <c r="K2257" s="31">
        <f>[1]consoCURRENT!N44731</f>
        <v>0</v>
      </c>
      <c r="L2257" s="31">
        <f>[1]consoCURRENT!O44731</f>
        <v>0</v>
      </c>
      <c r="M2257" s="31">
        <f>[1]consoCURRENT!P44731</f>
        <v>0</v>
      </c>
      <c r="N2257" s="31">
        <f>[1]consoCURRENT!Q44731</f>
        <v>0</v>
      </c>
      <c r="O2257" s="31">
        <f>[1]consoCURRENT!R44731</f>
        <v>0</v>
      </c>
      <c r="P2257" s="31">
        <f>[1]consoCURRENT!S44731</f>
        <v>0</v>
      </c>
      <c r="Q2257" s="31">
        <f>[1]consoCURRENT!T44731</f>
        <v>0</v>
      </c>
      <c r="R2257" s="31">
        <f>[1]consoCURRENT!U44731</f>
        <v>0</v>
      </c>
      <c r="S2257" s="31">
        <f>[1]consoCURRENT!V44731</f>
        <v>0</v>
      </c>
      <c r="T2257" s="31">
        <f>[1]consoCURRENT!W44731</f>
        <v>0</v>
      </c>
      <c r="U2257" s="31">
        <f>[1]consoCURRENT!X44731</f>
        <v>0</v>
      </c>
      <c r="V2257" s="31">
        <f>[1]consoCURRENT!Y44731</f>
        <v>0</v>
      </c>
      <c r="W2257" s="31">
        <f>[1]consoCURRENT!Z44731</f>
        <v>0</v>
      </c>
      <c r="X2257" s="31">
        <f>[1]consoCURRENT!AA44731</f>
        <v>0</v>
      </c>
      <c r="Y2257" s="31">
        <f>[1]consoCURRENT!AB44731</f>
        <v>0</v>
      </c>
      <c r="Z2257" s="31">
        <f>SUM(M2257:Y2257)</f>
        <v>0</v>
      </c>
      <c r="AA2257" s="31">
        <f>D2257-Z2257</f>
        <v>0</v>
      </c>
      <c r="AB2257" s="37" t="e">
        <f>Z2257/D2257</f>
        <v>#DIV/0!</v>
      </c>
      <c r="AC2257" s="32"/>
    </row>
    <row r="2258" spans="1:29" s="33" customFormat="1" ht="22.35" hidden="1" customHeight="1" x14ac:dyDescent="0.2">
      <c r="A2258" s="36" t="s">
        <v>34</v>
      </c>
      <c r="B2258" s="31"/>
      <c r="C2258" s="31"/>
      <c r="D2258" s="31"/>
      <c r="E2258" s="31"/>
      <c r="F2258" s="31"/>
      <c r="G2258" s="31"/>
      <c r="H2258" s="31"/>
      <c r="I2258" s="31"/>
      <c r="J2258" s="31"/>
      <c r="K2258" s="31"/>
      <c r="L2258" s="31"/>
      <c r="M2258" s="31"/>
      <c r="N2258" s="31"/>
      <c r="O2258" s="31"/>
      <c r="P2258" s="31"/>
      <c r="Q2258" s="31"/>
      <c r="R2258" s="31"/>
      <c r="S2258" s="31"/>
      <c r="T2258" s="31"/>
      <c r="U2258" s="31"/>
      <c r="V2258" s="31"/>
      <c r="W2258" s="31"/>
      <c r="X2258" s="31"/>
      <c r="Y2258" s="31"/>
      <c r="Z2258" s="31">
        <f t="shared" ref="Z2258:Z2260" si="1127">SUM(M2258:Y2258)</f>
        <v>0</v>
      </c>
      <c r="AA2258" s="31">
        <f>D2258-Z2258</f>
        <v>0</v>
      </c>
      <c r="AB2258" s="37"/>
      <c r="AC2258" s="32"/>
    </row>
    <row r="2259" spans="1:29" s="33" customFormat="1" ht="22.35" hidden="1" customHeight="1" x14ac:dyDescent="0.2">
      <c r="A2259" s="36" t="s">
        <v>35</v>
      </c>
      <c r="B2259" s="31"/>
      <c r="C2259" s="31"/>
      <c r="D2259" s="31"/>
      <c r="E2259" s="31"/>
      <c r="F2259" s="31"/>
      <c r="G2259" s="31"/>
      <c r="H2259" s="31"/>
      <c r="I2259" s="31"/>
      <c r="J2259" s="31"/>
      <c r="K2259" s="31"/>
      <c r="L2259" s="31"/>
      <c r="M2259" s="31"/>
      <c r="N2259" s="31"/>
      <c r="O2259" s="31"/>
      <c r="P2259" s="31"/>
      <c r="Q2259" s="31"/>
      <c r="R2259" s="31"/>
      <c r="S2259" s="31"/>
      <c r="T2259" s="31"/>
      <c r="U2259" s="31"/>
      <c r="V2259" s="31"/>
      <c r="W2259" s="31"/>
      <c r="X2259" s="31"/>
      <c r="Y2259" s="31"/>
      <c r="Z2259" s="31">
        <f t="shared" si="1127"/>
        <v>0</v>
      </c>
      <c r="AA2259" s="31">
        <f>D2259-Z2259</f>
        <v>0</v>
      </c>
      <c r="AB2259" s="37"/>
      <c r="AC2259" s="32"/>
    </row>
    <row r="2260" spans="1:29" s="33" customFormat="1" ht="22.35" hidden="1" customHeight="1" x14ac:dyDescent="0.2">
      <c r="A2260" s="36" t="s">
        <v>36</v>
      </c>
      <c r="B2260" s="31"/>
      <c r="C2260" s="31"/>
      <c r="D2260" s="31"/>
      <c r="E2260" s="31"/>
      <c r="F2260" s="31"/>
      <c r="G2260" s="31"/>
      <c r="H2260" s="31"/>
      <c r="I2260" s="31"/>
      <c r="J2260" s="31"/>
      <c r="K2260" s="31"/>
      <c r="L2260" s="31"/>
      <c r="M2260" s="31"/>
      <c r="N2260" s="31"/>
      <c r="O2260" s="31"/>
      <c r="P2260" s="31"/>
      <c r="Q2260" s="31"/>
      <c r="R2260" s="31"/>
      <c r="S2260" s="31"/>
      <c r="T2260" s="31"/>
      <c r="U2260" s="31"/>
      <c r="V2260" s="31"/>
      <c r="W2260" s="31"/>
      <c r="X2260" s="31"/>
      <c r="Y2260" s="31"/>
      <c r="Z2260" s="31">
        <f t="shared" si="1127"/>
        <v>0</v>
      </c>
      <c r="AA2260" s="31">
        <f>D2260-Z2260</f>
        <v>0</v>
      </c>
      <c r="AB2260" s="37"/>
      <c r="AC2260" s="32"/>
    </row>
    <row r="2261" spans="1:29" s="33" customFormat="1" ht="18" hidden="1" customHeight="1" x14ac:dyDescent="0.25">
      <c r="A2261" s="38" t="s">
        <v>37</v>
      </c>
      <c r="B2261" s="39">
        <f t="shared" ref="B2261:C2261" si="1128">SUM(B2257:B2260)</f>
        <v>0</v>
      </c>
      <c r="C2261" s="39">
        <f t="shared" si="1128"/>
        <v>0</v>
      </c>
      <c r="D2261" s="39">
        <f>SUM(D2257:D2260)</f>
        <v>0</v>
      </c>
      <c r="E2261" s="39">
        <f t="shared" ref="E2261:AA2261" si="1129">SUM(E2257:E2260)</f>
        <v>0</v>
      </c>
      <c r="F2261" s="39">
        <f t="shared" si="1129"/>
        <v>0</v>
      </c>
      <c r="G2261" s="39">
        <f t="shared" si="1129"/>
        <v>0</v>
      </c>
      <c r="H2261" s="39">
        <f t="shared" si="1129"/>
        <v>0</v>
      </c>
      <c r="I2261" s="39">
        <f t="shared" si="1129"/>
        <v>0</v>
      </c>
      <c r="J2261" s="39">
        <f t="shared" si="1129"/>
        <v>0</v>
      </c>
      <c r="K2261" s="39">
        <f t="shared" si="1129"/>
        <v>0</v>
      </c>
      <c r="L2261" s="39">
        <f t="shared" si="1129"/>
        <v>0</v>
      </c>
      <c r="M2261" s="39">
        <f t="shared" si="1129"/>
        <v>0</v>
      </c>
      <c r="N2261" s="39">
        <f t="shared" si="1129"/>
        <v>0</v>
      </c>
      <c r="O2261" s="39">
        <f t="shared" si="1129"/>
        <v>0</v>
      </c>
      <c r="P2261" s="39">
        <f t="shared" si="1129"/>
        <v>0</v>
      </c>
      <c r="Q2261" s="39">
        <f t="shared" si="1129"/>
        <v>0</v>
      </c>
      <c r="R2261" s="39">
        <f t="shared" si="1129"/>
        <v>0</v>
      </c>
      <c r="S2261" s="39">
        <f t="shared" si="1129"/>
        <v>0</v>
      </c>
      <c r="T2261" s="39">
        <f t="shared" si="1129"/>
        <v>0</v>
      </c>
      <c r="U2261" s="39">
        <f t="shared" si="1129"/>
        <v>0</v>
      </c>
      <c r="V2261" s="39">
        <f t="shared" si="1129"/>
        <v>0</v>
      </c>
      <c r="W2261" s="39">
        <f t="shared" si="1129"/>
        <v>0</v>
      </c>
      <c r="X2261" s="39">
        <f t="shared" si="1129"/>
        <v>0</v>
      </c>
      <c r="Y2261" s="39">
        <f t="shared" si="1129"/>
        <v>0</v>
      </c>
      <c r="Z2261" s="39">
        <f t="shared" si="1129"/>
        <v>0</v>
      </c>
      <c r="AA2261" s="39">
        <f t="shared" si="1129"/>
        <v>0</v>
      </c>
      <c r="AB2261" s="40" t="e">
        <f>Z2261/D2261</f>
        <v>#DIV/0!</v>
      </c>
      <c r="AC2261" s="32"/>
    </row>
    <row r="2262" spans="1:29" s="33" customFormat="1" ht="18" hidden="1" customHeight="1" x14ac:dyDescent="0.25">
      <c r="A2262" s="41" t="s">
        <v>38</v>
      </c>
      <c r="B2262" s="31"/>
      <c r="C2262" s="31"/>
      <c r="D2262" s="31"/>
      <c r="E2262" s="31"/>
      <c r="F2262" s="31"/>
      <c r="G2262" s="31"/>
      <c r="H2262" s="31"/>
      <c r="I2262" s="31"/>
      <c r="J2262" s="31"/>
      <c r="K2262" s="31"/>
      <c r="L2262" s="31"/>
      <c r="M2262" s="31"/>
      <c r="N2262" s="31"/>
      <c r="O2262" s="31"/>
      <c r="P2262" s="31"/>
      <c r="Q2262" s="31"/>
      <c r="R2262" s="31"/>
      <c r="S2262" s="31"/>
      <c r="T2262" s="31"/>
      <c r="U2262" s="31"/>
      <c r="V2262" s="31"/>
      <c r="W2262" s="31"/>
      <c r="X2262" s="31"/>
      <c r="Y2262" s="31"/>
      <c r="Z2262" s="31">
        <f t="shared" ref="Z2262" si="1130">SUM(M2262:Y2262)</f>
        <v>0</v>
      </c>
      <c r="AA2262" s="31">
        <f>D2262-Z2262</f>
        <v>0</v>
      </c>
      <c r="AB2262" s="37" t="e">
        <f>Z2262/D2262</f>
        <v>#DIV/0!</v>
      </c>
      <c r="AC2262" s="32"/>
    </row>
    <row r="2263" spans="1:29" s="33" customFormat="1" ht="29.65" hidden="1" customHeight="1" x14ac:dyDescent="0.25">
      <c r="A2263" s="38" t="s">
        <v>39</v>
      </c>
      <c r="B2263" s="39">
        <f t="shared" ref="B2263:C2263" si="1131">B2262+B2261</f>
        <v>0</v>
      </c>
      <c r="C2263" s="39">
        <f t="shared" si="1131"/>
        <v>0</v>
      </c>
      <c r="D2263" s="39">
        <f>D2262+D2261</f>
        <v>0</v>
      </c>
      <c r="E2263" s="39">
        <f t="shared" ref="E2263:AA2263" si="1132">E2262+E2261</f>
        <v>0</v>
      </c>
      <c r="F2263" s="39">
        <f t="shared" si="1132"/>
        <v>0</v>
      </c>
      <c r="G2263" s="39">
        <f t="shared" si="1132"/>
        <v>0</v>
      </c>
      <c r="H2263" s="39">
        <f t="shared" si="1132"/>
        <v>0</v>
      </c>
      <c r="I2263" s="39">
        <f t="shared" si="1132"/>
        <v>0</v>
      </c>
      <c r="J2263" s="39">
        <f t="shared" si="1132"/>
        <v>0</v>
      </c>
      <c r="K2263" s="39">
        <f t="shared" si="1132"/>
        <v>0</v>
      </c>
      <c r="L2263" s="39">
        <f t="shared" si="1132"/>
        <v>0</v>
      </c>
      <c r="M2263" s="39">
        <f t="shared" si="1132"/>
        <v>0</v>
      </c>
      <c r="N2263" s="39">
        <f t="shared" si="1132"/>
        <v>0</v>
      </c>
      <c r="O2263" s="39">
        <f t="shared" si="1132"/>
        <v>0</v>
      </c>
      <c r="P2263" s="39">
        <f t="shared" si="1132"/>
        <v>0</v>
      </c>
      <c r="Q2263" s="39">
        <f t="shared" si="1132"/>
        <v>0</v>
      </c>
      <c r="R2263" s="39">
        <f t="shared" si="1132"/>
        <v>0</v>
      </c>
      <c r="S2263" s="39">
        <f t="shared" si="1132"/>
        <v>0</v>
      </c>
      <c r="T2263" s="39">
        <f t="shared" si="1132"/>
        <v>0</v>
      </c>
      <c r="U2263" s="39">
        <f t="shared" si="1132"/>
        <v>0</v>
      </c>
      <c r="V2263" s="39">
        <f t="shared" si="1132"/>
        <v>0</v>
      </c>
      <c r="W2263" s="39">
        <f t="shared" si="1132"/>
        <v>0</v>
      </c>
      <c r="X2263" s="39">
        <f t="shared" si="1132"/>
        <v>0</v>
      </c>
      <c r="Y2263" s="39">
        <f t="shared" si="1132"/>
        <v>0</v>
      </c>
      <c r="Z2263" s="39">
        <f t="shared" si="1132"/>
        <v>0</v>
      </c>
      <c r="AA2263" s="39">
        <f t="shared" si="1132"/>
        <v>0</v>
      </c>
      <c r="AB2263" s="40" t="e">
        <f>Z2263/D2263</f>
        <v>#DIV/0!</v>
      </c>
      <c r="AC2263" s="42"/>
    </row>
    <row r="2264" spans="1:29" s="33" customFormat="1" ht="15" hidden="1" customHeight="1" x14ac:dyDescent="0.25">
      <c r="A2264" s="34"/>
      <c r="B2264" s="31"/>
      <c r="C2264" s="31"/>
      <c r="D2264" s="31"/>
      <c r="E2264" s="31"/>
      <c r="F2264" s="31"/>
      <c r="G2264" s="31"/>
      <c r="H2264" s="31"/>
      <c r="I2264" s="31"/>
      <c r="J2264" s="31"/>
      <c r="K2264" s="31"/>
      <c r="L2264" s="31"/>
      <c r="M2264" s="31"/>
      <c r="N2264" s="31"/>
      <c r="O2264" s="31"/>
      <c r="P2264" s="31"/>
      <c r="Q2264" s="31"/>
      <c r="R2264" s="31"/>
      <c r="S2264" s="31"/>
      <c r="T2264" s="31"/>
      <c r="U2264" s="31"/>
      <c r="V2264" s="31"/>
      <c r="W2264" s="31"/>
      <c r="X2264" s="31"/>
      <c r="Y2264" s="31"/>
      <c r="Z2264" s="31"/>
      <c r="AA2264" s="31"/>
      <c r="AB2264" s="31"/>
      <c r="AC2264" s="32"/>
    </row>
    <row r="2265" spans="1:29" s="33" customFormat="1" ht="18" hidden="1" customHeight="1" x14ac:dyDescent="0.25">
      <c r="A2265" s="34"/>
      <c r="B2265" s="31"/>
      <c r="C2265" s="31"/>
      <c r="D2265" s="31"/>
      <c r="E2265" s="31"/>
      <c r="F2265" s="31"/>
      <c r="G2265" s="31"/>
      <c r="H2265" s="31"/>
      <c r="I2265" s="31"/>
      <c r="J2265" s="31"/>
      <c r="K2265" s="31"/>
      <c r="L2265" s="31"/>
      <c r="M2265" s="31"/>
      <c r="N2265" s="31"/>
      <c r="O2265" s="31"/>
      <c r="P2265" s="31"/>
      <c r="Q2265" s="31"/>
      <c r="R2265" s="31"/>
      <c r="S2265" s="31"/>
      <c r="T2265" s="31"/>
      <c r="U2265" s="31"/>
      <c r="V2265" s="31"/>
      <c r="W2265" s="31"/>
      <c r="X2265" s="31"/>
      <c r="Y2265" s="31"/>
      <c r="Z2265" s="31"/>
      <c r="AA2265" s="31"/>
      <c r="AB2265" s="31"/>
      <c r="AC2265" s="32"/>
    </row>
    <row r="2266" spans="1:29" s="33" customFormat="1" ht="17.45" hidden="1" customHeight="1" x14ac:dyDescent="0.25">
      <c r="A2266" s="78" t="s">
        <v>131</v>
      </c>
      <c r="B2266" s="31"/>
      <c r="C2266" s="31"/>
      <c r="D2266" s="31"/>
      <c r="E2266" s="31"/>
      <c r="F2266" s="31"/>
      <c r="G2266" s="31"/>
      <c r="H2266" s="31"/>
      <c r="I2266" s="31"/>
      <c r="J2266" s="31"/>
      <c r="K2266" s="31"/>
      <c r="L2266" s="31"/>
      <c r="M2266" s="31"/>
      <c r="N2266" s="31"/>
      <c r="O2266" s="31"/>
      <c r="P2266" s="31"/>
      <c r="Q2266" s="31"/>
      <c r="R2266" s="31"/>
      <c r="S2266" s="31"/>
      <c r="T2266" s="31"/>
      <c r="U2266" s="31"/>
      <c r="V2266" s="31"/>
      <c r="W2266" s="31"/>
      <c r="X2266" s="31"/>
      <c r="Y2266" s="31"/>
      <c r="Z2266" s="31"/>
      <c r="AA2266" s="31"/>
      <c r="AB2266" s="31"/>
      <c r="AC2266" s="32"/>
    </row>
    <row r="2267" spans="1:29" s="33" customFormat="1" ht="20.45" hidden="1" customHeight="1" x14ac:dyDescent="0.2">
      <c r="A2267" s="36" t="s">
        <v>33</v>
      </c>
      <c r="B2267" s="31">
        <f>B2277+B2287+B2297+B2307+B2317</f>
        <v>0</v>
      </c>
      <c r="C2267" s="31">
        <f t="shared" ref="C2267:Y2272" si="1133">C2277+C2287+C2297+C2307+C2317</f>
        <v>0</v>
      </c>
      <c r="D2267" s="31">
        <f t="shared" si="1133"/>
        <v>0</v>
      </c>
      <c r="E2267" s="31">
        <f t="shared" si="1133"/>
        <v>0</v>
      </c>
      <c r="F2267" s="31">
        <f t="shared" si="1133"/>
        <v>0</v>
      </c>
      <c r="G2267" s="31">
        <f t="shared" si="1133"/>
        <v>0</v>
      </c>
      <c r="H2267" s="31">
        <f t="shared" si="1133"/>
        <v>0</v>
      </c>
      <c r="I2267" s="31">
        <f t="shared" si="1133"/>
        <v>0</v>
      </c>
      <c r="J2267" s="31">
        <f t="shared" si="1133"/>
        <v>0</v>
      </c>
      <c r="K2267" s="31">
        <f t="shared" si="1133"/>
        <v>0</v>
      </c>
      <c r="L2267" s="31">
        <f t="shared" si="1133"/>
        <v>0</v>
      </c>
      <c r="M2267" s="31">
        <f t="shared" si="1133"/>
        <v>0</v>
      </c>
      <c r="N2267" s="31">
        <f t="shared" si="1133"/>
        <v>0</v>
      </c>
      <c r="O2267" s="31">
        <f t="shared" si="1133"/>
        <v>0</v>
      </c>
      <c r="P2267" s="31">
        <f t="shared" si="1133"/>
        <v>0</v>
      </c>
      <c r="Q2267" s="31">
        <f t="shared" si="1133"/>
        <v>0</v>
      </c>
      <c r="R2267" s="31">
        <f t="shared" si="1133"/>
        <v>0</v>
      </c>
      <c r="S2267" s="31">
        <f t="shared" si="1133"/>
        <v>0</v>
      </c>
      <c r="T2267" s="31">
        <f t="shared" si="1133"/>
        <v>0</v>
      </c>
      <c r="U2267" s="31">
        <f t="shared" si="1133"/>
        <v>0</v>
      </c>
      <c r="V2267" s="31">
        <f t="shared" si="1133"/>
        <v>0</v>
      </c>
      <c r="W2267" s="31">
        <f t="shared" si="1133"/>
        <v>0</v>
      </c>
      <c r="X2267" s="31">
        <f t="shared" si="1133"/>
        <v>0</v>
      </c>
      <c r="Y2267" s="31">
        <f t="shared" si="1133"/>
        <v>0</v>
      </c>
      <c r="Z2267" s="31">
        <f t="shared" ref="Z2267:Z2270" si="1134">Z2277+Z2307+Z2317</f>
        <v>0</v>
      </c>
      <c r="AA2267" s="31">
        <f>D2267-Z2267</f>
        <v>0</v>
      </c>
      <c r="AB2267" s="37"/>
      <c r="AC2267" s="32"/>
    </row>
    <row r="2268" spans="1:29" s="33" customFormat="1" ht="20.45" hidden="1" customHeight="1" x14ac:dyDescent="0.2">
      <c r="A2268" s="36" t="s">
        <v>34</v>
      </c>
      <c r="B2268" s="31">
        <f t="shared" ref="B2268:Q2272" si="1135">B2278+B2288+B2298+B2308+B2318</f>
        <v>0</v>
      </c>
      <c r="C2268" s="31">
        <f t="shared" si="1135"/>
        <v>0</v>
      </c>
      <c r="D2268" s="31">
        <f t="shared" si="1135"/>
        <v>0</v>
      </c>
      <c r="E2268" s="31">
        <f t="shared" si="1135"/>
        <v>0</v>
      </c>
      <c r="F2268" s="31">
        <f t="shared" si="1135"/>
        <v>0</v>
      </c>
      <c r="G2268" s="31">
        <f t="shared" si="1135"/>
        <v>0</v>
      </c>
      <c r="H2268" s="31">
        <f t="shared" si="1135"/>
        <v>0</v>
      </c>
      <c r="I2268" s="31">
        <f t="shared" si="1135"/>
        <v>0</v>
      </c>
      <c r="J2268" s="31">
        <f t="shared" si="1135"/>
        <v>0</v>
      </c>
      <c r="K2268" s="31">
        <f t="shared" si="1135"/>
        <v>0</v>
      </c>
      <c r="L2268" s="31">
        <f t="shared" si="1135"/>
        <v>0</v>
      </c>
      <c r="M2268" s="31">
        <f t="shared" si="1135"/>
        <v>0</v>
      </c>
      <c r="N2268" s="31">
        <f t="shared" si="1135"/>
        <v>0</v>
      </c>
      <c r="O2268" s="31">
        <f t="shared" si="1135"/>
        <v>0</v>
      </c>
      <c r="P2268" s="31">
        <f t="shared" si="1135"/>
        <v>0</v>
      </c>
      <c r="Q2268" s="31">
        <f t="shared" si="1135"/>
        <v>0</v>
      </c>
      <c r="R2268" s="31">
        <f t="shared" si="1133"/>
        <v>0</v>
      </c>
      <c r="S2268" s="31">
        <f t="shared" si="1133"/>
        <v>0</v>
      </c>
      <c r="T2268" s="31">
        <f t="shared" si="1133"/>
        <v>0</v>
      </c>
      <c r="U2268" s="31">
        <f t="shared" si="1133"/>
        <v>0</v>
      </c>
      <c r="V2268" s="31">
        <f t="shared" si="1133"/>
        <v>0</v>
      </c>
      <c r="W2268" s="31">
        <f t="shared" si="1133"/>
        <v>0</v>
      </c>
      <c r="X2268" s="31">
        <f t="shared" si="1133"/>
        <v>0</v>
      </c>
      <c r="Y2268" s="31">
        <f t="shared" si="1133"/>
        <v>0</v>
      </c>
      <c r="Z2268" s="31">
        <f t="shared" si="1134"/>
        <v>0</v>
      </c>
      <c r="AA2268" s="31">
        <f>D2268-Z2268</f>
        <v>0</v>
      </c>
      <c r="AB2268" s="37" t="e">
        <f>Z2268/D2268</f>
        <v>#DIV/0!</v>
      </c>
      <c r="AC2268" s="32"/>
    </row>
    <row r="2269" spans="1:29" s="33" customFormat="1" ht="20.45" hidden="1" customHeight="1" x14ac:dyDescent="0.2">
      <c r="A2269" s="36" t="s">
        <v>35</v>
      </c>
      <c r="B2269" s="31">
        <f t="shared" si="1135"/>
        <v>0</v>
      </c>
      <c r="C2269" s="31">
        <f t="shared" si="1133"/>
        <v>0</v>
      </c>
      <c r="D2269" s="31">
        <f t="shared" si="1133"/>
        <v>0</v>
      </c>
      <c r="E2269" s="31">
        <f t="shared" si="1133"/>
        <v>0</v>
      </c>
      <c r="F2269" s="31">
        <f t="shared" si="1133"/>
        <v>0</v>
      </c>
      <c r="G2269" s="31">
        <f t="shared" si="1133"/>
        <v>0</v>
      </c>
      <c r="H2269" s="31">
        <f t="shared" si="1133"/>
        <v>0</v>
      </c>
      <c r="I2269" s="31">
        <f t="shared" si="1133"/>
        <v>0</v>
      </c>
      <c r="J2269" s="31">
        <f t="shared" si="1133"/>
        <v>0</v>
      </c>
      <c r="K2269" s="31">
        <f t="shared" si="1133"/>
        <v>0</v>
      </c>
      <c r="L2269" s="31">
        <f t="shared" si="1133"/>
        <v>0</v>
      </c>
      <c r="M2269" s="31">
        <f t="shared" si="1133"/>
        <v>0</v>
      </c>
      <c r="N2269" s="31">
        <f t="shared" si="1133"/>
        <v>0</v>
      </c>
      <c r="O2269" s="31">
        <f t="shared" si="1133"/>
        <v>0</v>
      </c>
      <c r="P2269" s="31">
        <f t="shared" si="1133"/>
        <v>0</v>
      </c>
      <c r="Q2269" s="31">
        <f t="shared" si="1133"/>
        <v>0</v>
      </c>
      <c r="R2269" s="31">
        <f t="shared" si="1133"/>
        <v>0</v>
      </c>
      <c r="S2269" s="31">
        <f t="shared" si="1133"/>
        <v>0</v>
      </c>
      <c r="T2269" s="31">
        <f t="shared" si="1133"/>
        <v>0</v>
      </c>
      <c r="U2269" s="31">
        <f t="shared" si="1133"/>
        <v>0</v>
      </c>
      <c r="V2269" s="31">
        <f t="shared" si="1133"/>
        <v>0</v>
      </c>
      <c r="W2269" s="31">
        <f t="shared" si="1133"/>
        <v>0</v>
      </c>
      <c r="X2269" s="31">
        <f t="shared" si="1133"/>
        <v>0</v>
      </c>
      <c r="Y2269" s="31">
        <f t="shared" si="1133"/>
        <v>0</v>
      </c>
      <c r="Z2269" s="31">
        <f t="shared" si="1134"/>
        <v>0</v>
      </c>
      <c r="AA2269" s="31">
        <f>D2269-Z2269</f>
        <v>0</v>
      </c>
      <c r="AB2269" s="37"/>
      <c r="AC2269" s="32"/>
    </row>
    <row r="2270" spans="1:29" s="33" customFormat="1" ht="20.45" hidden="1" customHeight="1" x14ac:dyDescent="0.2">
      <c r="A2270" s="36" t="s">
        <v>36</v>
      </c>
      <c r="B2270" s="31">
        <f t="shared" si="1135"/>
        <v>0</v>
      </c>
      <c r="C2270" s="31">
        <f t="shared" si="1133"/>
        <v>0</v>
      </c>
      <c r="D2270" s="31">
        <f t="shared" si="1133"/>
        <v>0</v>
      </c>
      <c r="E2270" s="31">
        <f t="shared" si="1133"/>
        <v>0</v>
      </c>
      <c r="F2270" s="31">
        <f t="shared" si="1133"/>
        <v>0</v>
      </c>
      <c r="G2270" s="31">
        <f t="shared" si="1133"/>
        <v>0</v>
      </c>
      <c r="H2270" s="31">
        <f t="shared" si="1133"/>
        <v>0</v>
      </c>
      <c r="I2270" s="31">
        <f t="shared" si="1133"/>
        <v>0</v>
      </c>
      <c r="J2270" s="31">
        <f t="shared" si="1133"/>
        <v>0</v>
      </c>
      <c r="K2270" s="31">
        <f t="shared" si="1133"/>
        <v>0</v>
      </c>
      <c r="L2270" s="31">
        <f t="shared" si="1133"/>
        <v>0</v>
      </c>
      <c r="M2270" s="31">
        <f t="shared" si="1133"/>
        <v>0</v>
      </c>
      <c r="N2270" s="31">
        <f t="shared" si="1133"/>
        <v>0</v>
      </c>
      <c r="O2270" s="31">
        <f t="shared" si="1133"/>
        <v>0</v>
      </c>
      <c r="P2270" s="31">
        <f t="shared" si="1133"/>
        <v>0</v>
      </c>
      <c r="Q2270" s="31">
        <f t="shared" si="1133"/>
        <v>0</v>
      </c>
      <c r="R2270" s="31">
        <f t="shared" si="1133"/>
        <v>0</v>
      </c>
      <c r="S2270" s="31">
        <f t="shared" si="1133"/>
        <v>0</v>
      </c>
      <c r="T2270" s="31">
        <f t="shared" si="1133"/>
        <v>0</v>
      </c>
      <c r="U2270" s="31">
        <f t="shared" si="1133"/>
        <v>0</v>
      </c>
      <c r="V2270" s="31">
        <f t="shared" si="1133"/>
        <v>0</v>
      </c>
      <c r="W2270" s="31">
        <f t="shared" si="1133"/>
        <v>0</v>
      </c>
      <c r="X2270" s="31">
        <f t="shared" si="1133"/>
        <v>0</v>
      </c>
      <c r="Y2270" s="31">
        <f t="shared" si="1133"/>
        <v>0</v>
      </c>
      <c r="Z2270" s="31">
        <f t="shared" si="1134"/>
        <v>0</v>
      </c>
      <c r="AA2270" s="31">
        <f>D2270-Z2270</f>
        <v>0</v>
      </c>
      <c r="AB2270" s="37" t="e">
        <f>Z2270/D2270</f>
        <v>#DIV/0!</v>
      </c>
      <c r="AC2270" s="32"/>
    </row>
    <row r="2271" spans="1:29" s="33" customFormat="1" ht="18" hidden="1" customHeight="1" x14ac:dyDescent="0.25">
      <c r="A2271" s="38" t="s">
        <v>37</v>
      </c>
      <c r="B2271" s="39">
        <f t="shared" ref="B2271" si="1136">SUM(B2267:B2270)</f>
        <v>0</v>
      </c>
      <c r="C2271" s="39">
        <f t="shared" ref="C2271:AA2271" si="1137">SUM(C2267:C2270)</f>
        <v>0</v>
      </c>
      <c r="D2271" s="39">
        <f t="shared" si="1137"/>
        <v>0</v>
      </c>
      <c r="E2271" s="39">
        <f t="shared" si="1137"/>
        <v>0</v>
      </c>
      <c r="F2271" s="39">
        <f t="shared" si="1137"/>
        <v>0</v>
      </c>
      <c r="G2271" s="39">
        <f t="shared" si="1137"/>
        <v>0</v>
      </c>
      <c r="H2271" s="39">
        <f t="shared" si="1137"/>
        <v>0</v>
      </c>
      <c r="I2271" s="39">
        <f t="shared" si="1137"/>
        <v>0</v>
      </c>
      <c r="J2271" s="39">
        <f t="shared" si="1137"/>
        <v>0</v>
      </c>
      <c r="K2271" s="39">
        <f t="shared" si="1137"/>
        <v>0</v>
      </c>
      <c r="L2271" s="39">
        <f t="shared" si="1137"/>
        <v>0</v>
      </c>
      <c r="M2271" s="39">
        <f t="shared" si="1137"/>
        <v>0</v>
      </c>
      <c r="N2271" s="39">
        <f t="shared" si="1137"/>
        <v>0</v>
      </c>
      <c r="O2271" s="39">
        <f t="shared" si="1137"/>
        <v>0</v>
      </c>
      <c r="P2271" s="39">
        <f t="shared" si="1137"/>
        <v>0</v>
      </c>
      <c r="Q2271" s="39">
        <f t="shared" si="1137"/>
        <v>0</v>
      </c>
      <c r="R2271" s="39">
        <f t="shared" si="1137"/>
        <v>0</v>
      </c>
      <c r="S2271" s="39">
        <f t="shared" si="1137"/>
        <v>0</v>
      </c>
      <c r="T2271" s="39">
        <f t="shared" si="1137"/>
        <v>0</v>
      </c>
      <c r="U2271" s="39">
        <f t="shared" si="1137"/>
        <v>0</v>
      </c>
      <c r="V2271" s="39">
        <f t="shared" si="1137"/>
        <v>0</v>
      </c>
      <c r="W2271" s="39">
        <f t="shared" si="1137"/>
        <v>0</v>
      </c>
      <c r="X2271" s="39">
        <f t="shared" si="1137"/>
        <v>0</v>
      </c>
      <c r="Y2271" s="39">
        <f t="shared" si="1137"/>
        <v>0</v>
      </c>
      <c r="Z2271" s="39">
        <f t="shared" si="1137"/>
        <v>0</v>
      </c>
      <c r="AA2271" s="39">
        <f t="shared" si="1137"/>
        <v>0</v>
      </c>
      <c r="AB2271" s="40" t="e">
        <f>Z2271/D2271</f>
        <v>#DIV/0!</v>
      </c>
      <c r="AC2271" s="32"/>
    </row>
    <row r="2272" spans="1:29" s="33" customFormat="1" ht="18" hidden="1" customHeight="1" x14ac:dyDescent="0.25">
      <c r="A2272" s="41" t="s">
        <v>38</v>
      </c>
      <c r="B2272" s="31">
        <f t="shared" si="1135"/>
        <v>0</v>
      </c>
      <c r="C2272" s="31">
        <f t="shared" si="1133"/>
        <v>0</v>
      </c>
      <c r="D2272" s="31">
        <f t="shared" si="1133"/>
        <v>0</v>
      </c>
      <c r="E2272" s="31">
        <f t="shared" si="1133"/>
        <v>0</v>
      </c>
      <c r="F2272" s="31">
        <f t="shared" si="1133"/>
        <v>0</v>
      </c>
      <c r="G2272" s="31">
        <f t="shared" si="1133"/>
        <v>0</v>
      </c>
      <c r="H2272" s="31">
        <f t="shared" si="1133"/>
        <v>0</v>
      </c>
      <c r="I2272" s="31">
        <f t="shared" si="1133"/>
        <v>0</v>
      </c>
      <c r="J2272" s="31">
        <f t="shared" si="1133"/>
        <v>0</v>
      </c>
      <c r="K2272" s="31">
        <f t="shared" si="1133"/>
        <v>0</v>
      </c>
      <c r="L2272" s="31">
        <f t="shared" si="1133"/>
        <v>0</v>
      </c>
      <c r="M2272" s="31">
        <f t="shared" si="1133"/>
        <v>0</v>
      </c>
      <c r="N2272" s="31">
        <f t="shared" si="1133"/>
        <v>0</v>
      </c>
      <c r="O2272" s="31">
        <f t="shared" si="1133"/>
        <v>0</v>
      </c>
      <c r="P2272" s="31">
        <f t="shared" si="1133"/>
        <v>0</v>
      </c>
      <c r="Q2272" s="31">
        <f t="shared" si="1133"/>
        <v>0</v>
      </c>
      <c r="R2272" s="31">
        <f t="shared" si="1133"/>
        <v>0</v>
      </c>
      <c r="S2272" s="31">
        <f t="shared" si="1133"/>
        <v>0</v>
      </c>
      <c r="T2272" s="31">
        <f t="shared" si="1133"/>
        <v>0</v>
      </c>
      <c r="U2272" s="31">
        <f t="shared" si="1133"/>
        <v>0</v>
      </c>
      <c r="V2272" s="31">
        <f t="shared" si="1133"/>
        <v>0</v>
      </c>
      <c r="W2272" s="31">
        <f t="shared" si="1133"/>
        <v>0</v>
      </c>
      <c r="X2272" s="31">
        <f t="shared" si="1133"/>
        <v>0</v>
      </c>
      <c r="Y2272" s="31">
        <f t="shared" si="1133"/>
        <v>0</v>
      </c>
      <c r="Z2272" s="31">
        <f t="shared" ref="Z2272" si="1138">Z2292+Z2302</f>
        <v>0</v>
      </c>
      <c r="AA2272" s="31">
        <f>D2272-Z2272</f>
        <v>0</v>
      </c>
      <c r="AB2272" s="37"/>
      <c r="AC2272" s="32"/>
    </row>
    <row r="2273" spans="1:29" s="33" customFormat="1" ht="26.45" hidden="1" customHeight="1" x14ac:dyDescent="0.25">
      <c r="A2273" s="38" t="s">
        <v>39</v>
      </c>
      <c r="B2273" s="39">
        <f t="shared" ref="B2273:AA2273" si="1139">B2272+B2271</f>
        <v>0</v>
      </c>
      <c r="C2273" s="39">
        <f t="shared" si="1139"/>
        <v>0</v>
      </c>
      <c r="D2273" s="39">
        <f t="shared" si="1139"/>
        <v>0</v>
      </c>
      <c r="E2273" s="39">
        <f t="shared" si="1139"/>
        <v>0</v>
      </c>
      <c r="F2273" s="39">
        <f t="shared" si="1139"/>
        <v>0</v>
      </c>
      <c r="G2273" s="39">
        <f t="shared" si="1139"/>
        <v>0</v>
      </c>
      <c r="H2273" s="39">
        <f t="shared" si="1139"/>
        <v>0</v>
      </c>
      <c r="I2273" s="39">
        <f t="shared" si="1139"/>
        <v>0</v>
      </c>
      <c r="J2273" s="39">
        <f t="shared" si="1139"/>
        <v>0</v>
      </c>
      <c r="K2273" s="39">
        <f t="shared" si="1139"/>
        <v>0</v>
      </c>
      <c r="L2273" s="39">
        <f t="shared" si="1139"/>
        <v>0</v>
      </c>
      <c r="M2273" s="39">
        <f t="shared" si="1139"/>
        <v>0</v>
      </c>
      <c r="N2273" s="39">
        <f t="shared" si="1139"/>
        <v>0</v>
      </c>
      <c r="O2273" s="39">
        <f t="shared" si="1139"/>
        <v>0</v>
      </c>
      <c r="P2273" s="39">
        <f t="shared" si="1139"/>
        <v>0</v>
      </c>
      <c r="Q2273" s="39">
        <f t="shared" si="1139"/>
        <v>0</v>
      </c>
      <c r="R2273" s="39">
        <f t="shared" si="1139"/>
        <v>0</v>
      </c>
      <c r="S2273" s="39">
        <f t="shared" si="1139"/>
        <v>0</v>
      </c>
      <c r="T2273" s="39">
        <f t="shared" si="1139"/>
        <v>0</v>
      </c>
      <c r="U2273" s="39">
        <f t="shared" si="1139"/>
        <v>0</v>
      </c>
      <c r="V2273" s="39">
        <f t="shared" si="1139"/>
        <v>0</v>
      </c>
      <c r="W2273" s="39">
        <f t="shared" si="1139"/>
        <v>0</v>
      </c>
      <c r="X2273" s="39">
        <f t="shared" si="1139"/>
        <v>0</v>
      </c>
      <c r="Y2273" s="39">
        <f t="shared" si="1139"/>
        <v>0</v>
      </c>
      <c r="Z2273" s="39">
        <f t="shared" si="1139"/>
        <v>0</v>
      </c>
      <c r="AA2273" s="39">
        <f t="shared" si="1139"/>
        <v>0</v>
      </c>
      <c r="AB2273" s="40" t="e">
        <f>Z2273/D2273</f>
        <v>#DIV/0!</v>
      </c>
      <c r="AC2273" s="42"/>
    </row>
    <row r="2274" spans="1:29" s="33" customFormat="1" ht="27" hidden="1" customHeight="1" x14ac:dyDescent="0.25">
      <c r="A2274" s="41"/>
      <c r="B2274" s="31"/>
      <c r="C2274" s="31"/>
      <c r="D2274" s="31"/>
      <c r="E2274" s="31"/>
      <c r="F2274" s="31"/>
      <c r="G2274" s="31"/>
      <c r="H2274" s="31"/>
      <c r="I2274" s="31"/>
      <c r="J2274" s="31"/>
      <c r="K2274" s="31"/>
      <c r="L2274" s="31"/>
      <c r="M2274" s="31"/>
      <c r="N2274" s="31"/>
      <c r="O2274" s="31"/>
      <c r="P2274" s="31"/>
      <c r="Q2274" s="31"/>
      <c r="R2274" s="31"/>
      <c r="S2274" s="31"/>
      <c r="T2274" s="31"/>
      <c r="U2274" s="31"/>
      <c r="V2274" s="31"/>
      <c r="W2274" s="31"/>
      <c r="X2274" s="31"/>
      <c r="Y2274" s="31"/>
      <c r="Z2274" s="31"/>
      <c r="AA2274" s="31"/>
      <c r="AB2274" s="37"/>
      <c r="AC2274" s="32"/>
    </row>
    <row r="2275" spans="1:29" s="33" customFormat="1" ht="18" hidden="1" customHeight="1" x14ac:dyDescent="0.25">
      <c r="A2275" s="46" t="s">
        <v>132</v>
      </c>
      <c r="B2275" s="31"/>
      <c r="C2275" s="31"/>
      <c r="D2275" s="31"/>
      <c r="E2275" s="31"/>
      <c r="F2275" s="31"/>
      <c r="G2275" s="31"/>
      <c r="H2275" s="31"/>
      <c r="I2275" s="31"/>
      <c r="J2275" s="31"/>
      <c r="K2275" s="31"/>
      <c r="L2275" s="31"/>
      <c r="M2275" s="31"/>
      <c r="N2275" s="31"/>
      <c r="O2275" s="31"/>
      <c r="P2275" s="31"/>
      <c r="Q2275" s="31"/>
      <c r="R2275" s="31"/>
      <c r="S2275" s="31"/>
      <c r="T2275" s="31"/>
      <c r="U2275" s="31"/>
      <c r="V2275" s="31"/>
      <c r="W2275" s="31"/>
      <c r="X2275" s="31"/>
      <c r="Y2275" s="31"/>
      <c r="Z2275" s="31"/>
      <c r="AA2275" s="31"/>
      <c r="AB2275" s="37"/>
      <c r="AC2275" s="32"/>
    </row>
    <row r="2276" spans="1:29" s="33" customFormat="1" ht="18.600000000000001" hidden="1" customHeight="1" x14ac:dyDescent="0.25">
      <c r="A2276" s="79" t="s">
        <v>133</v>
      </c>
      <c r="B2276" s="31"/>
      <c r="C2276" s="31"/>
      <c r="D2276" s="31"/>
      <c r="E2276" s="31"/>
      <c r="F2276" s="31"/>
      <c r="G2276" s="31"/>
      <c r="H2276" s="31"/>
      <c r="I2276" s="31"/>
      <c r="J2276" s="31"/>
      <c r="K2276" s="31"/>
      <c r="L2276" s="31"/>
      <c r="M2276" s="31"/>
      <c r="N2276" s="31"/>
      <c r="O2276" s="31"/>
      <c r="P2276" s="31"/>
      <c r="Q2276" s="31"/>
      <c r="R2276" s="31"/>
      <c r="S2276" s="31"/>
      <c r="T2276" s="31"/>
      <c r="U2276" s="31"/>
      <c r="V2276" s="31"/>
      <c r="W2276" s="31"/>
      <c r="X2276" s="31"/>
      <c r="Y2276" s="31"/>
      <c r="Z2276" s="31"/>
      <c r="AA2276" s="31"/>
      <c r="AB2276" s="31"/>
      <c r="AC2276" s="32"/>
    </row>
    <row r="2277" spans="1:29" s="33" customFormat="1" ht="18.75" hidden="1" customHeight="1" x14ac:dyDescent="0.2">
      <c r="A2277" s="36" t="s">
        <v>33</v>
      </c>
      <c r="B2277" s="31">
        <f>[1]consoCURRENT!E45003</f>
        <v>0</v>
      </c>
      <c r="C2277" s="31">
        <f>[1]consoCURRENT!F45003</f>
        <v>0</v>
      </c>
      <c r="D2277" s="31">
        <f>[1]consoCURRENT!G45003</f>
        <v>0</v>
      </c>
      <c r="E2277" s="31">
        <f>[1]consoCURRENT!H45003</f>
        <v>0</v>
      </c>
      <c r="F2277" s="31">
        <f>[1]consoCURRENT!I45003</f>
        <v>0</v>
      </c>
      <c r="G2277" s="31">
        <f>[1]consoCURRENT!J45003</f>
        <v>0</v>
      </c>
      <c r="H2277" s="31">
        <f>[1]consoCURRENT!K45003</f>
        <v>0</v>
      </c>
      <c r="I2277" s="31">
        <f>[1]consoCURRENT!L45003</f>
        <v>0</v>
      </c>
      <c r="J2277" s="31">
        <f>[1]consoCURRENT!M45003</f>
        <v>0</v>
      </c>
      <c r="K2277" s="31">
        <f>[1]consoCURRENT!N45003</f>
        <v>0</v>
      </c>
      <c r="L2277" s="31">
        <f>[1]consoCURRENT!O45003</f>
        <v>0</v>
      </c>
      <c r="M2277" s="31">
        <f>[1]consoCURRENT!P45003</f>
        <v>0</v>
      </c>
      <c r="N2277" s="31">
        <f>[1]consoCURRENT!Q45003</f>
        <v>0</v>
      </c>
      <c r="O2277" s="31">
        <f>[1]consoCURRENT!R45003</f>
        <v>0</v>
      </c>
      <c r="P2277" s="31">
        <f>[1]consoCURRENT!S45003</f>
        <v>0</v>
      </c>
      <c r="Q2277" s="31">
        <f>[1]consoCURRENT!T45003</f>
        <v>0</v>
      </c>
      <c r="R2277" s="31">
        <f>[1]consoCURRENT!U45003</f>
        <v>0</v>
      </c>
      <c r="S2277" s="31">
        <f>[1]consoCURRENT!V45003</f>
        <v>0</v>
      </c>
      <c r="T2277" s="31">
        <f>[1]consoCURRENT!W45003</f>
        <v>0</v>
      </c>
      <c r="U2277" s="31">
        <f>[1]consoCURRENT!X45003</f>
        <v>0</v>
      </c>
      <c r="V2277" s="31">
        <f>[1]consoCURRENT!Y45003</f>
        <v>0</v>
      </c>
      <c r="W2277" s="31">
        <f>[1]consoCURRENT!Z45003</f>
        <v>0</v>
      </c>
      <c r="X2277" s="31">
        <f>[1]consoCURRENT!AA45003</f>
        <v>0</v>
      </c>
      <c r="Y2277" s="31">
        <f>[1]consoCURRENT!AB45003</f>
        <v>0</v>
      </c>
      <c r="Z2277" s="31">
        <f t="shared" ref="Z2277:Z2280" si="1140">SUM(M2277:Y2277)</f>
        <v>0</v>
      </c>
      <c r="AA2277" s="31">
        <f>D2277-Z2277</f>
        <v>0</v>
      </c>
      <c r="AB2277" s="37"/>
      <c r="AC2277" s="32"/>
    </row>
    <row r="2278" spans="1:29" s="33" customFormat="1" ht="18.75" hidden="1" customHeight="1" x14ac:dyDescent="0.2">
      <c r="A2278" s="36" t="s">
        <v>34</v>
      </c>
      <c r="B2278" s="31">
        <f>[1]consoCURRENT!E45116</f>
        <v>0</v>
      </c>
      <c r="C2278" s="31">
        <f>[1]consoCURRENT!F45116</f>
        <v>0</v>
      </c>
      <c r="D2278" s="31">
        <f>[1]consoCURRENT!G45116</f>
        <v>0</v>
      </c>
      <c r="E2278" s="31">
        <f>[1]consoCURRENT!H45116</f>
        <v>0</v>
      </c>
      <c r="F2278" s="31">
        <f>[1]consoCURRENT!I45116</f>
        <v>0</v>
      </c>
      <c r="G2278" s="31">
        <f>[1]consoCURRENT!J45116</f>
        <v>0</v>
      </c>
      <c r="H2278" s="31">
        <f>[1]consoCURRENT!K45116</f>
        <v>0</v>
      </c>
      <c r="I2278" s="31">
        <f>[1]consoCURRENT!L45116</f>
        <v>0</v>
      </c>
      <c r="J2278" s="31">
        <f>[1]consoCURRENT!M45116</f>
        <v>0</v>
      </c>
      <c r="K2278" s="31">
        <f>[1]consoCURRENT!N45116</f>
        <v>0</v>
      </c>
      <c r="L2278" s="31">
        <f>[1]consoCURRENT!O45116</f>
        <v>0</v>
      </c>
      <c r="M2278" s="31">
        <f>[1]consoCURRENT!P45116</f>
        <v>0</v>
      </c>
      <c r="N2278" s="31">
        <f>[1]consoCURRENT!Q45116</f>
        <v>0</v>
      </c>
      <c r="O2278" s="31">
        <f>[1]consoCURRENT!R45116</f>
        <v>0</v>
      </c>
      <c r="P2278" s="31">
        <f>[1]consoCURRENT!S45116</f>
        <v>0</v>
      </c>
      <c r="Q2278" s="31">
        <f>[1]consoCURRENT!T45116</f>
        <v>0</v>
      </c>
      <c r="R2278" s="31">
        <f>[1]consoCURRENT!U45116</f>
        <v>0</v>
      </c>
      <c r="S2278" s="31">
        <f>[1]consoCURRENT!V45116</f>
        <v>0</v>
      </c>
      <c r="T2278" s="31">
        <f>[1]consoCURRENT!W45116</f>
        <v>0</v>
      </c>
      <c r="U2278" s="31">
        <f>[1]consoCURRENT!X45116</f>
        <v>0</v>
      </c>
      <c r="V2278" s="31">
        <f>[1]consoCURRENT!Y45116</f>
        <v>0</v>
      </c>
      <c r="W2278" s="31">
        <f>[1]consoCURRENT!Z45116</f>
        <v>0</v>
      </c>
      <c r="X2278" s="31">
        <f>[1]consoCURRENT!AA45116</f>
        <v>0</v>
      </c>
      <c r="Y2278" s="31">
        <f>[1]consoCURRENT!AB45116</f>
        <v>0</v>
      </c>
      <c r="Z2278" s="31">
        <f t="shared" si="1140"/>
        <v>0</v>
      </c>
      <c r="AA2278" s="31">
        <f>D2278-Z2278</f>
        <v>0</v>
      </c>
      <c r="AB2278" s="37" t="e">
        <f>Z2278/D2278</f>
        <v>#DIV/0!</v>
      </c>
      <c r="AC2278" s="32"/>
    </row>
    <row r="2279" spans="1:29" s="33" customFormat="1" ht="18.75" hidden="1" customHeight="1" x14ac:dyDescent="0.2">
      <c r="A2279" s="36" t="s">
        <v>35</v>
      </c>
      <c r="B2279" s="31">
        <f>[1]consoCURRENT!E45122</f>
        <v>0</v>
      </c>
      <c r="C2279" s="31">
        <f>[1]consoCURRENT!F45122</f>
        <v>0</v>
      </c>
      <c r="D2279" s="31">
        <f>[1]consoCURRENT!G45122</f>
        <v>0</v>
      </c>
      <c r="E2279" s="31">
        <f>[1]consoCURRENT!H45122</f>
        <v>0</v>
      </c>
      <c r="F2279" s="31">
        <f>[1]consoCURRENT!I45122</f>
        <v>0</v>
      </c>
      <c r="G2279" s="31">
        <f>[1]consoCURRENT!J45122</f>
        <v>0</v>
      </c>
      <c r="H2279" s="31">
        <f>[1]consoCURRENT!K45122</f>
        <v>0</v>
      </c>
      <c r="I2279" s="31">
        <f>[1]consoCURRENT!L45122</f>
        <v>0</v>
      </c>
      <c r="J2279" s="31">
        <f>[1]consoCURRENT!M45122</f>
        <v>0</v>
      </c>
      <c r="K2279" s="31">
        <f>[1]consoCURRENT!N45122</f>
        <v>0</v>
      </c>
      <c r="L2279" s="31">
        <f>[1]consoCURRENT!O45122</f>
        <v>0</v>
      </c>
      <c r="M2279" s="31">
        <f>[1]consoCURRENT!P45122</f>
        <v>0</v>
      </c>
      <c r="N2279" s="31">
        <f>[1]consoCURRENT!Q45122</f>
        <v>0</v>
      </c>
      <c r="O2279" s="31">
        <f>[1]consoCURRENT!R45122</f>
        <v>0</v>
      </c>
      <c r="P2279" s="31">
        <f>[1]consoCURRENT!S45122</f>
        <v>0</v>
      </c>
      <c r="Q2279" s="31">
        <f>[1]consoCURRENT!T45122</f>
        <v>0</v>
      </c>
      <c r="R2279" s="31">
        <f>[1]consoCURRENT!U45122</f>
        <v>0</v>
      </c>
      <c r="S2279" s="31">
        <f>[1]consoCURRENT!V45122</f>
        <v>0</v>
      </c>
      <c r="T2279" s="31">
        <f>[1]consoCURRENT!W45122</f>
        <v>0</v>
      </c>
      <c r="U2279" s="31">
        <f>[1]consoCURRENT!X45122</f>
        <v>0</v>
      </c>
      <c r="V2279" s="31">
        <f>[1]consoCURRENT!Y45122</f>
        <v>0</v>
      </c>
      <c r="W2279" s="31">
        <f>[1]consoCURRENT!Z45122</f>
        <v>0</v>
      </c>
      <c r="X2279" s="31">
        <f>[1]consoCURRENT!AA45122</f>
        <v>0</v>
      </c>
      <c r="Y2279" s="31">
        <f>[1]consoCURRENT!AB45122</f>
        <v>0</v>
      </c>
      <c r="Z2279" s="31">
        <f t="shared" si="1140"/>
        <v>0</v>
      </c>
      <c r="AA2279" s="31">
        <f>D2279-Z2279</f>
        <v>0</v>
      </c>
      <c r="AB2279" s="37"/>
      <c r="AC2279" s="32"/>
    </row>
    <row r="2280" spans="1:29" s="33" customFormat="1" ht="18.75" hidden="1" customHeight="1" x14ac:dyDescent="0.2">
      <c r="A2280" s="36" t="s">
        <v>36</v>
      </c>
      <c r="B2280" s="31">
        <f>[1]consoCURRENT!E45151</f>
        <v>0</v>
      </c>
      <c r="C2280" s="31">
        <f>[1]consoCURRENT!F45151</f>
        <v>0</v>
      </c>
      <c r="D2280" s="31">
        <f>[1]consoCURRENT!G45151</f>
        <v>0</v>
      </c>
      <c r="E2280" s="31">
        <f>[1]consoCURRENT!H45151</f>
        <v>0</v>
      </c>
      <c r="F2280" s="31">
        <f>[1]consoCURRENT!I45151</f>
        <v>0</v>
      </c>
      <c r="G2280" s="31">
        <f>[1]consoCURRENT!J45151</f>
        <v>0</v>
      </c>
      <c r="H2280" s="31">
        <f>[1]consoCURRENT!K45151</f>
        <v>0</v>
      </c>
      <c r="I2280" s="31">
        <f>[1]consoCURRENT!L45151</f>
        <v>0</v>
      </c>
      <c r="J2280" s="31">
        <f>[1]consoCURRENT!M45151</f>
        <v>0</v>
      </c>
      <c r="K2280" s="31">
        <f>[1]consoCURRENT!N45151</f>
        <v>0</v>
      </c>
      <c r="L2280" s="31">
        <f>[1]consoCURRENT!O45151</f>
        <v>0</v>
      </c>
      <c r="M2280" s="31">
        <f>[1]consoCURRENT!P45151</f>
        <v>0</v>
      </c>
      <c r="N2280" s="31">
        <f>[1]consoCURRENT!Q45151</f>
        <v>0</v>
      </c>
      <c r="O2280" s="31">
        <f>[1]consoCURRENT!R45151</f>
        <v>0</v>
      </c>
      <c r="P2280" s="31">
        <f>[1]consoCURRENT!S45151</f>
        <v>0</v>
      </c>
      <c r="Q2280" s="31">
        <f>[1]consoCURRENT!T45151</f>
        <v>0</v>
      </c>
      <c r="R2280" s="31">
        <f>[1]consoCURRENT!U45151</f>
        <v>0</v>
      </c>
      <c r="S2280" s="31">
        <f>[1]consoCURRENT!V45151</f>
        <v>0</v>
      </c>
      <c r="T2280" s="31">
        <f>[1]consoCURRENT!W45151</f>
        <v>0</v>
      </c>
      <c r="U2280" s="31">
        <f>[1]consoCURRENT!X45151</f>
        <v>0</v>
      </c>
      <c r="V2280" s="31">
        <f>[1]consoCURRENT!Y45151</f>
        <v>0</v>
      </c>
      <c r="W2280" s="31">
        <f>[1]consoCURRENT!Z45151</f>
        <v>0</v>
      </c>
      <c r="X2280" s="31">
        <f>[1]consoCURRENT!AA45151</f>
        <v>0</v>
      </c>
      <c r="Y2280" s="31">
        <f>[1]consoCURRENT!AB45151</f>
        <v>0</v>
      </c>
      <c r="Z2280" s="31">
        <f t="shared" si="1140"/>
        <v>0</v>
      </c>
      <c r="AA2280" s="31">
        <f>D2280-Z2280</f>
        <v>0</v>
      </c>
      <c r="AB2280" s="37" t="e">
        <f>Z2280/D2280</f>
        <v>#DIV/0!</v>
      </c>
      <c r="AC2280" s="32"/>
    </row>
    <row r="2281" spans="1:29" s="33" customFormat="1" ht="18" hidden="1" customHeight="1" x14ac:dyDescent="0.25">
      <c r="A2281" s="38" t="s">
        <v>37</v>
      </c>
      <c r="B2281" s="39">
        <f t="shared" ref="B2281:AA2281" si="1141">SUM(B2277:B2280)</f>
        <v>0</v>
      </c>
      <c r="C2281" s="39">
        <f t="shared" si="1141"/>
        <v>0</v>
      </c>
      <c r="D2281" s="39">
        <f t="shared" si="1141"/>
        <v>0</v>
      </c>
      <c r="E2281" s="39">
        <f t="shared" si="1141"/>
        <v>0</v>
      </c>
      <c r="F2281" s="39">
        <f t="shared" si="1141"/>
        <v>0</v>
      </c>
      <c r="G2281" s="39">
        <f t="shared" si="1141"/>
        <v>0</v>
      </c>
      <c r="H2281" s="39">
        <f t="shared" si="1141"/>
        <v>0</v>
      </c>
      <c r="I2281" s="39">
        <f t="shared" si="1141"/>
        <v>0</v>
      </c>
      <c r="J2281" s="39">
        <f t="shared" si="1141"/>
        <v>0</v>
      </c>
      <c r="K2281" s="39">
        <f t="shared" si="1141"/>
        <v>0</v>
      </c>
      <c r="L2281" s="39">
        <f t="shared" si="1141"/>
        <v>0</v>
      </c>
      <c r="M2281" s="39">
        <f t="shared" si="1141"/>
        <v>0</v>
      </c>
      <c r="N2281" s="39">
        <f t="shared" si="1141"/>
        <v>0</v>
      </c>
      <c r="O2281" s="39">
        <f t="shared" si="1141"/>
        <v>0</v>
      </c>
      <c r="P2281" s="39">
        <f t="shared" si="1141"/>
        <v>0</v>
      </c>
      <c r="Q2281" s="39">
        <f t="shared" si="1141"/>
        <v>0</v>
      </c>
      <c r="R2281" s="39">
        <f t="shared" si="1141"/>
        <v>0</v>
      </c>
      <c r="S2281" s="39">
        <f t="shared" si="1141"/>
        <v>0</v>
      </c>
      <c r="T2281" s="39">
        <f t="shared" si="1141"/>
        <v>0</v>
      </c>
      <c r="U2281" s="39">
        <f t="shared" si="1141"/>
        <v>0</v>
      </c>
      <c r="V2281" s="39">
        <f t="shared" si="1141"/>
        <v>0</v>
      </c>
      <c r="W2281" s="39">
        <f t="shared" si="1141"/>
        <v>0</v>
      </c>
      <c r="X2281" s="39">
        <f t="shared" si="1141"/>
        <v>0</v>
      </c>
      <c r="Y2281" s="39">
        <f t="shared" si="1141"/>
        <v>0</v>
      </c>
      <c r="Z2281" s="39">
        <f t="shared" si="1141"/>
        <v>0</v>
      </c>
      <c r="AA2281" s="39">
        <f t="shared" si="1141"/>
        <v>0</v>
      </c>
      <c r="AB2281" s="40" t="e">
        <f>Z2281/D2281</f>
        <v>#DIV/0!</v>
      </c>
      <c r="AC2281" s="32"/>
    </row>
    <row r="2282" spans="1:29" s="33" customFormat="1" ht="18" hidden="1" customHeight="1" x14ac:dyDescent="0.25">
      <c r="A2282" s="41" t="s">
        <v>38</v>
      </c>
      <c r="B2282" s="31">
        <f>[1]consoCURRENT!E45155</f>
        <v>0</v>
      </c>
      <c r="C2282" s="31">
        <f>[1]consoCURRENT!F45155</f>
        <v>0</v>
      </c>
      <c r="D2282" s="31">
        <f>[1]consoCURRENT!G45155</f>
        <v>0</v>
      </c>
      <c r="E2282" s="31">
        <f>[1]consoCURRENT!H45155</f>
        <v>0</v>
      </c>
      <c r="F2282" s="31">
        <f>[1]consoCURRENT!I45155</f>
        <v>0</v>
      </c>
      <c r="G2282" s="31">
        <f>[1]consoCURRENT!J45155</f>
        <v>0</v>
      </c>
      <c r="H2282" s="31">
        <f>[1]consoCURRENT!K45155</f>
        <v>0</v>
      </c>
      <c r="I2282" s="31">
        <f>[1]consoCURRENT!L45155</f>
        <v>0</v>
      </c>
      <c r="J2282" s="31">
        <f>[1]consoCURRENT!M45155</f>
        <v>0</v>
      </c>
      <c r="K2282" s="31">
        <f>[1]consoCURRENT!N45155</f>
        <v>0</v>
      </c>
      <c r="L2282" s="31">
        <f>[1]consoCURRENT!O45155</f>
        <v>0</v>
      </c>
      <c r="M2282" s="31">
        <f>[1]consoCURRENT!P45155</f>
        <v>0</v>
      </c>
      <c r="N2282" s="31">
        <f>[1]consoCURRENT!Q45155</f>
        <v>0</v>
      </c>
      <c r="O2282" s="31">
        <f>[1]consoCURRENT!R45155</f>
        <v>0</v>
      </c>
      <c r="P2282" s="31">
        <f>[1]consoCURRENT!S45155</f>
        <v>0</v>
      </c>
      <c r="Q2282" s="31">
        <f>[1]consoCURRENT!T45155</f>
        <v>0</v>
      </c>
      <c r="R2282" s="31">
        <f>[1]consoCURRENT!U45155</f>
        <v>0</v>
      </c>
      <c r="S2282" s="31">
        <f>[1]consoCURRENT!V45155</f>
        <v>0</v>
      </c>
      <c r="T2282" s="31">
        <f>[1]consoCURRENT!W45155</f>
        <v>0</v>
      </c>
      <c r="U2282" s="31">
        <f>[1]consoCURRENT!X45155</f>
        <v>0</v>
      </c>
      <c r="V2282" s="31">
        <f>[1]consoCURRENT!Y45155</f>
        <v>0</v>
      </c>
      <c r="W2282" s="31">
        <f>[1]consoCURRENT!Z45155</f>
        <v>0</v>
      </c>
      <c r="X2282" s="31">
        <f>[1]consoCURRENT!AA45155</f>
        <v>0</v>
      </c>
      <c r="Y2282" s="31">
        <f>[1]consoCURRENT!AB45155</f>
        <v>0</v>
      </c>
      <c r="Z2282" s="31">
        <f t="shared" ref="Z2282" si="1142">Z2292+Z2302</f>
        <v>0</v>
      </c>
      <c r="AA2282" s="31">
        <f>D2282-Z2282</f>
        <v>0</v>
      </c>
      <c r="AB2282" s="37"/>
      <c r="AC2282" s="32"/>
    </row>
    <row r="2283" spans="1:29" s="33" customFormat="1" ht="27.75" hidden="1" customHeight="1" x14ac:dyDescent="0.25">
      <c r="A2283" s="38" t="s">
        <v>39</v>
      </c>
      <c r="B2283" s="39">
        <f t="shared" ref="B2283:AA2283" si="1143">B2282+B2281</f>
        <v>0</v>
      </c>
      <c r="C2283" s="39">
        <f t="shared" si="1143"/>
        <v>0</v>
      </c>
      <c r="D2283" s="39">
        <f t="shared" si="1143"/>
        <v>0</v>
      </c>
      <c r="E2283" s="39">
        <f t="shared" si="1143"/>
        <v>0</v>
      </c>
      <c r="F2283" s="39">
        <f t="shared" si="1143"/>
        <v>0</v>
      </c>
      <c r="G2283" s="39">
        <f t="shared" si="1143"/>
        <v>0</v>
      </c>
      <c r="H2283" s="39">
        <f t="shared" si="1143"/>
        <v>0</v>
      </c>
      <c r="I2283" s="39">
        <f t="shared" si="1143"/>
        <v>0</v>
      </c>
      <c r="J2283" s="39">
        <f t="shared" si="1143"/>
        <v>0</v>
      </c>
      <c r="K2283" s="39">
        <f t="shared" si="1143"/>
        <v>0</v>
      </c>
      <c r="L2283" s="39">
        <f t="shared" si="1143"/>
        <v>0</v>
      </c>
      <c r="M2283" s="39">
        <f t="shared" si="1143"/>
        <v>0</v>
      </c>
      <c r="N2283" s="39">
        <f t="shared" si="1143"/>
        <v>0</v>
      </c>
      <c r="O2283" s="39">
        <f t="shared" si="1143"/>
        <v>0</v>
      </c>
      <c r="P2283" s="39">
        <f t="shared" si="1143"/>
        <v>0</v>
      </c>
      <c r="Q2283" s="39">
        <f t="shared" si="1143"/>
        <v>0</v>
      </c>
      <c r="R2283" s="39">
        <f t="shared" si="1143"/>
        <v>0</v>
      </c>
      <c r="S2283" s="39">
        <f t="shared" si="1143"/>
        <v>0</v>
      </c>
      <c r="T2283" s="39">
        <f t="shared" si="1143"/>
        <v>0</v>
      </c>
      <c r="U2283" s="39">
        <f t="shared" si="1143"/>
        <v>0</v>
      </c>
      <c r="V2283" s="39">
        <f t="shared" si="1143"/>
        <v>0</v>
      </c>
      <c r="W2283" s="39">
        <f t="shared" si="1143"/>
        <v>0</v>
      </c>
      <c r="X2283" s="39">
        <f t="shared" si="1143"/>
        <v>0</v>
      </c>
      <c r="Y2283" s="39">
        <f t="shared" si="1143"/>
        <v>0</v>
      </c>
      <c r="Z2283" s="39">
        <f t="shared" si="1143"/>
        <v>0</v>
      </c>
      <c r="AA2283" s="39">
        <f t="shared" si="1143"/>
        <v>0</v>
      </c>
      <c r="AB2283" s="40" t="e">
        <f>Z2283/D2283</f>
        <v>#DIV/0!</v>
      </c>
      <c r="AC2283" s="42"/>
    </row>
    <row r="2284" spans="1:29" s="33" customFormat="1" ht="18" hidden="1" customHeight="1" x14ac:dyDescent="0.25">
      <c r="A2284" s="41"/>
      <c r="B2284" s="31"/>
      <c r="C2284" s="31"/>
      <c r="D2284" s="31"/>
      <c r="E2284" s="31"/>
      <c r="F2284" s="31"/>
      <c r="G2284" s="31"/>
      <c r="H2284" s="31"/>
      <c r="I2284" s="31"/>
      <c r="J2284" s="31"/>
      <c r="K2284" s="31"/>
      <c r="L2284" s="31"/>
      <c r="M2284" s="31"/>
      <c r="N2284" s="31"/>
      <c r="O2284" s="31"/>
      <c r="P2284" s="31"/>
      <c r="Q2284" s="31"/>
      <c r="R2284" s="31"/>
      <c r="S2284" s="31"/>
      <c r="T2284" s="31"/>
      <c r="U2284" s="31"/>
      <c r="V2284" s="31"/>
      <c r="W2284" s="31"/>
      <c r="X2284" s="31"/>
      <c r="Y2284" s="31"/>
      <c r="Z2284" s="31"/>
      <c r="AA2284" s="31"/>
      <c r="AB2284" s="37"/>
      <c r="AC2284" s="32"/>
    </row>
    <row r="2285" spans="1:29" s="33" customFormat="1" ht="18" hidden="1" customHeight="1" x14ac:dyDescent="0.25">
      <c r="A2285" s="41"/>
      <c r="B2285" s="31"/>
      <c r="C2285" s="31"/>
      <c r="D2285" s="31"/>
      <c r="E2285" s="31"/>
      <c r="F2285" s="31"/>
      <c r="G2285" s="31"/>
      <c r="H2285" s="31"/>
      <c r="I2285" s="31"/>
      <c r="J2285" s="31"/>
      <c r="K2285" s="31"/>
      <c r="L2285" s="31"/>
      <c r="M2285" s="31"/>
      <c r="N2285" s="31"/>
      <c r="O2285" s="31"/>
      <c r="P2285" s="31"/>
      <c r="Q2285" s="31"/>
      <c r="R2285" s="31"/>
      <c r="S2285" s="31"/>
      <c r="T2285" s="31"/>
      <c r="U2285" s="31"/>
      <c r="V2285" s="31"/>
      <c r="W2285" s="31"/>
      <c r="X2285" s="31"/>
      <c r="Y2285" s="31"/>
      <c r="Z2285" s="31"/>
      <c r="AA2285" s="31"/>
      <c r="AB2285" s="37"/>
      <c r="AC2285" s="32"/>
    </row>
    <row r="2286" spans="1:29" s="33" customFormat="1" ht="15" hidden="1" customHeight="1" x14ac:dyDescent="0.25">
      <c r="A2286" s="30" t="s">
        <v>134</v>
      </c>
      <c r="B2286" s="31"/>
      <c r="C2286" s="31"/>
      <c r="D2286" s="31"/>
      <c r="E2286" s="31"/>
      <c r="F2286" s="31"/>
      <c r="G2286" s="31"/>
      <c r="H2286" s="31"/>
      <c r="I2286" s="31"/>
      <c r="J2286" s="31"/>
      <c r="K2286" s="31"/>
      <c r="L2286" s="31"/>
      <c r="M2286" s="31"/>
      <c r="N2286" s="31"/>
      <c r="O2286" s="31"/>
      <c r="P2286" s="31"/>
      <c r="Q2286" s="31"/>
      <c r="R2286" s="31"/>
      <c r="S2286" s="31"/>
      <c r="T2286" s="31"/>
      <c r="U2286" s="31"/>
      <c r="V2286" s="31"/>
      <c r="W2286" s="31"/>
      <c r="X2286" s="31"/>
      <c r="Y2286" s="31"/>
      <c r="Z2286" s="31"/>
      <c r="AA2286" s="31"/>
      <c r="AB2286" s="31"/>
      <c r="AC2286" s="32"/>
    </row>
    <row r="2287" spans="1:29" s="33" customFormat="1" ht="18" hidden="1" customHeight="1" x14ac:dyDescent="0.2">
      <c r="A2287" s="36" t="s">
        <v>33</v>
      </c>
      <c r="B2287" s="31"/>
      <c r="C2287" s="31"/>
      <c r="D2287" s="31"/>
      <c r="E2287" s="31"/>
      <c r="F2287" s="31"/>
      <c r="G2287" s="31"/>
      <c r="H2287" s="31"/>
      <c r="I2287" s="31"/>
      <c r="J2287" s="31"/>
      <c r="K2287" s="31"/>
      <c r="L2287" s="31"/>
      <c r="M2287" s="31"/>
      <c r="N2287" s="31"/>
      <c r="O2287" s="31"/>
      <c r="P2287" s="31"/>
      <c r="Q2287" s="31"/>
      <c r="R2287" s="31"/>
      <c r="S2287" s="31"/>
      <c r="T2287" s="31"/>
      <c r="U2287" s="31"/>
      <c r="V2287" s="31"/>
      <c r="W2287" s="31"/>
      <c r="X2287" s="31"/>
      <c r="Y2287" s="31"/>
      <c r="Z2287" s="31"/>
      <c r="AA2287" s="31"/>
      <c r="AB2287" s="37"/>
      <c r="AC2287" s="32"/>
    </row>
    <row r="2288" spans="1:29" s="33" customFormat="1" ht="18" hidden="1" customHeight="1" x14ac:dyDescent="0.2">
      <c r="A2288" s="36" t="s">
        <v>34</v>
      </c>
      <c r="B2288" s="31">
        <f>[1]consoCURRENT!E45329</f>
        <v>0</v>
      </c>
      <c r="C2288" s="31">
        <f>[1]consoCURRENT!F45329</f>
        <v>0</v>
      </c>
      <c r="D2288" s="31">
        <f>[1]consoCURRENT!G45329</f>
        <v>0</v>
      </c>
      <c r="E2288" s="31">
        <f>[1]consoCURRENT!H45329</f>
        <v>0</v>
      </c>
      <c r="F2288" s="31">
        <f>[1]consoCURRENT!I45329</f>
        <v>0</v>
      </c>
      <c r="G2288" s="31">
        <f>[1]consoCURRENT!J45329</f>
        <v>0</v>
      </c>
      <c r="H2288" s="31">
        <f>[1]consoCURRENT!K45329</f>
        <v>0</v>
      </c>
      <c r="I2288" s="31">
        <f>[1]consoCURRENT!L45329</f>
        <v>0</v>
      </c>
      <c r="J2288" s="31">
        <f>[1]consoCURRENT!M45329</f>
        <v>0</v>
      </c>
      <c r="K2288" s="31">
        <f>[1]consoCURRENT!N45329</f>
        <v>0</v>
      </c>
      <c r="L2288" s="31">
        <f>[1]consoCURRENT!O45329</f>
        <v>0</v>
      </c>
      <c r="M2288" s="31">
        <f>[1]consoCURRENT!P45329</f>
        <v>0</v>
      </c>
      <c r="N2288" s="31">
        <f>[1]consoCURRENT!Q45329</f>
        <v>0</v>
      </c>
      <c r="O2288" s="31">
        <f>[1]consoCURRENT!R45329</f>
        <v>0</v>
      </c>
      <c r="P2288" s="31">
        <f>[1]consoCURRENT!S45329</f>
        <v>0</v>
      </c>
      <c r="Q2288" s="31">
        <f>[1]consoCURRENT!T45329</f>
        <v>0</v>
      </c>
      <c r="R2288" s="31">
        <f>[1]consoCURRENT!U45329</f>
        <v>0</v>
      </c>
      <c r="S2288" s="31">
        <f>[1]consoCURRENT!V45329</f>
        <v>0</v>
      </c>
      <c r="T2288" s="31">
        <f>[1]consoCURRENT!W45329</f>
        <v>0</v>
      </c>
      <c r="U2288" s="31">
        <f>[1]consoCURRENT!X45329</f>
        <v>0</v>
      </c>
      <c r="V2288" s="31">
        <f>[1]consoCURRENT!Y45329</f>
        <v>0</v>
      </c>
      <c r="W2288" s="31">
        <f>[1]consoCURRENT!Z45329</f>
        <v>0</v>
      </c>
      <c r="X2288" s="31">
        <f>[1]consoCURRENT!AA45329</f>
        <v>0</v>
      </c>
      <c r="Y2288" s="31">
        <f>[1]consoCURRENT!AB45329</f>
        <v>0</v>
      </c>
      <c r="Z2288" s="31">
        <f t="shared" ref="Z2288" si="1144">SUM(M2288:Y2288)</f>
        <v>0</v>
      </c>
      <c r="AA2288" s="31">
        <f>D2288-Z2288</f>
        <v>0</v>
      </c>
      <c r="AB2288" s="37" t="e">
        <f>Z2288/D2288</f>
        <v>#DIV/0!</v>
      </c>
      <c r="AC2288" s="32"/>
    </row>
    <row r="2289" spans="1:29" s="33" customFormat="1" ht="18" hidden="1" customHeight="1" x14ac:dyDescent="0.2">
      <c r="A2289" s="36" t="s">
        <v>35</v>
      </c>
      <c r="B2289" s="31"/>
      <c r="C2289" s="31"/>
      <c r="D2289" s="31"/>
      <c r="E2289" s="31"/>
      <c r="F2289" s="31"/>
      <c r="G2289" s="31"/>
      <c r="H2289" s="31"/>
      <c r="I2289" s="31"/>
      <c r="J2289" s="31"/>
      <c r="K2289" s="31"/>
      <c r="L2289" s="31"/>
      <c r="M2289" s="31"/>
      <c r="N2289" s="31"/>
      <c r="O2289" s="31"/>
      <c r="P2289" s="31"/>
      <c r="Q2289" s="31"/>
      <c r="R2289" s="31"/>
      <c r="S2289" s="31"/>
      <c r="T2289" s="31"/>
      <c r="U2289" s="31"/>
      <c r="V2289" s="31"/>
      <c r="W2289" s="31"/>
      <c r="X2289" s="31"/>
      <c r="Y2289" s="31"/>
      <c r="Z2289" s="31"/>
      <c r="AA2289" s="31"/>
      <c r="AB2289" s="37"/>
      <c r="AC2289" s="32"/>
    </row>
    <row r="2290" spans="1:29" s="33" customFormat="1" ht="18" hidden="1" customHeight="1" x14ac:dyDescent="0.2">
      <c r="A2290" s="36" t="s">
        <v>36</v>
      </c>
      <c r="B2290" s="31"/>
      <c r="C2290" s="31"/>
      <c r="D2290" s="31"/>
      <c r="E2290" s="31"/>
      <c r="F2290" s="31"/>
      <c r="G2290" s="31"/>
      <c r="H2290" s="31"/>
      <c r="I2290" s="31"/>
      <c r="J2290" s="31"/>
      <c r="K2290" s="31"/>
      <c r="L2290" s="31"/>
      <c r="M2290" s="31"/>
      <c r="N2290" s="31"/>
      <c r="O2290" s="31"/>
      <c r="P2290" s="31"/>
      <c r="Q2290" s="31"/>
      <c r="R2290" s="31"/>
      <c r="S2290" s="31"/>
      <c r="T2290" s="31"/>
      <c r="U2290" s="31"/>
      <c r="V2290" s="31"/>
      <c r="W2290" s="31"/>
      <c r="X2290" s="31"/>
      <c r="Y2290" s="31"/>
      <c r="Z2290" s="31"/>
      <c r="AA2290" s="31"/>
      <c r="AB2290" s="37"/>
      <c r="AC2290" s="32"/>
    </row>
    <row r="2291" spans="1:29" s="33" customFormat="1" ht="18" hidden="1" customHeight="1" x14ac:dyDescent="0.25">
      <c r="A2291" s="38" t="s">
        <v>37</v>
      </c>
      <c r="B2291" s="39">
        <f t="shared" ref="B2291:AA2291" si="1145">SUM(B2287:B2290)</f>
        <v>0</v>
      </c>
      <c r="C2291" s="39">
        <f t="shared" si="1145"/>
        <v>0</v>
      </c>
      <c r="D2291" s="39">
        <f t="shared" si="1145"/>
        <v>0</v>
      </c>
      <c r="E2291" s="39">
        <f t="shared" si="1145"/>
        <v>0</v>
      </c>
      <c r="F2291" s="39">
        <f t="shared" si="1145"/>
        <v>0</v>
      </c>
      <c r="G2291" s="39">
        <f t="shared" si="1145"/>
        <v>0</v>
      </c>
      <c r="H2291" s="39">
        <f t="shared" si="1145"/>
        <v>0</v>
      </c>
      <c r="I2291" s="39">
        <f t="shared" si="1145"/>
        <v>0</v>
      </c>
      <c r="J2291" s="39">
        <f t="shared" si="1145"/>
        <v>0</v>
      </c>
      <c r="K2291" s="39">
        <f t="shared" si="1145"/>
        <v>0</v>
      </c>
      <c r="L2291" s="39">
        <f t="shared" si="1145"/>
        <v>0</v>
      </c>
      <c r="M2291" s="39">
        <f t="shared" si="1145"/>
        <v>0</v>
      </c>
      <c r="N2291" s="39">
        <f t="shared" si="1145"/>
        <v>0</v>
      </c>
      <c r="O2291" s="39">
        <f t="shared" si="1145"/>
        <v>0</v>
      </c>
      <c r="P2291" s="39">
        <f t="shared" si="1145"/>
        <v>0</v>
      </c>
      <c r="Q2291" s="39">
        <f t="shared" si="1145"/>
        <v>0</v>
      </c>
      <c r="R2291" s="39">
        <f t="shared" si="1145"/>
        <v>0</v>
      </c>
      <c r="S2291" s="39">
        <f t="shared" si="1145"/>
        <v>0</v>
      </c>
      <c r="T2291" s="39">
        <f t="shared" si="1145"/>
        <v>0</v>
      </c>
      <c r="U2291" s="39">
        <f t="shared" si="1145"/>
        <v>0</v>
      </c>
      <c r="V2291" s="39">
        <f t="shared" si="1145"/>
        <v>0</v>
      </c>
      <c r="W2291" s="39">
        <f t="shared" si="1145"/>
        <v>0</v>
      </c>
      <c r="X2291" s="39">
        <f t="shared" si="1145"/>
        <v>0</v>
      </c>
      <c r="Y2291" s="39">
        <f t="shared" si="1145"/>
        <v>0</v>
      </c>
      <c r="Z2291" s="39">
        <f t="shared" si="1145"/>
        <v>0</v>
      </c>
      <c r="AA2291" s="39">
        <f t="shared" si="1145"/>
        <v>0</v>
      </c>
      <c r="AB2291" s="40" t="e">
        <f>Z2291/D2291</f>
        <v>#DIV/0!</v>
      </c>
      <c r="AC2291" s="32"/>
    </row>
    <row r="2292" spans="1:29" s="33" customFormat="1" ht="18" hidden="1" customHeight="1" x14ac:dyDescent="0.25">
      <c r="A2292" s="41" t="s">
        <v>38</v>
      </c>
      <c r="B2292" s="31"/>
      <c r="C2292" s="31"/>
      <c r="D2292" s="31"/>
      <c r="E2292" s="31"/>
      <c r="F2292" s="31"/>
      <c r="G2292" s="31"/>
      <c r="H2292" s="31"/>
      <c r="I2292" s="31"/>
      <c r="J2292" s="31"/>
      <c r="K2292" s="31"/>
      <c r="L2292" s="31"/>
      <c r="M2292" s="31"/>
      <c r="N2292" s="31"/>
      <c r="O2292" s="31"/>
      <c r="P2292" s="31"/>
      <c r="Q2292" s="31"/>
      <c r="R2292" s="31"/>
      <c r="S2292" s="31"/>
      <c r="T2292" s="31"/>
      <c r="U2292" s="31"/>
      <c r="V2292" s="31"/>
      <c r="W2292" s="31"/>
      <c r="X2292" s="31"/>
      <c r="Y2292" s="31"/>
      <c r="Z2292" s="31"/>
      <c r="AA2292" s="31"/>
      <c r="AB2292" s="37"/>
      <c r="AC2292" s="32"/>
    </row>
    <row r="2293" spans="1:29" s="33" customFormat="1" ht="22.9" hidden="1" customHeight="1" x14ac:dyDescent="0.25">
      <c r="A2293" s="38" t="s">
        <v>39</v>
      </c>
      <c r="B2293" s="39">
        <f t="shared" ref="B2293:AA2293" si="1146">B2292+B2291</f>
        <v>0</v>
      </c>
      <c r="C2293" s="39">
        <f t="shared" si="1146"/>
        <v>0</v>
      </c>
      <c r="D2293" s="39">
        <f t="shared" si="1146"/>
        <v>0</v>
      </c>
      <c r="E2293" s="39">
        <f t="shared" si="1146"/>
        <v>0</v>
      </c>
      <c r="F2293" s="39">
        <f t="shared" si="1146"/>
        <v>0</v>
      </c>
      <c r="G2293" s="39">
        <f t="shared" si="1146"/>
        <v>0</v>
      </c>
      <c r="H2293" s="39">
        <f t="shared" si="1146"/>
        <v>0</v>
      </c>
      <c r="I2293" s="39">
        <f t="shared" si="1146"/>
        <v>0</v>
      </c>
      <c r="J2293" s="39">
        <f t="shared" si="1146"/>
        <v>0</v>
      </c>
      <c r="K2293" s="39">
        <f t="shared" si="1146"/>
        <v>0</v>
      </c>
      <c r="L2293" s="39">
        <f t="shared" si="1146"/>
        <v>0</v>
      </c>
      <c r="M2293" s="39">
        <f t="shared" si="1146"/>
        <v>0</v>
      </c>
      <c r="N2293" s="39">
        <f t="shared" si="1146"/>
        <v>0</v>
      </c>
      <c r="O2293" s="39">
        <f t="shared" si="1146"/>
        <v>0</v>
      </c>
      <c r="P2293" s="39">
        <f t="shared" si="1146"/>
        <v>0</v>
      </c>
      <c r="Q2293" s="39">
        <f t="shared" si="1146"/>
        <v>0</v>
      </c>
      <c r="R2293" s="39">
        <f t="shared" si="1146"/>
        <v>0</v>
      </c>
      <c r="S2293" s="39">
        <f t="shared" si="1146"/>
        <v>0</v>
      </c>
      <c r="T2293" s="39">
        <f t="shared" si="1146"/>
        <v>0</v>
      </c>
      <c r="U2293" s="39">
        <f t="shared" si="1146"/>
        <v>0</v>
      </c>
      <c r="V2293" s="39">
        <f t="shared" si="1146"/>
        <v>0</v>
      </c>
      <c r="W2293" s="39">
        <f t="shared" si="1146"/>
        <v>0</v>
      </c>
      <c r="X2293" s="39">
        <f t="shared" si="1146"/>
        <v>0</v>
      </c>
      <c r="Y2293" s="39">
        <f t="shared" si="1146"/>
        <v>0</v>
      </c>
      <c r="Z2293" s="39">
        <f t="shared" si="1146"/>
        <v>0</v>
      </c>
      <c r="AA2293" s="39">
        <f t="shared" si="1146"/>
        <v>0</v>
      </c>
      <c r="AB2293" s="40" t="e">
        <f>Z2293/D2293</f>
        <v>#DIV/0!</v>
      </c>
      <c r="AC2293" s="42"/>
    </row>
    <row r="2294" spans="1:29" s="33" customFormat="1" ht="18" hidden="1" customHeight="1" x14ac:dyDescent="0.25">
      <c r="A2294" s="41"/>
      <c r="B2294" s="31"/>
      <c r="C2294" s="31"/>
      <c r="D2294" s="31"/>
      <c r="E2294" s="31"/>
      <c r="F2294" s="31"/>
      <c r="G2294" s="31"/>
      <c r="H2294" s="31"/>
      <c r="I2294" s="31"/>
      <c r="J2294" s="31"/>
      <c r="K2294" s="31"/>
      <c r="L2294" s="31"/>
      <c r="M2294" s="31"/>
      <c r="N2294" s="31"/>
      <c r="O2294" s="31"/>
      <c r="P2294" s="31"/>
      <c r="Q2294" s="31"/>
      <c r="R2294" s="31"/>
      <c r="S2294" s="31"/>
      <c r="T2294" s="31"/>
      <c r="U2294" s="31"/>
      <c r="V2294" s="31"/>
      <c r="W2294" s="31"/>
      <c r="X2294" s="31"/>
      <c r="Y2294" s="31"/>
      <c r="Z2294" s="31"/>
      <c r="AA2294" s="31"/>
      <c r="AB2294" s="37"/>
      <c r="AC2294" s="32"/>
    </row>
    <row r="2295" spans="1:29" s="33" customFormat="1" ht="18" hidden="1" customHeight="1" x14ac:dyDescent="0.25">
      <c r="A2295" s="41"/>
      <c r="B2295" s="31"/>
      <c r="C2295" s="31"/>
      <c r="D2295" s="31"/>
      <c r="E2295" s="31"/>
      <c r="F2295" s="31"/>
      <c r="G2295" s="31"/>
      <c r="H2295" s="31"/>
      <c r="I2295" s="31"/>
      <c r="J2295" s="31"/>
      <c r="K2295" s="31"/>
      <c r="L2295" s="31"/>
      <c r="M2295" s="31"/>
      <c r="N2295" s="31"/>
      <c r="O2295" s="31"/>
      <c r="P2295" s="31"/>
      <c r="Q2295" s="31"/>
      <c r="R2295" s="31"/>
      <c r="S2295" s="31"/>
      <c r="T2295" s="31"/>
      <c r="U2295" s="31"/>
      <c r="V2295" s="31"/>
      <c r="W2295" s="31"/>
      <c r="X2295" s="31"/>
      <c r="Y2295" s="31"/>
      <c r="Z2295" s="31"/>
      <c r="AA2295" s="31"/>
      <c r="AB2295" s="37"/>
      <c r="AC2295" s="32"/>
    </row>
    <row r="2296" spans="1:29" s="33" customFormat="1" ht="15" hidden="1" customHeight="1" x14ac:dyDescent="0.25">
      <c r="A2296" s="30" t="s">
        <v>134</v>
      </c>
      <c r="B2296" s="31"/>
      <c r="C2296" s="31"/>
      <c r="D2296" s="31"/>
      <c r="E2296" s="31"/>
      <c r="F2296" s="31"/>
      <c r="G2296" s="31"/>
      <c r="H2296" s="31"/>
      <c r="I2296" s="31"/>
      <c r="J2296" s="31"/>
      <c r="K2296" s="31"/>
      <c r="L2296" s="31"/>
      <c r="M2296" s="31"/>
      <c r="N2296" s="31"/>
      <c r="O2296" s="31"/>
      <c r="P2296" s="31"/>
      <c r="Q2296" s="31"/>
      <c r="R2296" s="31"/>
      <c r="S2296" s="31"/>
      <c r="T2296" s="31"/>
      <c r="U2296" s="31"/>
      <c r="V2296" s="31"/>
      <c r="W2296" s="31"/>
      <c r="X2296" s="31"/>
      <c r="Y2296" s="31"/>
      <c r="Z2296" s="31"/>
      <c r="AA2296" s="31"/>
      <c r="AB2296" s="31"/>
      <c r="AC2296" s="32"/>
    </row>
    <row r="2297" spans="1:29" s="33" customFormat="1" ht="18" hidden="1" customHeight="1" x14ac:dyDescent="0.2">
      <c r="A2297" s="36" t="s">
        <v>33</v>
      </c>
      <c r="B2297" s="31"/>
      <c r="C2297" s="31"/>
      <c r="D2297" s="31"/>
      <c r="E2297" s="31"/>
      <c r="F2297" s="31"/>
      <c r="G2297" s="31"/>
      <c r="H2297" s="31"/>
      <c r="I2297" s="31"/>
      <c r="J2297" s="31"/>
      <c r="K2297" s="31"/>
      <c r="L2297" s="31"/>
      <c r="M2297" s="31"/>
      <c r="N2297" s="31"/>
      <c r="O2297" s="31"/>
      <c r="P2297" s="31"/>
      <c r="Q2297" s="31"/>
      <c r="R2297" s="31"/>
      <c r="S2297" s="31"/>
      <c r="T2297" s="31"/>
      <c r="U2297" s="31"/>
      <c r="V2297" s="31"/>
      <c r="W2297" s="31"/>
      <c r="X2297" s="31"/>
      <c r="Y2297" s="31"/>
      <c r="Z2297" s="31"/>
      <c r="AA2297" s="31"/>
      <c r="AB2297" s="37"/>
      <c r="AC2297" s="32"/>
    </row>
    <row r="2298" spans="1:29" s="33" customFormat="1" ht="18" hidden="1" customHeight="1" x14ac:dyDescent="0.2">
      <c r="A2298" s="36" t="s">
        <v>34</v>
      </c>
      <c r="B2298" s="31">
        <f>[1]consoCURRENT!E45542</f>
        <v>0</v>
      </c>
      <c r="C2298" s="31">
        <f>[1]consoCURRENT!F45542</f>
        <v>0</v>
      </c>
      <c r="D2298" s="31">
        <f>[1]consoCURRENT!G45542</f>
        <v>0</v>
      </c>
      <c r="E2298" s="31">
        <f>[1]consoCURRENT!H45542</f>
        <v>0</v>
      </c>
      <c r="F2298" s="31">
        <f>[1]consoCURRENT!I45542</f>
        <v>0</v>
      </c>
      <c r="G2298" s="31">
        <f>[1]consoCURRENT!J45542</f>
        <v>0</v>
      </c>
      <c r="H2298" s="31">
        <f>[1]consoCURRENT!K45542</f>
        <v>0</v>
      </c>
      <c r="I2298" s="31">
        <f>[1]consoCURRENT!L45542</f>
        <v>0</v>
      </c>
      <c r="J2298" s="31">
        <f>[1]consoCURRENT!M45542</f>
        <v>0</v>
      </c>
      <c r="K2298" s="31">
        <f>[1]consoCURRENT!N45542</f>
        <v>0</v>
      </c>
      <c r="L2298" s="31">
        <f>[1]consoCURRENT!O45542</f>
        <v>0</v>
      </c>
      <c r="M2298" s="31">
        <f>[1]consoCURRENT!P45542</f>
        <v>0</v>
      </c>
      <c r="N2298" s="31">
        <f>[1]consoCURRENT!Q45542</f>
        <v>0</v>
      </c>
      <c r="O2298" s="31">
        <f>[1]consoCURRENT!R45542</f>
        <v>0</v>
      </c>
      <c r="P2298" s="31">
        <f>[1]consoCURRENT!S45542</f>
        <v>0</v>
      </c>
      <c r="Q2298" s="31">
        <f>[1]consoCURRENT!T45542</f>
        <v>0</v>
      </c>
      <c r="R2298" s="31">
        <f>[1]consoCURRENT!U45542</f>
        <v>0</v>
      </c>
      <c r="S2298" s="31">
        <f>[1]consoCURRENT!V45542</f>
        <v>0</v>
      </c>
      <c r="T2298" s="31">
        <f>[1]consoCURRENT!W45542</f>
        <v>0</v>
      </c>
      <c r="U2298" s="31">
        <f>[1]consoCURRENT!X45542</f>
        <v>0</v>
      </c>
      <c r="V2298" s="31">
        <f>[1]consoCURRENT!Y45542</f>
        <v>0</v>
      </c>
      <c r="W2298" s="31">
        <f>[1]consoCURRENT!Z45542</f>
        <v>0</v>
      </c>
      <c r="X2298" s="31">
        <f>[1]consoCURRENT!AA45542</f>
        <v>0</v>
      </c>
      <c r="Y2298" s="31">
        <f>[1]consoCURRENT!AB45542</f>
        <v>0</v>
      </c>
      <c r="Z2298" s="31">
        <f t="shared" ref="Z2298" si="1147">SUM(M2298:Y2298)</f>
        <v>0</v>
      </c>
      <c r="AA2298" s="31">
        <f>D2298-Z2298</f>
        <v>0</v>
      </c>
      <c r="AB2298" s="37" t="e">
        <f>Z2298/D2298</f>
        <v>#DIV/0!</v>
      </c>
      <c r="AC2298" s="32"/>
    </row>
    <row r="2299" spans="1:29" s="33" customFormat="1" ht="18" hidden="1" customHeight="1" x14ac:dyDescent="0.2">
      <c r="A2299" s="36" t="s">
        <v>35</v>
      </c>
      <c r="B2299" s="31"/>
      <c r="C2299" s="31"/>
      <c r="D2299" s="31"/>
      <c r="E2299" s="31"/>
      <c r="F2299" s="31"/>
      <c r="G2299" s="31"/>
      <c r="H2299" s="31"/>
      <c r="I2299" s="31"/>
      <c r="J2299" s="31"/>
      <c r="K2299" s="31"/>
      <c r="L2299" s="31"/>
      <c r="M2299" s="31"/>
      <c r="N2299" s="31"/>
      <c r="O2299" s="31"/>
      <c r="P2299" s="31"/>
      <c r="Q2299" s="31"/>
      <c r="R2299" s="31"/>
      <c r="S2299" s="31"/>
      <c r="T2299" s="31"/>
      <c r="U2299" s="31"/>
      <c r="V2299" s="31"/>
      <c r="W2299" s="31"/>
      <c r="X2299" s="31"/>
      <c r="Y2299" s="31"/>
      <c r="Z2299" s="31"/>
      <c r="AA2299" s="31"/>
      <c r="AB2299" s="37"/>
      <c r="AC2299" s="32"/>
    </row>
    <row r="2300" spans="1:29" s="33" customFormat="1" ht="18" hidden="1" customHeight="1" x14ac:dyDescent="0.2">
      <c r="A2300" s="36" t="s">
        <v>36</v>
      </c>
      <c r="B2300" s="31"/>
      <c r="C2300" s="31"/>
      <c r="D2300" s="31"/>
      <c r="E2300" s="31"/>
      <c r="F2300" s="31"/>
      <c r="G2300" s="31"/>
      <c r="H2300" s="31"/>
      <c r="I2300" s="31"/>
      <c r="J2300" s="31"/>
      <c r="K2300" s="31"/>
      <c r="L2300" s="31"/>
      <c r="M2300" s="31"/>
      <c r="N2300" s="31"/>
      <c r="O2300" s="31"/>
      <c r="P2300" s="31"/>
      <c r="Q2300" s="31"/>
      <c r="R2300" s="31"/>
      <c r="S2300" s="31"/>
      <c r="T2300" s="31"/>
      <c r="U2300" s="31"/>
      <c r="V2300" s="31"/>
      <c r="W2300" s="31"/>
      <c r="X2300" s="31"/>
      <c r="Y2300" s="31"/>
      <c r="Z2300" s="31"/>
      <c r="AA2300" s="31"/>
      <c r="AB2300" s="37"/>
      <c r="AC2300" s="32"/>
    </row>
    <row r="2301" spans="1:29" s="33" customFormat="1" ht="18" hidden="1" customHeight="1" x14ac:dyDescent="0.25">
      <c r="A2301" s="38" t="s">
        <v>37</v>
      </c>
      <c r="B2301" s="39">
        <f t="shared" ref="B2301:AA2301" si="1148">SUM(B2297:B2300)</f>
        <v>0</v>
      </c>
      <c r="C2301" s="39">
        <f t="shared" si="1148"/>
        <v>0</v>
      </c>
      <c r="D2301" s="39">
        <f t="shared" si="1148"/>
        <v>0</v>
      </c>
      <c r="E2301" s="39">
        <f t="shared" si="1148"/>
        <v>0</v>
      </c>
      <c r="F2301" s="39">
        <f t="shared" si="1148"/>
        <v>0</v>
      </c>
      <c r="G2301" s="39">
        <f t="shared" si="1148"/>
        <v>0</v>
      </c>
      <c r="H2301" s="39">
        <f t="shared" si="1148"/>
        <v>0</v>
      </c>
      <c r="I2301" s="39">
        <f t="shared" si="1148"/>
        <v>0</v>
      </c>
      <c r="J2301" s="39">
        <f t="shared" si="1148"/>
        <v>0</v>
      </c>
      <c r="K2301" s="39">
        <f t="shared" si="1148"/>
        <v>0</v>
      </c>
      <c r="L2301" s="39">
        <f t="shared" si="1148"/>
        <v>0</v>
      </c>
      <c r="M2301" s="39">
        <f t="shared" si="1148"/>
        <v>0</v>
      </c>
      <c r="N2301" s="39">
        <f t="shared" si="1148"/>
        <v>0</v>
      </c>
      <c r="O2301" s="39">
        <f t="shared" si="1148"/>
        <v>0</v>
      </c>
      <c r="P2301" s="39">
        <f t="shared" si="1148"/>
        <v>0</v>
      </c>
      <c r="Q2301" s="39">
        <f t="shared" si="1148"/>
        <v>0</v>
      </c>
      <c r="R2301" s="39">
        <f t="shared" si="1148"/>
        <v>0</v>
      </c>
      <c r="S2301" s="39">
        <f t="shared" si="1148"/>
        <v>0</v>
      </c>
      <c r="T2301" s="39">
        <f t="shared" si="1148"/>
        <v>0</v>
      </c>
      <c r="U2301" s="39">
        <f t="shared" si="1148"/>
        <v>0</v>
      </c>
      <c r="V2301" s="39">
        <f t="shared" si="1148"/>
        <v>0</v>
      </c>
      <c r="W2301" s="39">
        <f t="shared" si="1148"/>
        <v>0</v>
      </c>
      <c r="X2301" s="39">
        <f t="shared" si="1148"/>
        <v>0</v>
      </c>
      <c r="Y2301" s="39">
        <f t="shared" si="1148"/>
        <v>0</v>
      </c>
      <c r="Z2301" s="39">
        <f t="shared" si="1148"/>
        <v>0</v>
      </c>
      <c r="AA2301" s="39">
        <f t="shared" si="1148"/>
        <v>0</v>
      </c>
      <c r="AB2301" s="40" t="e">
        <f>Z2301/D2301</f>
        <v>#DIV/0!</v>
      </c>
      <c r="AC2301" s="32"/>
    </row>
    <row r="2302" spans="1:29" s="33" customFormat="1" ht="18" hidden="1" customHeight="1" x14ac:dyDescent="0.25">
      <c r="A2302" s="41" t="s">
        <v>38</v>
      </c>
      <c r="B2302" s="31"/>
      <c r="C2302" s="31"/>
      <c r="D2302" s="31"/>
      <c r="E2302" s="31"/>
      <c r="F2302" s="31"/>
      <c r="G2302" s="31"/>
      <c r="H2302" s="31"/>
      <c r="I2302" s="31"/>
      <c r="J2302" s="31"/>
      <c r="K2302" s="31"/>
      <c r="L2302" s="31"/>
      <c r="M2302" s="31"/>
      <c r="N2302" s="31"/>
      <c r="O2302" s="31"/>
      <c r="P2302" s="31"/>
      <c r="Q2302" s="31"/>
      <c r="R2302" s="31"/>
      <c r="S2302" s="31"/>
      <c r="T2302" s="31"/>
      <c r="U2302" s="31"/>
      <c r="V2302" s="31"/>
      <c r="W2302" s="31"/>
      <c r="X2302" s="31"/>
      <c r="Y2302" s="31"/>
      <c r="Z2302" s="31"/>
      <c r="AA2302" s="31"/>
      <c r="AB2302" s="37"/>
      <c r="AC2302" s="32"/>
    </row>
    <row r="2303" spans="1:29" s="33" customFormat="1" ht="21.6" hidden="1" customHeight="1" x14ac:dyDescent="0.25">
      <c r="A2303" s="38" t="s">
        <v>39</v>
      </c>
      <c r="B2303" s="39">
        <f t="shared" ref="B2303:AA2303" si="1149">B2302+B2301</f>
        <v>0</v>
      </c>
      <c r="C2303" s="39">
        <f t="shared" si="1149"/>
        <v>0</v>
      </c>
      <c r="D2303" s="39">
        <f t="shared" si="1149"/>
        <v>0</v>
      </c>
      <c r="E2303" s="39">
        <f t="shared" si="1149"/>
        <v>0</v>
      </c>
      <c r="F2303" s="39">
        <f t="shared" si="1149"/>
        <v>0</v>
      </c>
      <c r="G2303" s="39">
        <f t="shared" si="1149"/>
        <v>0</v>
      </c>
      <c r="H2303" s="39">
        <f t="shared" si="1149"/>
        <v>0</v>
      </c>
      <c r="I2303" s="39">
        <f t="shared" si="1149"/>
        <v>0</v>
      </c>
      <c r="J2303" s="39">
        <f t="shared" si="1149"/>
        <v>0</v>
      </c>
      <c r="K2303" s="39">
        <f t="shared" si="1149"/>
        <v>0</v>
      </c>
      <c r="L2303" s="39">
        <f t="shared" si="1149"/>
        <v>0</v>
      </c>
      <c r="M2303" s="39">
        <f t="shared" si="1149"/>
        <v>0</v>
      </c>
      <c r="N2303" s="39">
        <f t="shared" si="1149"/>
        <v>0</v>
      </c>
      <c r="O2303" s="39">
        <f t="shared" si="1149"/>
        <v>0</v>
      </c>
      <c r="P2303" s="39">
        <f t="shared" si="1149"/>
        <v>0</v>
      </c>
      <c r="Q2303" s="39">
        <f t="shared" si="1149"/>
        <v>0</v>
      </c>
      <c r="R2303" s="39">
        <f t="shared" si="1149"/>
        <v>0</v>
      </c>
      <c r="S2303" s="39">
        <f t="shared" si="1149"/>
        <v>0</v>
      </c>
      <c r="T2303" s="39">
        <f t="shared" si="1149"/>
        <v>0</v>
      </c>
      <c r="U2303" s="39">
        <f t="shared" si="1149"/>
        <v>0</v>
      </c>
      <c r="V2303" s="39">
        <f t="shared" si="1149"/>
        <v>0</v>
      </c>
      <c r="W2303" s="39">
        <f t="shared" si="1149"/>
        <v>0</v>
      </c>
      <c r="X2303" s="39">
        <f t="shared" si="1149"/>
        <v>0</v>
      </c>
      <c r="Y2303" s="39">
        <f t="shared" si="1149"/>
        <v>0</v>
      </c>
      <c r="Z2303" s="39">
        <f t="shared" si="1149"/>
        <v>0</v>
      </c>
      <c r="AA2303" s="39">
        <f t="shared" si="1149"/>
        <v>0</v>
      </c>
      <c r="AB2303" s="40" t="e">
        <f>Z2303/D2303</f>
        <v>#DIV/0!</v>
      </c>
      <c r="AC2303" s="42"/>
    </row>
    <row r="2304" spans="1:29" s="33" customFormat="1" ht="18" hidden="1" customHeight="1" x14ac:dyDescent="0.25">
      <c r="A2304" s="41"/>
      <c r="B2304" s="31"/>
      <c r="C2304" s="31"/>
      <c r="D2304" s="31"/>
      <c r="E2304" s="31"/>
      <c r="F2304" s="31"/>
      <c r="G2304" s="31"/>
      <c r="H2304" s="31"/>
      <c r="I2304" s="31"/>
      <c r="J2304" s="31"/>
      <c r="K2304" s="31"/>
      <c r="L2304" s="31"/>
      <c r="M2304" s="31"/>
      <c r="N2304" s="31"/>
      <c r="O2304" s="31"/>
      <c r="P2304" s="31"/>
      <c r="Q2304" s="31"/>
      <c r="R2304" s="31"/>
      <c r="S2304" s="31"/>
      <c r="T2304" s="31"/>
      <c r="U2304" s="31"/>
      <c r="V2304" s="31"/>
      <c r="W2304" s="31"/>
      <c r="X2304" s="31"/>
      <c r="Y2304" s="31"/>
      <c r="Z2304" s="31"/>
      <c r="AA2304" s="31"/>
      <c r="AB2304" s="37"/>
      <c r="AC2304" s="32"/>
    </row>
    <row r="2305" spans="1:29" s="33" customFormat="1" ht="18" hidden="1" customHeight="1" x14ac:dyDescent="0.25">
      <c r="A2305" s="41"/>
      <c r="B2305" s="31"/>
      <c r="C2305" s="31"/>
      <c r="D2305" s="31"/>
      <c r="E2305" s="31"/>
      <c r="F2305" s="31"/>
      <c r="G2305" s="31"/>
      <c r="H2305" s="31"/>
      <c r="I2305" s="31"/>
      <c r="J2305" s="31"/>
      <c r="K2305" s="31"/>
      <c r="L2305" s="31"/>
      <c r="M2305" s="31"/>
      <c r="N2305" s="31"/>
      <c r="O2305" s="31"/>
      <c r="P2305" s="31"/>
      <c r="Q2305" s="31"/>
      <c r="R2305" s="31"/>
      <c r="S2305" s="31"/>
      <c r="T2305" s="31"/>
      <c r="U2305" s="31"/>
      <c r="V2305" s="31"/>
      <c r="W2305" s="31"/>
      <c r="X2305" s="31"/>
      <c r="Y2305" s="31"/>
      <c r="Z2305" s="31"/>
      <c r="AA2305" s="31"/>
      <c r="AB2305" s="37"/>
      <c r="AC2305" s="32"/>
    </row>
    <row r="2306" spans="1:29" s="33" customFormat="1" ht="15" hidden="1" customHeight="1" x14ac:dyDescent="0.25">
      <c r="A2306" s="30" t="s">
        <v>134</v>
      </c>
      <c r="B2306" s="31"/>
      <c r="C2306" s="31"/>
      <c r="D2306" s="31"/>
      <c r="E2306" s="31"/>
      <c r="F2306" s="31"/>
      <c r="G2306" s="31"/>
      <c r="H2306" s="31"/>
      <c r="I2306" s="31"/>
      <c r="J2306" s="31"/>
      <c r="K2306" s="31"/>
      <c r="L2306" s="31"/>
      <c r="M2306" s="31"/>
      <c r="N2306" s="31"/>
      <c r="O2306" s="31"/>
      <c r="P2306" s="31"/>
      <c r="Q2306" s="31"/>
      <c r="R2306" s="31"/>
      <c r="S2306" s="31"/>
      <c r="T2306" s="31"/>
      <c r="U2306" s="31"/>
      <c r="V2306" s="31"/>
      <c r="W2306" s="31"/>
      <c r="X2306" s="31"/>
      <c r="Y2306" s="31"/>
      <c r="Z2306" s="31"/>
      <c r="AA2306" s="31"/>
      <c r="AB2306" s="31"/>
      <c r="AC2306" s="32"/>
    </row>
    <row r="2307" spans="1:29" s="33" customFormat="1" ht="18" hidden="1" customHeight="1" x14ac:dyDescent="0.2">
      <c r="A2307" s="36" t="s">
        <v>33</v>
      </c>
      <c r="B2307" s="31"/>
      <c r="C2307" s="31"/>
      <c r="D2307" s="31"/>
      <c r="E2307" s="31"/>
      <c r="F2307" s="31"/>
      <c r="G2307" s="31"/>
      <c r="H2307" s="31"/>
      <c r="I2307" s="31"/>
      <c r="J2307" s="31"/>
      <c r="K2307" s="31"/>
      <c r="L2307" s="31"/>
      <c r="M2307" s="31"/>
      <c r="N2307" s="31"/>
      <c r="O2307" s="31"/>
      <c r="P2307" s="31"/>
      <c r="Q2307" s="31"/>
      <c r="R2307" s="31"/>
      <c r="S2307" s="31"/>
      <c r="T2307" s="31"/>
      <c r="U2307" s="31"/>
      <c r="V2307" s="31"/>
      <c r="W2307" s="31"/>
      <c r="X2307" s="31"/>
      <c r="Y2307" s="31"/>
      <c r="Z2307" s="31"/>
      <c r="AA2307" s="31"/>
      <c r="AB2307" s="37"/>
      <c r="AC2307" s="32"/>
    </row>
    <row r="2308" spans="1:29" s="33" customFormat="1" ht="18" hidden="1" customHeight="1" x14ac:dyDescent="0.2">
      <c r="A2308" s="36" t="s">
        <v>34</v>
      </c>
      <c r="B2308" s="31">
        <f>[1]consoCURRENT!E45755</f>
        <v>0</v>
      </c>
      <c r="C2308" s="31">
        <f>[1]consoCURRENT!F45755</f>
        <v>0</v>
      </c>
      <c r="D2308" s="31">
        <f>[1]consoCURRENT!G45755</f>
        <v>0</v>
      </c>
      <c r="E2308" s="31">
        <f>[1]consoCURRENT!H45755</f>
        <v>0</v>
      </c>
      <c r="F2308" s="31">
        <f>[1]consoCURRENT!I45755</f>
        <v>0</v>
      </c>
      <c r="G2308" s="31">
        <f>[1]consoCURRENT!J45755</f>
        <v>0</v>
      </c>
      <c r="H2308" s="31">
        <f>[1]consoCURRENT!K45755</f>
        <v>0</v>
      </c>
      <c r="I2308" s="31">
        <f>[1]consoCURRENT!L45755</f>
        <v>0</v>
      </c>
      <c r="J2308" s="31">
        <f>[1]consoCURRENT!M45755</f>
        <v>0</v>
      </c>
      <c r="K2308" s="31">
        <f>[1]consoCURRENT!N45755</f>
        <v>0</v>
      </c>
      <c r="L2308" s="31">
        <f>[1]consoCURRENT!O45755</f>
        <v>0</v>
      </c>
      <c r="M2308" s="31">
        <f>[1]consoCURRENT!P45755</f>
        <v>0</v>
      </c>
      <c r="N2308" s="31">
        <f>[1]consoCURRENT!Q45755</f>
        <v>0</v>
      </c>
      <c r="O2308" s="31">
        <f>[1]consoCURRENT!R45755</f>
        <v>0</v>
      </c>
      <c r="P2308" s="31">
        <f>[1]consoCURRENT!S45755</f>
        <v>0</v>
      </c>
      <c r="Q2308" s="31">
        <f>[1]consoCURRENT!T45755</f>
        <v>0</v>
      </c>
      <c r="R2308" s="31">
        <f>[1]consoCURRENT!U45755</f>
        <v>0</v>
      </c>
      <c r="S2308" s="31">
        <f>[1]consoCURRENT!V45755</f>
        <v>0</v>
      </c>
      <c r="T2308" s="31">
        <f>[1]consoCURRENT!W45755</f>
        <v>0</v>
      </c>
      <c r="U2308" s="31">
        <f>[1]consoCURRENT!X45755</f>
        <v>0</v>
      </c>
      <c r="V2308" s="31">
        <f>[1]consoCURRENT!Y45755</f>
        <v>0</v>
      </c>
      <c r="W2308" s="31">
        <f>[1]consoCURRENT!Z45755</f>
        <v>0</v>
      </c>
      <c r="X2308" s="31">
        <f>[1]consoCURRENT!AA45755</f>
        <v>0</v>
      </c>
      <c r="Y2308" s="31">
        <f>[1]consoCURRENT!AB45755</f>
        <v>0</v>
      </c>
      <c r="Z2308" s="31">
        <f t="shared" ref="Z2308" si="1150">SUM(M2308:Y2308)</f>
        <v>0</v>
      </c>
      <c r="AA2308" s="31">
        <f>D2308-Z2308</f>
        <v>0</v>
      </c>
      <c r="AB2308" s="37" t="e">
        <f>Z2308/D2308</f>
        <v>#DIV/0!</v>
      </c>
      <c r="AC2308" s="32"/>
    </row>
    <row r="2309" spans="1:29" s="33" customFormat="1" ht="18" hidden="1" customHeight="1" x14ac:dyDescent="0.2">
      <c r="A2309" s="36" t="s">
        <v>35</v>
      </c>
      <c r="B2309" s="31"/>
      <c r="C2309" s="31"/>
      <c r="D2309" s="31"/>
      <c r="E2309" s="31"/>
      <c r="F2309" s="31"/>
      <c r="G2309" s="31"/>
      <c r="H2309" s="31"/>
      <c r="I2309" s="31"/>
      <c r="J2309" s="31"/>
      <c r="K2309" s="31"/>
      <c r="L2309" s="31"/>
      <c r="M2309" s="31"/>
      <c r="N2309" s="31"/>
      <c r="O2309" s="31"/>
      <c r="P2309" s="31"/>
      <c r="Q2309" s="31"/>
      <c r="R2309" s="31"/>
      <c r="S2309" s="31"/>
      <c r="T2309" s="31"/>
      <c r="U2309" s="31"/>
      <c r="V2309" s="31"/>
      <c r="W2309" s="31"/>
      <c r="X2309" s="31"/>
      <c r="Y2309" s="31"/>
      <c r="Z2309" s="31"/>
      <c r="AA2309" s="31"/>
      <c r="AB2309" s="37"/>
      <c r="AC2309" s="32"/>
    </row>
    <row r="2310" spans="1:29" s="33" customFormat="1" ht="18" hidden="1" customHeight="1" x14ac:dyDescent="0.2">
      <c r="A2310" s="36" t="s">
        <v>36</v>
      </c>
      <c r="B2310" s="31"/>
      <c r="C2310" s="31"/>
      <c r="D2310" s="31"/>
      <c r="E2310" s="31"/>
      <c r="F2310" s="31"/>
      <c r="G2310" s="31"/>
      <c r="H2310" s="31"/>
      <c r="I2310" s="31"/>
      <c r="J2310" s="31"/>
      <c r="K2310" s="31"/>
      <c r="L2310" s="31"/>
      <c r="M2310" s="31"/>
      <c r="N2310" s="31"/>
      <c r="O2310" s="31"/>
      <c r="P2310" s="31"/>
      <c r="Q2310" s="31"/>
      <c r="R2310" s="31"/>
      <c r="S2310" s="31"/>
      <c r="T2310" s="31"/>
      <c r="U2310" s="31"/>
      <c r="V2310" s="31"/>
      <c r="W2310" s="31"/>
      <c r="X2310" s="31"/>
      <c r="Y2310" s="31"/>
      <c r="Z2310" s="31"/>
      <c r="AA2310" s="31"/>
      <c r="AB2310" s="37"/>
      <c r="AC2310" s="32"/>
    </row>
    <row r="2311" spans="1:29" s="33" customFormat="1" ht="18" hidden="1" customHeight="1" x14ac:dyDescent="0.25">
      <c r="A2311" s="38" t="s">
        <v>37</v>
      </c>
      <c r="B2311" s="39">
        <f t="shared" ref="B2311:AA2311" si="1151">SUM(B2307:B2310)</f>
        <v>0</v>
      </c>
      <c r="C2311" s="39">
        <f t="shared" si="1151"/>
        <v>0</v>
      </c>
      <c r="D2311" s="39">
        <f t="shared" si="1151"/>
        <v>0</v>
      </c>
      <c r="E2311" s="39">
        <f t="shared" si="1151"/>
        <v>0</v>
      </c>
      <c r="F2311" s="39">
        <f t="shared" si="1151"/>
        <v>0</v>
      </c>
      <c r="G2311" s="39">
        <f t="shared" si="1151"/>
        <v>0</v>
      </c>
      <c r="H2311" s="39">
        <f t="shared" si="1151"/>
        <v>0</v>
      </c>
      <c r="I2311" s="39">
        <f t="shared" si="1151"/>
        <v>0</v>
      </c>
      <c r="J2311" s="39">
        <f t="shared" si="1151"/>
        <v>0</v>
      </c>
      <c r="K2311" s="39">
        <f t="shared" si="1151"/>
        <v>0</v>
      </c>
      <c r="L2311" s="39">
        <f t="shared" si="1151"/>
        <v>0</v>
      </c>
      <c r="M2311" s="39">
        <f t="shared" si="1151"/>
        <v>0</v>
      </c>
      <c r="N2311" s="39">
        <f t="shared" si="1151"/>
        <v>0</v>
      </c>
      <c r="O2311" s="39">
        <f t="shared" si="1151"/>
        <v>0</v>
      </c>
      <c r="P2311" s="39">
        <f t="shared" si="1151"/>
        <v>0</v>
      </c>
      <c r="Q2311" s="39">
        <f t="shared" si="1151"/>
        <v>0</v>
      </c>
      <c r="R2311" s="39">
        <f t="shared" si="1151"/>
        <v>0</v>
      </c>
      <c r="S2311" s="39">
        <f t="shared" si="1151"/>
        <v>0</v>
      </c>
      <c r="T2311" s="39">
        <f t="shared" si="1151"/>
        <v>0</v>
      </c>
      <c r="U2311" s="39">
        <f t="shared" si="1151"/>
        <v>0</v>
      </c>
      <c r="V2311" s="39">
        <f t="shared" si="1151"/>
        <v>0</v>
      </c>
      <c r="W2311" s="39">
        <f t="shared" si="1151"/>
        <v>0</v>
      </c>
      <c r="X2311" s="39">
        <f t="shared" si="1151"/>
        <v>0</v>
      </c>
      <c r="Y2311" s="39">
        <f t="shared" si="1151"/>
        <v>0</v>
      </c>
      <c r="Z2311" s="39">
        <f t="shared" si="1151"/>
        <v>0</v>
      </c>
      <c r="AA2311" s="39">
        <f t="shared" si="1151"/>
        <v>0</v>
      </c>
      <c r="AB2311" s="40" t="e">
        <f>Z2311/D2311</f>
        <v>#DIV/0!</v>
      </c>
      <c r="AC2311" s="32"/>
    </row>
    <row r="2312" spans="1:29" s="33" customFormat="1" ht="18" hidden="1" customHeight="1" x14ac:dyDescent="0.25">
      <c r="A2312" s="41" t="s">
        <v>38</v>
      </c>
      <c r="B2312" s="31"/>
      <c r="C2312" s="31"/>
      <c r="D2312" s="31"/>
      <c r="E2312" s="31"/>
      <c r="F2312" s="31"/>
      <c r="G2312" s="31"/>
      <c r="H2312" s="31"/>
      <c r="I2312" s="31"/>
      <c r="J2312" s="31"/>
      <c r="K2312" s="31"/>
      <c r="L2312" s="31"/>
      <c r="M2312" s="31"/>
      <c r="N2312" s="31"/>
      <c r="O2312" s="31"/>
      <c r="P2312" s="31"/>
      <c r="Q2312" s="31"/>
      <c r="R2312" s="31"/>
      <c r="S2312" s="31"/>
      <c r="T2312" s="31"/>
      <c r="U2312" s="31"/>
      <c r="V2312" s="31"/>
      <c r="W2312" s="31"/>
      <c r="X2312" s="31"/>
      <c r="Y2312" s="31"/>
      <c r="Z2312" s="31"/>
      <c r="AA2312" s="31"/>
      <c r="AB2312" s="37"/>
      <c r="AC2312" s="32"/>
    </row>
    <row r="2313" spans="1:29" s="33" customFormat="1" ht="24.6" hidden="1" customHeight="1" x14ac:dyDescent="0.25">
      <c r="A2313" s="38" t="s">
        <v>39</v>
      </c>
      <c r="B2313" s="39">
        <f t="shared" ref="B2313:AA2313" si="1152">B2312+B2311</f>
        <v>0</v>
      </c>
      <c r="C2313" s="39">
        <f t="shared" si="1152"/>
        <v>0</v>
      </c>
      <c r="D2313" s="39">
        <f t="shared" si="1152"/>
        <v>0</v>
      </c>
      <c r="E2313" s="39">
        <f t="shared" si="1152"/>
        <v>0</v>
      </c>
      <c r="F2313" s="39">
        <f t="shared" si="1152"/>
        <v>0</v>
      </c>
      <c r="G2313" s="39">
        <f t="shared" si="1152"/>
        <v>0</v>
      </c>
      <c r="H2313" s="39">
        <f t="shared" si="1152"/>
        <v>0</v>
      </c>
      <c r="I2313" s="39">
        <f t="shared" si="1152"/>
        <v>0</v>
      </c>
      <c r="J2313" s="39">
        <f t="shared" si="1152"/>
        <v>0</v>
      </c>
      <c r="K2313" s="39">
        <f t="shared" si="1152"/>
        <v>0</v>
      </c>
      <c r="L2313" s="39">
        <f t="shared" si="1152"/>
        <v>0</v>
      </c>
      <c r="M2313" s="39">
        <f t="shared" si="1152"/>
        <v>0</v>
      </c>
      <c r="N2313" s="39">
        <f t="shared" si="1152"/>
        <v>0</v>
      </c>
      <c r="O2313" s="39">
        <f t="shared" si="1152"/>
        <v>0</v>
      </c>
      <c r="P2313" s="39">
        <f t="shared" si="1152"/>
        <v>0</v>
      </c>
      <c r="Q2313" s="39">
        <f t="shared" si="1152"/>
        <v>0</v>
      </c>
      <c r="R2313" s="39">
        <f t="shared" si="1152"/>
        <v>0</v>
      </c>
      <c r="S2313" s="39">
        <f t="shared" si="1152"/>
        <v>0</v>
      </c>
      <c r="T2313" s="39">
        <f t="shared" si="1152"/>
        <v>0</v>
      </c>
      <c r="U2313" s="39">
        <f t="shared" si="1152"/>
        <v>0</v>
      </c>
      <c r="V2313" s="39">
        <f t="shared" si="1152"/>
        <v>0</v>
      </c>
      <c r="W2313" s="39">
        <f t="shared" si="1152"/>
        <v>0</v>
      </c>
      <c r="X2313" s="39">
        <f t="shared" si="1152"/>
        <v>0</v>
      </c>
      <c r="Y2313" s="39">
        <f t="shared" si="1152"/>
        <v>0</v>
      </c>
      <c r="Z2313" s="39">
        <f t="shared" si="1152"/>
        <v>0</v>
      </c>
      <c r="AA2313" s="39">
        <f t="shared" si="1152"/>
        <v>0</v>
      </c>
      <c r="AB2313" s="40" t="e">
        <f>Z2313/D2313</f>
        <v>#DIV/0!</v>
      </c>
      <c r="AC2313" s="42"/>
    </row>
    <row r="2314" spans="1:29" s="33" customFormat="1" ht="18" hidden="1" customHeight="1" x14ac:dyDescent="0.25">
      <c r="A2314" s="41"/>
      <c r="B2314" s="31"/>
      <c r="C2314" s="31"/>
      <c r="D2314" s="31"/>
      <c r="E2314" s="31"/>
      <c r="F2314" s="31"/>
      <c r="G2314" s="31"/>
      <c r="H2314" s="31"/>
      <c r="I2314" s="31"/>
      <c r="J2314" s="31"/>
      <c r="K2314" s="31"/>
      <c r="L2314" s="31"/>
      <c r="M2314" s="31"/>
      <c r="N2314" s="31"/>
      <c r="O2314" s="31"/>
      <c r="P2314" s="31"/>
      <c r="Q2314" s="31"/>
      <c r="R2314" s="31"/>
      <c r="S2314" s="31"/>
      <c r="T2314" s="31"/>
      <c r="U2314" s="31"/>
      <c r="V2314" s="31"/>
      <c r="W2314" s="31"/>
      <c r="X2314" s="31"/>
      <c r="Y2314" s="31"/>
      <c r="Z2314" s="31"/>
      <c r="AA2314" s="31"/>
      <c r="AB2314" s="37"/>
      <c r="AC2314" s="32"/>
    </row>
    <row r="2315" spans="1:29" s="33" customFormat="1" ht="18" hidden="1" customHeight="1" x14ac:dyDescent="0.25">
      <c r="A2315" s="41"/>
      <c r="B2315" s="31"/>
      <c r="C2315" s="31"/>
      <c r="D2315" s="31"/>
      <c r="E2315" s="31"/>
      <c r="F2315" s="31"/>
      <c r="G2315" s="31"/>
      <c r="H2315" s="31"/>
      <c r="I2315" s="31"/>
      <c r="J2315" s="31"/>
      <c r="K2315" s="31"/>
      <c r="L2315" s="31"/>
      <c r="M2315" s="31"/>
      <c r="N2315" s="31"/>
      <c r="O2315" s="31"/>
      <c r="P2315" s="31"/>
      <c r="Q2315" s="31"/>
      <c r="R2315" s="31"/>
      <c r="S2315" s="31"/>
      <c r="T2315" s="31"/>
      <c r="U2315" s="31"/>
      <c r="V2315" s="31"/>
      <c r="W2315" s="31"/>
      <c r="X2315" s="31"/>
      <c r="Y2315" s="31"/>
      <c r="Z2315" s="31"/>
      <c r="AA2315" s="31"/>
      <c r="AB2315" s="37"/>
      <c r="AC2315" s="32"/>
    </row>
    <row r="2316" spans="1:29" s="33" customFormat="1" ht="15" hidden="1" customHeight="1" x14ac:dyDescent="0.25">
      <c r="A2316" s="30" t="s">
        <v>134</v>
      </c>
      <c r="B2316" s="31"/>
      <c r="C2316" s="31"/>
      <c r="D2316" s="31"/>
      <c r="E2316" s="31"/>
      <c r="F2316" s="31"/>
      <c r="G2316" s="31"/>
      <c r="H2316" s="31"/>
      <c r="I2316" s="31"/>
      <c r="J2316" s="31"/>
      <c r="K2316" s="31"/>
      <c r="L2316" s="31"/>
      <c r="M2316" s="31"/>
      <c r="N2316" s="31"/>
      <c r="O2316" s="31"/>
      <c r="P2316" s="31"/>
      <c r="Q2316" s="31"/>
      <c r="R2316" s="31"/>
      <c r="S2316" s="31"/>
      <c r="T2316" s="31"/>
      <c r="U2316" s="31"/>
      <c r="V2316" s="31"/>
      <c r="W2316" s="31"/>
      <c r="X2316" s="31"/>
      <c r="Y2316" s="31"/>
      <c r="Z2316" s="31"/>
      <c r="AA2316" s="31"/>
      <c r="AB2316" s="31"/>
      <c r="AC2316" s="32"/>
    </row>
    <row r="2317" spans="1:29" s="33" customFormat="1" ht="18" hidden="1" customHeight="1" x14ac:dyDescent="0.2">
      <c r="A2317" s="36" t="s">
        <v>33</v>
      </c>
      <c r="B2317" s="31"/>
      <c r="C2317" s="31"/>
      <c r="D2317" s="31"/>
      <c r="E2317" s="31"/>
      <c r="F2317" s="31"/>
      <c r="G2317" s="31"/>
      <c r="H2317" s="31"/>
      <c r="I2317" s="31"/>
      <c r="J2317" s="31"/>
      <c r="K2317" s="31"/>
      <c r="L2317" s="31"/>
      <c r="M2317" s="31"/>
      <c r="N2317" s="31"/>
      <c r="O2317" s="31"/>
      <c r="P2317" s="31"/>
      <c r="Q2317" s="31"/>
      <c r="R2317" s="31"/>
      <c r="S2317" s="31"/>
      <c r="T2317" s="31"/>
      <c r="U2317" s="31"/>
      <c r="V2317" s="31"/>
      <c r="W2317" s="31"/>
      <c r="X2317" s="31"/>
      <c r="Y2317" s="31"/>
      <c r="Z2317" s="31"/>
      <c r="AA2317" s="31"/>
      <c r="AB2317" s="37"/>
      <c r="AC2317" s="32"/>
    </row>
    <row r="2318" spans="1:29" s="33" customFormat="1" ht="18" hidden="1" customHeight="1" x14ac:dyDescent="0.2">
      <c r="A2318" s="36" t="s">
        <v>34</v>
      </c>
      <c r="B2318" s="31">
        <f>[1]consoCURRENT!E45968</f>
        <v>0</v>
      </c>
      <c r="C2318" s="31">
        <f>[1]consoCURRENT!F45968</f>
        <v>0</v>
      </c>
      <c r="D2318" s="31">
        <f>[1]consoCURRENT!G45968</f>
        <v>0</v>
      </c>
      <c r="E2318" s="31">
        <f>[1]consoCURRENT!H45968</f>
        <v>0</v>
      </c>
      <c r="F2318" s="31">
        <f>[1]consoCURRENT!I45968</f>
        <v>0</v>
      </c>
      <c r="G2318" s="31">
        <f>[1]consoCURRENT!J45968</f>
        <v>0</v>
      </c>
      <c r="H2318" s="31">
        <f>[1]consoCURRENT!K45968</f>
        <v>0</v>
      </c>
      <c r="I2318" s="31">
        <f>[1]consoCURRENT!L45968</f>
        <v>0</v>
      </c>
      <c r="J2318" s="31">
        <f>[1]consoCURRENT!M45968</f>
        <v>0</v>
      </c>
      <c r="K2318" s="31">
        <f>[1]consoCURRENT!N45968</f>
        <v>0</v>
      </c>
      <c r="L2318" s="31">
        <f>[1]consoCURRENT!O45968</f>
        <v>0</v>
      </c>
      <c r="M2318" s="31">
        <f>[1]consoCURRENT!P45968</f>
        <v>0</v>
      </c>
      <c r="N2318" s="31">
        <f>[1]consoCURRENT!Q45968</f>
        <v>0</v>
      </c>
      <c r="O2318" s="31">
        <f>[1]consoCURRENT!R45968</f>
        <v>0</v>
      </c>
      <c r="P2318" s="31">
        <f>[1]consoCURRENT!S45968</f>
        <v>0</v>
      </c>
      <c r="Q2318" s="31">
        <f>[1]consoCURRENT!T45968</f>
        <v>0</v>
      </c>
      <c r="R2318" s="31">
        <f>[1]consoCURRENT!U45968</f>
        <v>0</v>
      </c>
      <c r="S2318" s="31">
        <f>[1]consoCURRENT!V45968</f>
        <v>0</v>
      </c>
      <c r="T2318" s="31">
        <f>[1]consoCURRENT!W45968</f>
        <v>0</v>
      </c>
      <c r="U2318" s="31">
        <f>[1]consoCURRENT!X45968</f>
        <v>0</v>
      </c>
      <c r="V2318" s="31">
        <f>[1]consoCURRENT!Y45968</f>
        <v>0</v>
      </c>
      <c r="W2318" s="31">
        <f>[1]consoCURRENT!Z45968</f>
        <v>0</v>
      </c>
      <c r="X2318" s="31">
        <f>[1]consoCURRENT!AA45968</f>
        <v>0</v>
      </c>
      <c r="Y2318" s="31">
        <f>[1]consoCURRENT!AB45968</f>
        <v>0</v>
      </c>
      <c r="Z2318" s="31">
        <f t="shared" ref="Z2318" si="1153">SUM(M2318:Y2318)</f>
        <v>0</v>
      </c>
      <c r="AA2318" s="31">
        <f>D2318-Z2318</f>
        <v>0</v>
      </c>
      <c r="AB2318" s="37" t="e">
        <f>Z2318/D2318</f>
        <v>#DIV/0!</v>
      </c>
      <c r="AC2318" s="32"/>
    </row>
    <row r="2319" spans="1:29" s="33" customFormat="1" ht="18" hidden="1" customHeight="1" x14ac:dyDescent="0.2">
      <c r="A2319" s="36" t="s">
        <v>35</v>
      </c>
      <c r="B2319" s="31"/>
      <c r="C2319" s="31"/>
      <c r="D2319" s="31"/>
      <c r="E2319" s="31"/>
      <c r="F2319" s="31"/>
      <c r="G2319" s="31"/>
      <c r="H2319" s="31"/>
      <c r="I2319" s="31"/>
      <c r="J2319" s="31"/>
      <c r="K2319" s="31"/>
      <c r="L2319" s="31"/>
      <c r="M2319" s="31"/>
      <c r="N2319" s="31"/>
      <c r="O2319" s="31"/>
      <c r="P2319" s="31"/>
      <c r="Q2319" s="31"/>
      <c r="R2319" s="31"/>
      <c r="S2319" s="31"/>
      <c r="T2319" s="31"/>
      <c r="U2319" s="31"/>
      <c r="V2319" s="31"/>
      <c r="W2319" s="31"/>
      <c r="X2319" s="31"/>
      <c r="Y2319" s="31"/>
      <c r="Z2319" s="31"/>
      <c r="AA2319" s="31"/>
      <c r="AB2319" s="37"/>
      <c r="AC2319" s="32"/>
    </row>
    <row r="2320" spans="1:29" s="33" customFormat="1" ht="18" hidden="1" customHeight="1" x14ac:dyDescent="0.2">
      <c r="A2320" s="36" t="s">
        <v>36</v>
      </c>
      <c r="B2320" s="31"/>
      <c r="C2320" s="31"/>
      <c r="D2320" s="31"/>
      <c r="E2320" s="31"/>
      <c r="F2320" s="31"/>
      <c r="G2320" s="31"/>
      <c r="H2320" s="31"/>
      <c r="I2320" s="31"/>
      <c r="J2320" s="31"/>
      <c r="K2320" s="31"/>
      <c r="L2320" s="31"/>
      <c r="M2320" s="31"/>
      <c r="N2320" s="31"/>
      <c r="O2320" s="31"/>
      <c r="P2320" s="31"/>
      <c r="Q2320" s="31"/>
      <c r="R2320" s="31"/>
      <c r="S2320" s="31"/>
      <c r="T2320" s="31"/>
      <c r="U2320" s="31"/>
      <c r="V2320" s="31"/>
      <c r="W2320" s="31"/>
      <c r="X2320" s="31"/>
      <c r="Y2320" s="31"/>
      <c r="Z2320" s="31"/>
      <c r="AA2320" s="31"/>
      <c r="AB2320" s="37"/>
      <c r="AC2320" s="32"/>
    </row>
    <row r="2321" spans="1:29" s="33" customFormat="1" ht="18" hidden="1" customHeight="1" x14ac:dyDescent="0.25">
      <c r="A2321" s="38" t="s">
        <v>37</v>
      </c>
      <c r="B2321" s="39">
        <f t="shared" ref="B2321:AA2321" si="1154">SUM(B2317:B2320)</f>
        <v>0</v>
      </c>
      <c r="C2321" s="39">
        <f t="shared" si="1154"/>
        <v>0</v>
      </c>
      <c r="D2321" s="39">
        <f t="shared" si="1154"/>
        <v>0</v>
      </c>
      <c r="E2321" s="39">
        <f t="shared" si="1154"/>
        <v>0</v>
      </c>
      <c r="F2321" s="39">
        <f t="shared" si="1154"/>
        <v>0</v>
      </c>
      <c r="G2321" s="39">
        <f t="shared" si="1154"/>
        <v>0</v>
      </c>
      <c r="H2321" s="39">
        <f t="shared" si="1154"/>
        <v>0</v>
      </c>
      <c r="I2321" s="39">
        <f t="shared" si="1154"/>
        <v>0</v>
      </c>
      <c r="J2321" s="39">
        <f t="shared" si="1154"/>
        <v>0</v>
      </c>
      <c r="K2321" s="39">
        <f t="shared" si="1154"/>
        <v>0</v>
      </c>
      <c r="L2321" s="39">
        <f t="shared" si="1154"/>
        <v>0</v>
      </c>
      <c r="M2321" s="39">
        <f t="shared" si="1154"/>
        <v>0</v>
      </c>
      <c r="N2321" s="39">
        <f t="shared" si="1154"/>
        <v>0</v>
      </c>
      <c r="O2321" s="39">
        <f t="shared" si="1154"/>
        <v>0</v>
      </c>
      <c r="P2321" s="39">
        <f t="shared" si="1154"/>
        <v>0</v>
      </c>
      <c r="Q2321" s="39">
        <f t="shared" si="1154"/>
        <v>0</v>
      </c>
      <c r="R2321" s="39">
        <f t="shared" si="1154"/>
        <v>0</v>
      </c>
      <c r="S2321" s="39">
        <f t="shared" si="1154"/>
        <v>0</v>
      </c>
      <c r="T2321" s="39">
        <f t="shared" si="1154"/>
        <v>0</v>
      </c>
      <c r="U2321" s="39">
        <f t="shared" si="1154"/>
        <v>0</v>
      </c>
      <c r="V2321" s="39">
        <f t="shared" si="1154"/>
        <v>0</v>
      </c>
      <c r="W2321" s="39">
        <f t="shared" si="1154"/>
        <v>0</v>
      </c>
      <c r="X2321" s="39">
        <f t="shared" si="1154"/>
        <v>0</v>
      </c>
      <c r="Y2321" s="39">
        <f t="shared" si="1154"/>
        <v>0</v>
      </c>
      <c r="Z2321" s="39">
        <f t="shared" si="1154"/>
        <v>0</v>
      </c>
      <c r="AA2321" s="39">
        <f t="shared" si="1154"/>
        <v>0</v>
      </c>
      <c r="AB2321" s="40" t="e">
        <f>Z2321/D2321</f>
        <v>#DIV/0!</v>
      </c>
      <c r="AC2321" s="32"/>
    </row>
    <row r="2322" spans="1:29" s="33" customFormat="1" ht="18" hidden="1" customHeight="1" x14ac:dyDescent="0.25">
      <c r="A2322" s="41" t="s">
        <v>38</v>
      </c>
      <c r="B2322" s="31"/>
      <c r="C2322" s="31"/>
      <c r="D2322" s="31"/>
      <c r="E2322" s="31"/>
      <c r="F2322" s="31"/>
      <c r="G2322" s="31"/>
      <c r="H2322" s="31"/>
      <c r="I2322" s="31"/>
      <c r="J2322" s="31"/>
      <c r="K2322" s="31"/>
      <c r="L2322" s="31"/>
      <c r="M2322" s="31"/>
      <c r="N2322" s="31"/>
      <c r="O2322" s="31"/>
      <c r="P2322" s="31"/>
      <c r="Q2322" s="31"/>
      <c r="R2322" s="31"/>
      <c r="S2322" s="31"/>
      <c r="T2322" s="31"/>
      <c r="U2322" s="31"/>
      <c r="V2322" s="31"/>
      <c r="W2322" s="31"/>
      <c r="X2322" s="31"/>
      <c r="Y2322" s="31"/>
      <c r="Z2322" s="31"/>
      <c r="AA2322" s="31"/>
      <c r="AB2322" s="37"/>
      <c r="AC2322" s="32"/>
    </row>
    <row r="2323" spans="1:29" s="33" customFormat="1" ht="18" hidden="1" customHeight="1" x14ac:dyDescent="0.25">
      <c r="A2323" s="38" t="s">
        <v>39</v>
      </c>
      <c r="B2323" s="39">
        <f t="shared" ref="B2323:AA2323" si="1155">B2322+B2321</f>
        <v>0</v>
      </c>
      <c r="C2323" s="39">
        <f t="shared" si="1155"/>
        <v>0</v>
      </c>
      <c r="D2323" s="39">
        <f t="shared" si="1155"/>
        <v>0</v>
      </c>
      <c r="E2323" s="39">
        <f t="shared" si="1155"/>
        <v>0</v>
      </c>
      <c r="F2323" s="39">
        <f t="shared" si="1155"/>
        <v>0</v>
      </c>
      <c r="G2323" s="39">
        <f t="shared" si="1155"/>
        <v>0</v>
      </c>
      <c r="H2323" s="39">
        <f t="shared" si="1155"/>
        <v>0</v>
      </c>
      <c r="I2323" s="39">
        <f t="shared" si="1155"/>
        <v>0</v>
      </c>
      <c r="J2323" s="39">
        <f t="shared" si="1155"/>
        <v>0</v>
      </c>
      <c r="K2323" s="39">
        <f t="shared" si="1155"/>
        <v>0</v>
      </c>
      <c r="L2323" s="39">
        <f t="shared" si="1155"/>
        <v>0</v>
      </c>
      <c r="M2323" s="39">
        <f t="shared" si="1155"/>
        <v>0</v>
      </c>
      <c r="N2323" s="39">
        <f t="shared" si="1155"/>
        <v>0</v>
      </c>
      <c r="O2323" s="39">
        <f t="shared" si="1155"/>
        <v>0</v>
      </c>
      <c r="P2323" s="39">
        <f t="shared" si="1155"/>
        <v>0</v>
      </c>
      <c r="Q2323" s="39">
        <f t="shared" si="1155"/>
        <v>0</v>
      </c>
      <c r="R2323" s="39">
        <f t="shared" si="1155"/>
        <v>0</v>
      </c>
      <c r="S2323" s="39">
        <f t="shared" si="1155"/>
        <v>0</v>
      </c>
      <c r="T2323" s="39">
        <f t="shared" si="1155"/>
        <v>0</v>
      </c>
      <c r="U2323" s="39">
        <f t="shared" si="1155"/>
        <v>0</v>
      </c>
      <c r="V2323" s="39">
        <f t="shared" si="1155"/>
        <v>0</v>
      </c>
      <c r="W2323" s="39">
        <f t="shared" si="1155"/>
        <v>0</v>
      </c>
      <c r="X2323" s="39">
        <f t="shared" si="1155"/>
        <v>0</v>
      </c>
      <c r="Y2323" s="39">
        <f t="shared" si="1155"/>
        <v>0</v>
      </c>
      <c r="Z2323" s="39">
        <f t="shared" si="1155"/>
        <v>0</v>
      </c>
      <c r="AA2323" s="39">
        <f t="shared" si="1155"/>
        <v>0</v>
      </c>
      <c r="AB2323" s="40" t="e">
        <f>Z2323/D2323</f>
        <v>#DIV/0!</v>
      </c>
      <c r="AC2323" s="42"/>
    </row>
    <row r="2324" spans="1:29" s="33" customFormat="1" ht="18" hidden="1" customHeight="1" x14ac:dyDescent="0.25">
      <c r="A2324" s="41"/>
      <c r="B2324" s="31"/>
      <c r="C2324" s="31"/>
      <c r="D2324" s="31"/>
      <c r="E2324" s="31"/>
      <c r="F2324" s="31"/>
      <c r="G2324" s="31"/>
      <c r="H2324" s="31"/>
      <c r="I2324" s="31"/>
      <c r="J2324" s="31"/>
      <c r="K2324" s="31"/>
      <c r="L2324" s="31"/>
      <c r="M2324" s="31"/>
      <c r="N2324" s="31"/>
      <c r="O2324" s="31"/>
      <c r="P2324" s="31"/>
      <c r="Q2324" s="31"/>
      <c r="R2324" s="31"/>
      <c r="S2324" s="31"/>
      <c r="T2324" s="31"/>
      <c r="U2324" s="31"/>
      <c r="V2324" s="31"/>
      <c r="W2324" s="31"/>
      <c r="X2324" s="31"/>
      <c r="Y2324" s="31"/>
      <c r="Z2324" s="31"/>
      <c r="AA2324" s="31"/>
      <c r="AB2324" s="37"/>
      <c r="AC2324" s="32"/>
    </row>
    <row r="2325" spans="1:29" s="33" customFormat="1" ht="18" hidden="1" customHeight="1" x14ac:dyDescent="0.25">
      <c r="A2325" s="41"/>
      <c r="B2325" s="31"/>
      <c r="C2325" s="31"/>
      <c r="D2325" s="31"/>
      <c r="E2325" s="31"/>
      <c r="F2325" s="31"/>
      <c r="G2325" s="31"/>
      <c r="H2325" s="31"/>
      <c r="I2325" s="31"/>
      <c r="J2325" s="31"/>
      <c r="K2325" s="31"/>
      <c r="L2325" s="31"/>
      <c r="M2325" s="31"/>
      <c r="N2325" s="31"/>
      <c r="O2325" s="31"/>
      <c r="P2325" s="31"/>
      <c r="Q2325" s="31"/>
      <c r="R2325" s="31"/>
      <c r="S2325" s="31"/>
      <c r="T2325" s="31"/>
      <c r="U2325" s="31"/>
      <c r="V2325" s="31"/>
      <c r="W2325" s="31"/>
      <c r="X2325" s="31"/>
      <c r="Y2325" s="31"/>
      <c r="Z2325" s="31"/>
      <c r="AA2325" s="31"/>
      <c r="AB2325" s="37"/>
      <c r="AC2325" s="32"/>
    </row>
    <row r="2326" spans="1:29" s="33" customFormat="1" ht="21.4" customHeight="1" x14ac:dyDescent="0.25">
      <c r="A2326" s="46" t="s">
        <v>135</v>
      </c>
      <c r="B2326" s="31"/>
      <c r="C2326" s="31"/>
      <c r="D2326" s="31"/>
      <c r="E2326" s="31"/>
      <c r="F2326" s="31"/>
      <c r="G2326" s="31"/>
      <c r="H2326" s="31"/>
      <c r="I2326" s="31"/>
      <c r="J2326" s="31"/>
      <c r="K2326" s="31"/>
      <c r="L2326" s="31"/>
      <c r="M2326" s="31"/>
      <c r="N2326" s="31"/>
      <c r="O2326" s="31"/>
      <c r="P2326" s="31"/>
      <c r="Q2326" s="31"/>
      <c r="R2326" s="31"/>
      <c r="S2326" s="31"/>
      <c r="T2326" s="31"/>
      <c r="U2326" s="31"/>
      <c r="V2326" s="31"/>
      <c r="W2326" s="31"/>
      <c r="X2326" s="31"/>
      <c r="Y2326" s="31"/>
      <c r="Z2326" s="31"/>
      <c r="AA2326" s="31"/>
      <c r="AB2326" s="31"/>
      <c r="AC2326" s="32"/>
    </row>
    <row r="2327" spans="1:29" s="33" customFormat="1" ht="18.75" customHeight="1" x14ac:dyDescent="0.2">
      <c r="A2327" s="36" t="s">
        <v>33</v>
      </c>
      <c r="B2327" s="31">
        <f t="shared" ref="B2327:Q2332" si="1156">B2337+B2347+B2357+B2367+B2377+B2387+B2397+B2407+B2417+B2427+B2437+B2447+B2457+B2467+B2477</f>
        <v>0</v>
      </c>
      <c r="C2327" s="31">
        <f t="shared" si="1156"/>
        <v>0</v>
      </c>
      <c r="D2327" s="31">
        <f>D2337+D2347+D2357+D2367+D2377+D2387+D2397+D2407+D2417+D2427+D2437+D2447+D2457+D2467+D2477</f>
        <v>0</v>
      </c>
      <c r="E2327" s="31">
        <f t="shared" ref="E2327:Y2332" si="1157">E2337+E2347+E2357+E2367+E2377+E2387+E2397+E2407+E2417+E2427+E2437+E2447+E2457+E2467+E2477</f>
        <v>0</v>
      </c>
      <c r="F2327" s="31">
        <f t="shared" si="1157"/>
        <v>0</v>
      </c>
      <c r="G2327" s="31">
        <f t="shared" si="1157"/>
        <v>0</v>
      </c>
      <c r="H2327" s="31">
        <f t="shared" si="1157"/>
        <v>0</v>
      </c>
      <c r="I2327" s="31">
        <f t="shared" si="1157"/>
        <v>0</v>
      </c>
      <c r="J2327" s="31">
        <f t="shared" si="1157"/>
        <v>0</v>
      </c>
      <c r="K2327" s="31">
        <f t="shared" si="1157"/>
        <v>0</v>
      </c>
      <c r="L2327" s="31">
        <f t="shared" si="1157"/>
        <v>0</v>
      </c>
      <c r="M2327" s="31">
        <f t="shared" si="1157"/>
        <v>0</v>
      </c>
      <c r="N2327" s="31">
        <f t="shared" si="1157"/>
        <v>0</v>
      </c>
      <c r="O2327" s="31">
        <f t="shared" si="1157"/>
        <v>0</v>
      </c>
      <c r="P2327" s="31">
        <f t="shared" si="1157"/>
        <v>0</v>
      </c>
      <c r="Q2327" s="31">
        <f t="shared" si="1157"/>
        <v>0</v>
      </c>
      <c r="R2327" s="31">
        <f t="shared" si="1157"/>
        <v>0</v>
      </c>
      <c r="S2327" s="31">
        <f t="shared" si="1157"/>
        <v>0</v>
      </c>
      <c r="T2327" s="31">
        <f t="shared" si="1157"/>
        <v>0</v>
      </c>
      <c r="U2327" s="31">
        <f t="shared" si="1157"/>
        <v>0</v>
      </c>
      <c r="V2327" s="31">
        <f t="shared" si="1157"/>
        <v>0</v>
      </c>
      <c r="W2327" s="31">
        <f t="shared" si="1157"/>
        <v>0</v>
      </c>
      <c r="X2327" s="31">
        <f t="shared" si="1157"/>
        <v>0</v>
      </c>
      <c r="Y2327" s="31">
        <f t="shared" si="1157"/>
        <v>0</v>
      </c>
      <c r="Z2327" s="31">
        <f>SUM(M2327:Y2327)</f>
        <v>0</v>
      </c>
      <c r="AA2327" s="31">
        <f>D2327-Z2327</f>
        <v>0</v>
      </c>
      <c r="AB2327" s="37"/>
      <c r="AC2327" s="32"/>
    </row>
    <row r="2328" spans="1:29" s="33" customFormat="1" ht="18.75" customHeight="1" x14ac:dyDescent="0.2">
      <c r="A2328" s="36" t="s">
        <v>34</v>
      </c>
      <c r="B2328" s="31">
        <f t="shared" si="1156"/>
        <v>1666557704</v>
      </c>
      <c r="C2328" s="31">
        <f t="shared" si="1156"/>
        <v>0</v>
      </c>
      <c r="D2328" s="31">
        <f t="shared" si="1156"/>
        <v>1669957704</v>
      </c>
      <c r="E2328" s="31">
        <f t="shared" si="1156"/>
        <v>0</v>
      </c>
      <c r="F2328" s="31">
        <f t="shared" si="1156"/>
        <v>3400000</v>
      </c>
      <c r="G2328" s="31">
        <f t="shared" si="1156"/>
        <v>194853644.47</v>
      </c>
      <c r="H2328" s="31">
        <f t="shared" si="1156"/>
        <v>94117367</v>
      </c>
      <c r="I2328" s="31">
        <f t="shared" si="1156"/>
        <v>2145400</v>
      </c>
      <c r="J2328" s="31">
        <f t="shared" si="1156"/>
        <v>559300</v>
      </c>
      <c r="K2328" s="31">
        <f t="shared" si="1156"/>
        <v>13328446.100000001</v>
      </c>
      <c r="L2328" s="31">
        <f t="shared" si="1156"/>
        <v>0</v>
      </c>
      <c r="M2328" s="31">
        <f t="shared" si="1156"/>
        <v>65183469.57</v>
      </c>
      <c r="N2328" s="31">
        <f t="shared" si="1156"/>
        <v>0</v>
      </c>
      <c r="O2328" s="31">
        <f t="shared" si="1156"/>
        <v>0</v>
      </c>
      <c r="P2328" s="31">
        <f t="shared" si="1156"/>
        <v>0</v>
      </c>
      <c r="Q2328" s="31">
        <f t="shared" si="1156"/>
        <v>0</v>
      </c>
      <c r="R2328" s="31">
        <f t="shared" si="1157"/>
        <v>0</v>
      </c>
      <c r="S2328" s="31">
        <f t="shared" si="1157"/>
        <v>0</v>
      </c>
      <c r="T2328" s="31">
        <f t="shared" si="1157"/>
        <v>0</v>
      </c>
      <c r="U2328" s="31">
        <f t="shared" si="1157"/>
        <v>124366380</v>
      </c>
      <c r="V2328" s="31">
        <f t="shared" si="1157"/>
        <v>57158818.370000005</v>
      </c>
      <c r="W2328" s="31">
        <f t="shared" si="1157"/>
        <v>96262767</v>
      </c>
      <c r="X2328" s="31">
        <f t="shared" si="1157"/>
        <v>0</v>
      </c>
      <c r="Y2328" s="31">
        <f t="shared" si="1157"/>
        <v>559300</v>
      </c>
      <c r="Z2328" s="31">
        <f t="shared" ref="Z2328:Z2330" si="1158">SUM(M2328:Y2328)</f>
        <v>343530734.94</v>
      </c>
      <c r="AA2328" s="31">
        <f>D2328-Z2328</f>
        <v>1326426969.0599999</v>
      </c>
      <c r="AB2328" s="37">
        <f>Z2328/D2328</f>
        <v>0.20571223697291915</v>
      </c>
      <c r="AC2328" s="32"/>
    </row>
    <row r="2329" spans="1:29" s="33" customFormat="1" ht="18.75" customHeight="1" x14ac:dyDescent="0.2">
      <c r="A2329" s="36" t="s">
        <v>35</v>
      </c>
      <c r="B2329" s="31">
        <f t="shared" si="1156"/>
        <v>0</v>
      </c>
      <c r="C2329" s="31">
        <f t="shared" si="1156"/>
        <v>0</v>
      </c>
      <c r="D2329" s="31">
        <f t="shared" si="1156"/>
        <v>0</v>
      </c>
      <c r="E2329" s="31">
        <f t="shared" si="1157"/>
        <v>0</v>
      </c>
      <c r="F2329" s="31">
        <f t="shared" si="1157"/>
        <v>0</v>
      </c>
      <c r="G2329" s="31">
        <f t="shared" si="1157"/>
        <v>0</v>
      </c>
      <c r="H2329" s="31">
        <f t="shared" si="1157"/>
        <v>0</v>
      </c>
      <c r="I2329" s="31">
        <f t="shared" si="1157"/>
        <v>0</v>
      </c>
      <c r="J2329" s="31">
        <f t="shared" si="1157"/>
        <v>0</v>
      </c>
      <c r="K2329" s="31">
        <f t="shared" si="1157"/>
        <v>0</v>
      </c>
      <c r="L2329" s="31">
        <f t="shared" si="1157"/>
        <v>0</v>
      </c>
      <c r="M2329" s="31">
        <f t="shared" si="1157"/>
        <v>0</v>
      </c>
      <c r="N2329" s="31">
        <f t="shared" si="1157"/>
        <v>0</v>
      </c>
      <c r="O2329" s="31">
        <f t="shared" si="1157"/>
        <v>0</v>
      </c>
      <c r="P2329" s="31">
        <f t="shared" si="1157"/>
        <v>0</v>
      </c>
      <c r="Q2329" s="31">
        <f t="shared" si="1157"/>
        <v>0</v>
      </c>
      <c r="R2329" s="31">
        <f t="shared" si="1157"/>
        <v>0</v>
      </c>
      <c r="S2329" s="31">
        <f t="shared" si="1157"/>
        <v>0</v>
      </c>
      <c r="T2329" s="31">
        <f t="shared" si="1157"/>
        <v>0</v>
      </c>
      <c r="U2329" s="31">
        <f t="shared" si="1157"/>
        <v>0</v>
      </c>
      <c r="V2329" s="31">
        <f t="shared" si="1157"/>
        <v>0</v>
      </c>
      <c r="W2329" s="31">
        <f t="shared" si="1157"/>
        <v>0</v>
      </c>
      <c r="X2329" s="31">
        <f t="shared" si="1157"/>
        <v>0</v>
      </c>
      <c r="Y2329" s="31">
        <f t="shared" si="1157"/>
        <v>0</v>
      </c>
      <c r="Z2329" s="31">
        <f t="shared" si="1158"/>
        <v>0</v>
      </c>
      <c r="AA2329" s="31">
        <f>D2329-Z2329</f>
        <v>0</v>
      </c>
      <c r="AB2329" s="37"/>
      <c r="AC2329" s="32"/>
    </row>
    <row r="2330" spans="1:29" s="33" customFormat="1" ht="18.75" customHeight="1" x14ac:dyDescent="0.2">
      <c r="A2330" s="36" t="s">
        <v>36</v>
      </c>
      <c r="B2330" s="31">
        <f t="shared" si="1156"/>
        <v>0</v>
      </c>
      <c r="C2330" s="31">
        <f t="shared" si="1156"/>
        <v>0</v>
      </c>
      <c r="D2330" s="31">
        <f t="shared" si="1156"/>
        <v>118446296</v>
      </c>
      <c r="E2330" s="31">
        <f t="shared" si="1157"/>
        <v>0</v>
      </c>
      <c r="F2330" s="31">
        <f t="shared" si="1157"/>
        <v>109646296</v>
      </c>
      <c r="G2330" s="31">
        <f t="shared" si="1157"/>
        <v>0</v>
      </c>
      <c r="H2330" s="31">
        <f t="shared" si="1157"/>
        <v>0</v>
      </c>
      <c r="I2330" s="31">
        <f t="shared" si="1157"/>
        <v>0</v>
      </c>
      <c r="J2330" s="31">
        <f t="shared" si="1157"/>
        <v>0</v>
      </c>
      <c r="K2330" s="31">
        <f t="shared" si="1157"/>
        <v>0</v>
      </c>
      <c r="L2330" s="31">
        <f t="shared" si="1157"/>
        <v>0</v>
      </c>
      <c r="M2330" s="31">
        <f t="shared" si="1157"/>
        <v>8400000</v>
      </c>
      <c r="N2330" s="31">
        <f t="shared" si="1157"/>
        <v>0</v>
      </c>
      <c r="O2330" s="31">
        <f t="shared" si="1157"/>
        <v>0</v>
      </c>
      <c r="P2330" s="31">
        <f t="shared" si="1157"/>
        <v>0</v>
      </c>
      <c r="Q2330" s="31">
        <f t="shared" si="1157"/>
        <v>0</v>
      </c>
      <c r="R2330" s="31">
        <f t="shared" si="1157"/>
        <v>0</v>
      </c>
      <c r="S2330" s="31">
        <f t="shared" si="1157"/>
        <v>0</v>
      </c>
      <c r="T2330" s="31">
        <f t="shared" si="1157"/>
        <v>0</v>
      </c>
      <c r="U2330" s="31">
        <f t="shared" si="1157"/>
        <v>0</v>
      </c>
      <c r="V2330" s="31">
        <f t="shared" si="1157"/>
        <v>0</v>
      </c>
      <c r="W2330" s="31">
        <f t="shared" si="1157"/>
        <v>0</v>
      </c>
      <c r="X2330" s="31">
        <f t="shared" si="1157"/>
        <v>0</v>
      </c>
      <c r="Y2330" s="31">
        <f t="shared" si="1157"/>
        <v>0</v>
      </c>
      <c r="Z2330" s="31">
        <f t="shared" si="1158"/>
        <v>8400000</v>
      </c>
      <c r="AA2330" s="31">
        <f>D2330-Z2330</f>
        <v>110046296</v>
      </c>
      <c r="AB2330" s="37"/>
      <c r="AC2330" s="32"/>
    </row>
    <row r="2331" spans="1:29" s="33" customFormat="1" ht="18" hidden="1" customHeight="1" x14ac:dyDescent="0.25">
      <c r="A2331" s="38" t="s">
        <v>37</v>
      </c>
      <c r="B2331" s="39">
        <f t="shared" ref="B2331:C2331" si="1159">SUM(B2327:B2330)</f>
        <v>1666557704</v>
      </c>
      <c r="C2331" s="39">
        <f t="shared" si="1159"/>
        <v>0</v>
      </c>
      <c r="D2331" s="39">
        <f>SUM(D2327:D2330)</f>
        <v>1788404000</v>
      </c>
      <c r="E2331" s="39">
        <f t="shared" ref="E2331:AA2331" si="1160">SUM(E2327:E2330)</f>
        <v>0</v>
      </c>
      <c r="F2331" s="39">
        <f t="shared" si="1160"/>
        <v>113046296</v>
      </c>
      <c r="G2331" s="39">
        <f t="shared" si="1160"/>
        <v>194853644.47</v>
      </c>
      <c r="H2331" s="39">
        <f t="shared" si="1160"/>
        <v>94117367</v>
      </c>
      <c r="I2331" s="39">
        <f t="shared" si="1160"/>
        <v>2145400</v>
      </c>
      <c r="J2331" s="39">
        <f t="shared" si="1160"/>
        <v>559300</v>
      </c>
      <c r="K2331" s="39">
        <f t="shared" si="1160"/>
        <v>13328446.100000001</v>
      </c>
      <c r="L2331" s="39">
        <f t="shared" si="1160"/>
        <v>0</v>
      </c>
      <c r="M2331" s="39">
        <f t="shared" si="1160"/>
        <v>73583469.569999993</v>
      </c>
      <c r="N2331" s="39">
        <f t="shared" si="1160"/>
        <v>0</v>
      </c>
      <c r="O2331" s="39">
        <f t="shared" si="1160"/>
        <v>0</v>
      </c>
      <c r="P2331" s="39">
        <f t="shared" si="1160"/>
        <v>0</v>
      </c>
      <c r="Q2331" s="39">
        <f t="shared" si="1160"/>
        <v>0</v>
      </c>
      <c r="R2331" s="39">
        <f t="shared" si="1160"/>
        <v>0</v>
      </c>
      <c r="S2331" s="39">
        <f t="shared" si="1160"/>
        <v>0</v>
      </c>
      <c r="T2331" s="39">
        <f t="shared" si="1160"/>
        <v>0</v>
      </c>
      <c r="U2331" s="39">
        <f t="shared" si="1160"/>
        <v>124366380</v>
      </c>
      <c r="V2331" s="39">
        <f t="shared" si="1160"/>
        <v>57158818.370000005</v>
      </c>
      <c r="W2331" s="39">
        <f t="shared" si="1160"/>
        <v>96262767</v>
      </c>
      <c r="X2331" s="39">
        <f t="shared" si="1160"/>
        <v>0</v>
      </c>
      <c r="Y2331" s="39">
        <f t="shared" si="1160"/>
        <v>559300</v>
      </c>
      <c r="Z2331" s="39">
        <f t="shared" si="1160"/>
        <v>351930734.94</v>
      </c>
      <c r="AA2331" s="39">
        <f t="shared" si="1160"/>
        <v>1436473265.0599999</v>
      </c>
      <c r="AB2331" s="40">
        <f>Z2331/D2331</f>
        <v>0.19678480641957857</v>
      </c>
      <c r="AC2331" s="32"/>
    </row>
    <row r="2332" spans="1:29" s="33" customFormat="1" ht="18" hidden="1" customHeight="1" x14ac:dyDescent="0.25">
      <c r="A2332" s="41" t="s">
        <v>38</v>
      </c>
      <c r="B2332" s="31">
        <f t="shared" ref="B2332:C2332" si="1161">B2342+B2352+B2362+B2372+B2382+B2392+B2402+B2412+B2422+B2432+B2442+B2452+B2462+B2472+B2482</f>
        <v>0</v>
      </c>
      <c r="C2332" s="31">
        <f t="shared" si="1161"/>
        <v>0</v>
      </c>
      <c r="D2332" s="31">
        <f t="shared" si="1156"/>
        <v>0</v>
      </c>
      <c r="E2332" s="31">
        <f t="shared" si="1157"/>
        <v>0</v>
      </c>
      <c r="F2332" s="31">
        <f t="shared" si="1157"/>
        <v>0</v>
      </c>
      <c r="G2332" s="31">
        <f t="shared" si="1157"/>
        <v>0</v>
      </c>
      <c r="H2332" s="31">
        <f t="shared" si="1157"/>
        <v>0</v>
      </c>
      <c r="I2332" s="31">
        <f t="shared" si="1157"/>
        <v>0</v>
      </c>
      <c r="J2332" s="31">
        <f t="shared" si="1157"/>
        <v>0</v>
      </c>
      <c r="K2332" s="31">
        <f t="shared" si="1157"/>
        <v>0</v>
      </c>
      <c r="L2332" s="31">
        <f t="shared" si="1157"/>
        <v>0</v>
      </c>
      <c r="M2332" s="31">
        <f t="shared" si="1157"/>
        <v>0</v>
      </c>
      <c r="N2332" s="31">
        <f t="shared" si="1157"/>
        <v>0</v>
      </c>
      <c r="O2332" s="31">
        <f t="shared" si="1157"/>
        <v>0</v>
      </c>
      <c r="P2332" s="31">
        <f t="shared" si="1157"/>
        <v>0</v>
      </c>
      <c r="Q2332" s="31">
        <f t="shared" si="1157"/>
        <v>0</v>
      </c>
      <c r="R2332" s="31">
        <f t="shared" si="1157"/>
        <v>0</v>
      </c>
      <c r="S2332" s="31">
        <f t="shared" si="1157"/>
        <v>0</v>
      </c>
      <c r="T2332" s="31">
        <f t="shared" si="1157"/>
        <v>0</v>
      </c>
      <c r="U2332" s="31">
        <f t="shared" si="1157"/>
        <v>0</v>
      </c>
      <c r="V2332" s="31">
        <f t="shared" si="1157"/>
        <v>0</v>
      </c>
      <c r="W2332" s="31">
        <f t="shared" si="1157"/>
        <v>0</v>
      </c>
      <c r="X2332" s="31">
        <f t="shared" si="1157"/>
        <v>0</v>
      </c>
      <c r="Y2332" s="31">
        <f t="shared" si="1157"/>
        <v>0</v>
      </c>
      <c r="Z2332" s="31">
        <f t="shared" ref="Z2332" si="1162">SUM(M2332:Y2332)</f>
        <v>0</v>
      </c>
      <c r="AA2332" s="31">
        <f>D2332-Z2332</f>
        <v>0</v>
      </c>
      <c r="AB2332" s="37"/>
      <c r="AC2332" s="32"/>
    </row>
    <row r="2333" spans="1:29" s="33" customFormat="1" ht="34.15" customHeight="1" x14ac:dyDescent="0.25">
      <c r="A2333" s="38" t="s">
        <v>39</v>
      </c>
      <c r="B2333" s="39">
        <f t="shared" ref="B2333:C2333" si="1163">B2332+B2331</f>
        <v>1666557704</v>
      </c>
      <c r="C2333" s="39">
        <f t="shared" si="1163"/>
        <v>0</v>
      </c>
      <c r="D2333" s="39">
        <f>D2332+D2331</f>
        <v>1788404000</v>
      </c>
      <c r="E2333" s="39">
        <f t="shared" ref="E2333:AA2333" si="1164">E2332+E2331</f>
        <v>0</v>
      </c>
      <c r="F2333" s="39">
        <f t="shared" si="1164"/>
        <v>113046296</v>
      </c>
      <c r="G2333" s="39">
        <f t="shared" si="1164"/>
        <v>194853644.47</v>
      </c>
      <c r="H2333" s="39">
        <f t="shared" si="1164"/>
        <v>94117367</v>
      </c>
      <c r="I2333" s="39">
        <f t="shared" si="1164"/>
        <v>2145400</v>
      </c>
      <c r="J2333" s="39">
        <f t="shared" si="1164"/>
        <v>559300</v>
      </c>
      <c r="K2333" s="39">
        <f t="shared" si="1164"/>
        <v>13328446.100000001</v>
      </c>
      <c r="L2333" s="39">
        <f t="shared" si="1164"/>
        <v>0</v>
      </c>
      <c r="M2333" s="39">
        <f t="shared" si="1164"/>
        <v>73583469.569999993</v>
      </c>
      <c r="N2333" s="39">
        <f t="shared" si="1164"/>
        <v>0</v>
      </c>
      <c r="O2333" s="39">
        <f t="shared" si="1164"/>
        <v>0</v>
      </c>
      <c r="P2333" s="39">
        <f t="shared" si="1164"/>
        <v>0</v>
      </c>
      <c r="Q2333" s="39">
        <f t="shared" si="1164"/>
        <v>0</v>
      </c>
      <c r="R2333" s="39">
        <f t="shared" si="1164"/>
        <v>0</v>
      </c>
      <c r="S2333" s="39">
        <f t="shared" si="1164"/>
        <v>0</v>
      </c>
      <c r="T2333" s="39">
        <f t="shared" si="1164"/>
        <v>0</v>
      </c>
      <c r="U2333" s="39">
        <f t="shared" si="1164"/>
        <v>124366380</v>
      </c>
      <c r="V2333" s="39">
        <f t="shared" si="1164"/>
        <v>57158818.370000005</v>
      </c>
      <c r="W2333" s="39">
        <f t="shared" si="1164"/>
        <v>96262767</v>
      </c>
      <c r="X2333" s="39">
        <f t="shared" si="1164"/>
        <v>0</v>
      </c>
      <c r="Y2333" s="39">
        <f t="shared" si="1164"/>
        <v>559300</v>
      </c>
      <c r="Z2333" s="39">
        <f t="shared" si="1164"/>
        <v>351930734.94</v>
      </c>
      <c r="AA2333" s="39">
        <f t="shared" si="1164"/>
        <v>1436473265.0599999</v>
      </c>
      <c r="AB2333" s="40">
        <f>Z2333/D2333</f>
        <v>0.19678480641957857</v>
      </c>
      <c r="AC2333" s="42"/>
    </row>
    <row r="2334" spans="1:29" s="33" customFormat="1" ht="27" customHeight="1" x14ac:dyDescent="0.25">
      <c r="A2334" s="34"/>
      <c r="B2334" s="31"/>
      <c r="C2334" s="31"/>
      <c r="D2334" s="31"/>
      <c r="E2334" s="31"/>
      <c r="F2334" s="31"/>
      <c r="G2334" s="31"/>
      <c r="H2334" s="31"/>
      <c r="I2334" s="31"/>
      <c r="J2334" s="31"/>
      <c r="K2334" s="31"/>
      <c r="L2334" s="31"/>
      <c r="M2334" s="31"/>
      <c r="N2334" s="31"/>
      <c r="O2334" s="31"/>
      <c r="P2334" s="31"/>
      <c r="Q2334" s="31"/>
      <c r="R2334" s="31"/>
      <c r="S2334" s="31"/>
      <c r="T2334" s="31"/>
      <c r="U2334" s="31"/>
      <c r="V2334" s="31"/>
      <c r="W2334" s="31"/>
      <c r="X2334" s="31"/>
      <c r="Y2334" s="31"/>
      <c r="Z2334" s="31"/>
      <c r="AA2334" s="31"/>
      <c r="AB2334" s="31"/>
      <c r="AC2334" s="32"/>
    </row>
    <row r="2335" spans="1:29" s="33" customFormat="1" ht="19.149999999999999" customHeight="1" x14ac:dyDescent="0.25">
      <c r="A2335" s="80" t="s">
        <v>136</v>
      </c>
      <c r="B2335" s="31"/>
      <c r="C2335" s="31"/>
      <c r="D2335" s="31"/>
      <c r="E2335" s="31"/>
      <c r="F2335" s="31"/>
      <c r="G2335" s="31"/>
      <c r="H2335" s="31"/>
      <c r="I2335" s="31"/>
      <c r="J2335" s="31"/>
      <c r="K2335" s="31"/>
      <c r="L2335" s="31"/>
      <c r="M2335" s="31"/>
      <c r="N2335" s="31"/>
      <c r="O2335" s="31"/>
      <c r="P2335" s="31"/>
      <c r="Q2335" s="31"/>
      <c r="R2335" s="31"/>
      <c r="S2335" s="31"/>
      <c r="T2335" s="31"/>
      <c r="U2335" s="31"/>
      <c r="V2335" s="31"/>
      <c r="W2335" s="31"/>
      <c r="X2335" s="31"/>
      <c r="Y2335" s="31"/>
      <c r="Z2335" s="31"/>
      <c r="AA2335" s="31"/>
      <c r="AB2335" s="31"/>
      <c r="AC2335" s="32"/>
    </row>
    <row r="2336" spans="1:29" s="33" customFormat="1" ht="19.149999999999999" customHeight="1" x14ac:dyDescent="0.25">
      <c r="A2336" s="80" t="s">
        <v>137</v>
      </c>
      <c r="B2336" s="31"/>
      <c r="C2336" s="31"/>
      <c r="D2336" s="31"/>
      <c r="E2336" s="31"/>
      <c r="F2336" s="31"/>
      <c r="G2336" s="31"/>
      <c r="H2336" s="31"/>
      <c r="I2336" s="31"/>
      <c r="J2336" s="31"/>
      <c r="K2336" s="31"/>
      <c r="L2336" s="31"/>
      <c r="M2336" s="31"/>
      <c r="N2336" s="31"/>
      <c r="O2336" s="31"/>
      <c r="P2336" s="31"/>
      <c r="Q2336" s="31"/>
      <c r="R2336" s="31"/>
      <c r="S2336" s="31"/>
      <c r="T2336" s="31"/>
      <c r="U2336" s="31"/>
      <c r="V2336" s="31"/>
      <c r="W2336" s="31"/>
      <c r="X2336" s="31"/>
      <c r="Y2336" s="31"/>
      <c r="Z2336" s="31"/>
      <c r="AA2336" s="31"/>
      <c r="AB2336" s="31"/>
      <c r="AC2336" s="32"/>
    </row>
    <row r="2337" spans="1:29" s="33" customFormat="1" ht="18.75" customHeight="1" x14ac:dyDescent="0.2">
      <c r="A2337" s="36" t="s">
        <v>33</v>
      </c>
      <c r="B2337" s="31"/>
      <c r="C2337" s="31"/>
      <c r="D2337" s="31"/>
      <c r="E2337" s="31"/>
      <c r="F2337" s="31"/>
      <c r="G2337" s="31"/>
      <c r="H2337" s="31"/>
      <c r="I2337" s="31"/>
      <c r="J2337" s="31"/>
      <c r="K2337" s="31"/>
      <c r="L2337" s="31"/>
      <c r="M2337" s="31"/>
      <c r="N2337" s="31"/>
      <c r="O2337" s="31"/>
      <c r="P2337" s="31"/>
      <c r="Q2337" s="31"/>
      <c r="R2337" s="31"/>
      <c r="S2337" s="31"/>
      <c r="T2337" s="31"/>
      <c r="U2337" s="31"/>
      <c r="V2337" s="31"/>
      <c r="W2337" s="31"/>
      <c r="X2337" s="31"/>
      <c r="Y2337" s="31"/>
      <c r="Z2337" s="31">
        <f>SUM(M2337:Y2337)</f>
        <v>0</v>
      </c>
      <c r="AA2337" s="31">
        <f>D2337-Z2337</f>
        <v>0</v>
      </c>
      <c r="AB2337" s="37"/>
      <c r="AC2337" s="32"/>
    </row>
    <row r="2338" spans="1:29" s="33" customFormat="1" ht="18.75" customHeight="1" x14ac:dyDescent="0.2">
      <c r="A2338" s="36" t="s">
        <v>34</v>
      </c>
      <c r="B2338" s="31">
        <f>[1]consoCURRENT!E46394</f>
        <v>0</v>
      </c>
      <c r="C2338" s="31">
        <f>[1]consoCURRENT!F46394</f>
        <v>0</v>
      </c>
      <c r="D2338" s="31">
        <f>[1]consoCURRENT!G46394</f>
        <v>0</v>
      </c>
      <c r="E2338" s="31">
        <f>[1]consoCURRENT!H46394</f>
        <v>0</v>
      </c>
      <c r="F2338" s="31">
        <f>[1]consoCURRENT!I46394</f>
        <v>0</v>
      </c>
      <c r="G2338" s="31">
        <f>[1]consoCURRENT!J46394</f>
        <v>0</v>
      </c>
      <c r="H2338" s="31">
        <f>[1]consoCURRENT!K46394</f>
        <v>0</v>
      </c>
      <c r="I2338" s="31">
        <f>[1]consoCURRENT!L46394</f>
        <v>0</v>
      </c>
      <c r="J2338" s="31">
        <f>[1]consoCURRENT!M46394</f>
        <v>0</v>
      </c>
      <c r="K2338" s="31">
        <f>[1]consoCURRENT!N46394</f>
        <v>0</v>
      </c>
      <c r="L2338" s="31">
        <f>[1]consoCURRENT!O46394</f>
        <v>0</v>
      </c>
      <c r="M2338" s="31">
        <f>[1]consoCURRENT!P46394</f>
        <v>0</v>
      </c>
      <c r="N2338" s="31">
        <f>[1]consoCURRENT!Q46394</f>
        <v>0</v>
      </c>
      <c r="O2338" s="31">
        <f>[1]consoCURRENT!R46394</f>
        <v>0</v>
      </c>
      <c r="P2338" s="31">
        <f>[1]consoCURRENT!S46394</f>
        <v>0</v>
      </c>
      <c r="Q2338" s="31">
        <f>[1]consoCURRENT!T46394</f>
        <v>0</v>
      </c>
      <c r="R2338" s="31">
        <f>[1]consoCURRENT!U46394</f>
        <v>0</v>
      </c>
      <c r="S2338" s="31">
        <f>[1]consoCURRENT!V46394</f>
        <v>0</v>
      </c>
      <c r="T2338" s="31">
        <f>[1]consoCURRENT!W46394</f>
        <v>0</v>
      </c>
      <c r="U2338" s="31">
        <f>[1]consoCURRENT!X46394</f>
        <v>0</v>
      </c>
      <c r="V2338" s="31">
        <f>[1]consoCURRENT!Y46394</f>
        <v>0</v>
      </c>
      <c r="W2338" s="31">
        <f>[1]consoCURRENT!Z46394</f>
        <v>0</v>
      </c>
      <c r="X2338" s="31">
        <f>[1]consoCURRENT!AA46394</f>
        <v>0</v>
      </c>
      <c r="Y2338" s="31">
        <f>[1]consoCURRENT!AB46394</f>
        <v>0</v>
      </c>
      <c r="Z2338" s="31">
        <f>SUM(M2338:Y2338)</f>
        <v>0</v>
      </c>
      <c r="AA2338" s="31">
        <f>D2338-Z2338</f>
        <v>0</v>
      </c>
      <c r="AB2338" s="56" t="e">
        <f>Z2338/D2338</f>
        <v>#DIV/0!</v>
      </c>
      <c r="AC2338" s="32"/>
    </row>
    <row r="2339" spans="1:29" s="33" customFormat="1" ht="18.75" customHeight="1" x14ac:dyDescent="0.2">
      <c r="A2339" s="36" t="s">
        <v>35</v>
      </c>
      <c r="B2339" s="31"/>
      <c r="C2339" s="31"/>
      <c r="D2339" s="31"/>
      <c r="E2339" s="31"/>
      <c r="F2339" s="31"/>
      <c r="G2339" s="31"/>
      <c r="H2339" s="31"/>
      <c r="I2339" s="31"/>
      <c r="J2339" s="31"/>
      <c r="K2339" s="31"/>
      <c r="L2339" s="31"/>
      <c r="M2339" s="31"/>
      <c r="N2339" s="31"/>
      <c r="O2339" s="31"/>
      <c r="P2339" s="31"/>
      <c r="Q2339" s="31"/>
      <c r="R2339" s="31"/>
      <c r="S2339" s="31"/>
      <c r="T2339" s="31"/>
      <c r="U2339" s="31"/>
      <c r="V2339" s="31"/>
      <c r="W2339" s="31"/>
      <c r="X2339" s="31"/>
      <c r="Y2339" s="31"/>
      <c r="Z2339" s="31">
        <f t="shared" ref="Z2339:Z2340" si="1165">SUM(M2339:Y2339)</f>
        <v>0</v>
      </c>
      <c r="AA2339" s="31">
        <f>D2339-Z2339</f>
        <v>0</v>
      </c>
      <c r="AB2339" s="37"/>
      <c r="AC2339" s="32"/>
    </row>
    <row r="2340" spans="1:29" s="33" customFormat="1" ht="18.75" customHeight="1" x14ac:dyDescent="0.2">
      <c r="A2340" s="36" t="s">
        <v>36</v>
      </c>
      <c r="B2340" s="31"/>
      <c r="C2340" s="31"/>
      <c r="D2340" s="31">
        <f>[1]consoCURRENT!G46429</f>
        <v>8800000</v>
      </c>
      <c r="E2340" s="31">
        <f>[1]consoCURRENT!H46429</f>
        <v>0</v>
      </c>
      <c r="F2340" s="31">
        <f>[1]consoCURRENT!I46429</f>
        <v>0</v>
      </c>
      <c r="G2340" s="31">
        <f>[1]consoCURRENT!J46429</f>
        <v>0</v>
      </c>
      <c r="H2340" s="31">
        <f>[1]consoCURRENT!K46429</f>
        <v>0</v>
      </c>
      <c r="I2340" s="31">
        <f>[1]consoCURRENT!L46429</f>
        <v>0</v>
      </c>
      <c r="J2340" s="31">
        <f>[1]consoCURRENT!M46429</f>
        <v>0</v>
      </c>
      <c r="K2340" s="31">
        <f>[1]consoCURRENT!N46429</f>
        <v>0</v>
      </c>
      <c r="L2340" s="31">
        <f>[1]consoCURRENT!O46429</f>
        <v>0</v>
      </c>
      <c r="M2340" s="31">
        <f>[1]consoCURRENT!P46429</f>
        <v>8400000</v>
      </c>
      <c r="N2340" s="31">
        <f>[1]consoCURRENT!Q46429</f>
        <v>0</v>
      </c>
      <c r="O2340" s="31">
        <f>[1]consoCURRENT!R46429</f>
        <v>0</v>
      </c>
      <c r="P2340" s="31">
        <f>[1]consoCURRENT!S46429</f>
        <v>0</v>
      </c>
      <c r="Q2340" s="31">
        <f>[1]consoCURRENT!T46429</f>
        <v>0</v>
      </c>
      <c r="R2340" s="31">
        <f>[1]consoCURRENT!U46429</f>
        <v>0</v>
      </c>
      <c r="S2340" s="31">
        <f>[1]consoCURRENT!V46429</f>
        <v>0</v>
      </c>
      <c r="T2340" s="31">
        <f>[1]consoCURRENT!W46429</f>
        <v>0</v>
      </c>
      <c r="U2340" s="31">
        <f>[1]consoCURRENT!X46429</f>
        <v>0</v>
      </c>
      <c r="V2340" s="31">
        <f>[1]consoCURRENT!Y46429</f>
        <v>0</v>
      </c>
      <c r="W2340" s="31">
        <f>[1]consoCURRENT!Z46429</f>
        <v>0</v>
      </c>
      <c r="X2340" s="31">
        <f>[1]consoCURRENT!AA46429</f>
        <v>0</v>
      </c>
      <c r="Y2340" s="31">
        <f>[1]consoCURRENT!AB46429</f>
        <v>0</v>
      </c>
      <c r="Z2340" s="31">
        <f t="shared" si="1165"/>
        <v>8400000</v>
      </c>
      <c r="AA2340" s="31">
        <f>D2340-Z2340</f>
        <v>400000</v>
      </c>
      <c r="AB2340" s="37"/>
      <c r="AC2340" s="32"/>
    </row>
    <row r="2341" spans="1:29" s="33" customFormat="1" ht="22.35" hidden="1" customHeight="1" x14ac:dyDescent="0.25">
      <c r="A2341" s="38" t="s">
        <v>37</v>
      </c>
      <c r="B2341" s="39">
        <f t="shared" ref="B2341:C2341" si="1166">SUM(B2337:B2340)</f>
        <v>0</v>
      </c>
      <c r="C2341" s="39">
        <f t="shared" si="1166"/>
        <v>0</v>
      </c>
      <c r="D2341" s="39">
        <f>SUM(D2337:D2340)</f>
        <v>8800000</v>
      </c>
      <c r="E2341" s="39">
        <f t="shared" ref="E2341:AA2341" si="1167">SUM(E2337:E2340)</f>
        <v>0</v>
      </c>
      <c r="F2341" s="39">
        <f t="shared" si="1167"/>
        <v>0</v>
      </c>
      <c r="G2341" s="39">
        <f t="shared" si="1167"/>
        <v>0</v>
      </c>
      <c r="H2341" s="39">
        <f t="shared" si="1167"/>
        <v>0</v>
      </c>
      <c r="I2341" s="39">
        <f t="shared" si="1167"/>
        <v>0</v>
      </c>
      <c r="J2341" s="39">
        <f t="shared" si="1167"/>
        <v>0</v>
      </c>
      <c r="K2341" s="39">
        <f t="shared" si="1167"/>
        <v>0</v>
      </c>
      <c r="L2341" s="39">
        <f t="shared" si="1167"/>
        <v>0</v>
      </c>
      <c r="M2341" s="39">
        <f t="shared" si="1167"/>
        <v>8400000</v>
      </c>
      <c r="N2341" s="39">
        <f t="shared" si="1167"/>
        <v>0</v>
      </c>
      <c r="O2341" s="39">
        <f t="shared" si="1167"/>
        <v>0</v>
      </c>
      <c r="P2341" s="39">
        <f t="shared" si="1167"/>
        <v>0</v>
      </c>
      <c r="Q2341" s="39">
        <f t="shared" si="1167"/>
        <v>0</v>
      </c>
      <c r="R2341" s="39">
        <f t="shared" si="1167"/>
        <v>0</v>
      </c>
      <c r="S2341" s="39">
        <f t="shared" si="1167"/>
        <v>0</v>
      </c>
      <c r="T2341" s="39">
        <f t="shared" si="1167"/>
        <v>0</v>
      </c>
      <c r="U2341" s="39">
        <f t="shared" si="1167"/>
        <v>0</v>
      </c>
      <c r="V2341" s="39">
        <f t="shared" si="1167"/>
        <v>0</v>
      </c>
      <c r="W2341" s="39">
        <f t="shared" si="1167"/>
        <v>0</v>
      </c>
      <c r="X2341" s="39">
        <f t="shared" si="1167"/>
        <v>0</v>
      </c>
      <c r="Y2341" s="39">
        <f t="shared" si="1167"/>
        <v>0</v>
      </c>
      <c r="Z2341" s="39">
        <f t="shared" si="1167"/>
        <v>8400000</v>
      </c>
      <c r="AA2341" s="39">
        <f t="shared" si="1167"/>
        <v>400000</v>
      </c>
      <c r="AB2341" s="40">
        <f>Z2341/D2341</f>
        <v>0.95454545454545459</v>
      </c>
      <c r="AC2341" s="32"/>
    </row>
    <row r="2342" spans="1:29" s="33" customFormat="1" ht="18" hidden="1" customHeight="1" x14ac:dyDescent="0.25">
      <c r="A2342" s="41" t="s">
        <v>38</v>
      </c>
      <c r="B2342" s="31"/>
      <c r="C2342" s="31"/>
      <c r="D2342" s="31"/>
      <c r="E2342" s="31"/>
      <c r="F2342" s="31"/>
      <c r="G2342" s="31"/>
      <c r="H2342" s="31"/>
      <c r="I2342" s="31"/>
      <c r="J2342" s="31"/>
      <c r="K2342" s="31"/>
      <c r="L2342" s="31"/>
      <c r="M2342" s="31"/>
      <c r="N2342" s="31"/>
      <c r="O2342" s="31"/>
      <c r="P2342" s="31"/>
      <c r="Q2342" s="31"/>
      <c r="R2342" s="31"/>
      <c r="S2342" s="31"/>
      <c r="T2342" s="31"/>
      <c r="U2342" s="31"/>
      <c r="V2342" s="31"/>
      <c r="W2342" s="31"/>
      <c r="X2342" s="31"/>
      <c r="Y2342" s="31"/>
      <c r="Z2342" s="31">
        <f t="shared" ref="Z2342" si="1168">SUM(M2342:Y2342)</f>
        <v>0</v>
      </c>
      <c r="AA2342" s="31">
        <f>D2342-Z2342</f>
        <v>0</v>
      </c>
      <c r="AB2342" s="37" t="e">
        <f>Z2342/D2342</f>
        <v>#DIV/0!</v>
      </c>
      <c r="AC2342" s="32"/>
    </row>
    <row r="2343" spans="1:29" s="33" customFormat="1" ht="32.65" customHeight="1" x14ac:dyDescent="0.25">
      <c r="A2343" s="38" t="s">
        <v>39</v>
      </c>
      <c r="B2343" s="39">
        <f t="shared" ref="B2343:C2343" si="1169">B2342+B2341</f>
        <v>0</v>
      </c>
      <c r="C2343" s="39">
        <f t="shared" si="1169"/>
        <v>0</v>
      </c>
      <c r="D2343" s="39">
        <f>D2342+D2341</f>
        <v>8800000</v>
      </c>
      <c r="E2343" s="39">
        <f t="shared" ref="E2343:AA2343" si="1170">E2342+E2341</f>
        <v>0</v>
      </c>
      <c r="F2343" s="39">
        <f t="shared" si="1170"/>
        <v>0</v>
      </c>
      <c r="G2343" s="39">
        <f t="shared" si="1170"/>
        <v>0</v>
      </c>
      <c r="H2343" s="39">
        <f t="shared" si="1170"/>
        <v>0</v>
      </c>
      <c r="I2343" s="39">
        <f t="shared" si="1170"/>
        <v>0</v>
      </c>
      <c r="J2343" s="39">
        <f t="shared" si="1170"/>
        <v>0</v>
      </c>
      <c r="K2343" s="39">
        <f t="shared" si="1170"/>
        <v>0</v>
      </c>
      <c r="L2343" s="39">
        <f t="shared" si="1170"/>
        <v>0</v>
      </c>
      <c r="M2343" s="39">
        <f t="shared" si="1170"/>
        <v>8400000</v>
      </c>
      <c r="N2343" s="39">
        <f t="shared" si="1170"/>
        <v>0</v>
      </c>
      <c r="O2343" s="39">
        <f t="shared" si="1170"/>
        <v>0</v>
      </c>
      <c r="P2343" s="39">
        <f t="shared" si="1170"/>
        <v>0</v>
      </c>
      <c r="Q2343" s="39">
        <f t="shared" si="1170"/>
        <v>0</v>
      </c>
      <c r="R2343" s="39">
        <f t="shared" si="1170"/>
        <v>0</v>
      </c>
      <c r="S2343" s="39">
        <f t="shared" si="1170"/>
        <v>0</v>
      </c>
      <c r="T2343" s="39">
        <f t="shared" si="1170"/>
        <v>0</v>
      </c>
      <c r="U2343" s="39">
        <f t="shared" si="1170"/>
        <v>0</v>
      </c>
      <c r="V2343" s="39">
        <f t="shared" si="1170"/>
        <v>0</v>
      </c>
      <c r="W2343" s="39">
        <f t="shared" si="1170"/>
        <v>0</v>
      </c>
      <c r="X2343" s="39">
        <f t="shared" si="1170"/>
        <v>0</v>
      </c>
      <c r="Y2343" s="39">
        <f t="shared" si="1170"/>
        <v>0</v>
      </c>
      <c r="Z2343" s="39">
        <f t="shared" si="1170"/>
        <v>8400000</v>
      </c>
      <c r="AA2343" s="39">
        <f t="shared" si="1170"/>
        <v>400000</v>
      </c>
      <c r="AB2343" s="40">
        <f>Z2343/D2343</f>
        <v>0.95454545454545459</v>
      </c>
      <c r="AC2343" s="42"/>
    </row>
    <row r="2344" spans="1:29" s="33" customFormat="1" ht="17.45" customHeight="1" x14ac:dyDescent="0.25">
      <c r="A2344" s="34"/>
      <c r="B2344" s="31"/>
      <c r="C2344" s="31"/>
      <c r="D2344" s="31"/>
      <c r="E2344" s="31"/>
      <c r="F2344" s="31"/>
      <c r="G2344" s="31"/>
      <c r="H2344" s="31"/>
      <c r="I2344" s="31"/>
      <c r="J2344" s="31"/>
      <c r="K2344" s="31"/>
      <c r="L2344" s="31"/>
      <c r="M2344" s="31"/>
      <c r="N2344" s="31"/>
      <c r="O2344" s="31"/>
      <c r="P2344" s="31"/>
      <c r="Q2344" s="31"/>
      <c r="R2344" s="31"/>
      <c r="S2344" s="31"/>
      <c r="T2344" s="31"/>
      <c r="U2344" s="31"/>
      <c r="V2344" s="31"/>
      <c r="W2344" s="31"/>
      <c r="X2344" s="31"/>
      <c r="Y2344" s="31"/>
      <c r="Z2344" s="31"/>
      <c r="AA2344" s="31"/>
      <c r="AB2344" s="31"/>
      <c r="AC2344" s="32"/>
    </row>
    <row r="2345" spans="1:29" s="33" customFormat="1" ht="16.149999999999999" customHeight="1" x14ac:dyDescent="0.25">
      <c r="A2345" s="79"/>
      <c r="B2345" s="31"/>
      <c r="C2345" s="31"/>
      <c r="D2345" s="31"/>
      <c r="E2345" s="31"/>
      <c r="F2345" s="31"/>
      <c r="G2345" s="31"/>
      <c r="H2345" s="31"/>
      <c r="I2345" s="31"/>
      <c r="J2345" s="31"/>
      <c r="K2345" s="31"/>
      <c r="L2345" s="31"/>
      <c r="M2345" s="31"/>
      <c r="N2345" s="31"/>
      <c r="O2345" s="31"/>
      <c r="P2345" s="31"/>
      <c r="Q2345" s="31"/>
      <c r="R2345" s="31"/>
      <c r="S2345" s="31"/>
      <c r="T2345" s="31"/>
      <c r="U2345" s="31"/>
      <c r="V2345" s="31"/>
      <c r="W2345" s="31"/>
      <c r="X2345" s="31"/>
      <c r="Y2345" s="31"/>
      <c r="Z2345" s="31"/>
      <c r="AA2345" s="31"/>
      <c r="AB2345" s="31"/>
      <c r="AC2345" s="32"/>
    </row>
    <row r="2346" spans="1:29" s="33" customFormat="1" ht="19.149999999999999" customHeight="1" x14ac:dyDescent="0.25">
      <c r="A2346" s="79" t="s">
        <v>138</v>
      </c>
      <c r="B2346" s="31"/>
      <c r="C2346" s="31"/>
      <c r="D2346" s="31"/>
      <c r="E2346" s="31"/>
      <c r="F2346" s="31"/>
      <c r="G2346" s="31"/>
      <c r="H2346" s="31"/>
      <c r="I2346" s="31"/>
      <c r="J2346" s="31"/>
      <c r="K2346" s="31"/>
      <c r="L2346" s="31"/>
      <c r="M2346" s="31"/>
      <c r="N2346" s="31"/>
      <c r="O2346" s="31"/>
      <c r="P2346" s="31"/>
      <c r="Q2346" s="31"/>
      <c r="R2346" s="31"/>
      <c r="S2346" s="31"/>
      <c r="T2346" s="31"/>
      <c r="U2346" s="31"/>
      <c r="V2346" s="31"/>
      <c r="W2346" s="31"/>
      <c r="X2346" s="31"/>
      <c r="Y2346" s="31"/>
      <c r="Z2346" s="31"/>
      <c r="AA2346" s="31"/>
      <c r="AB2346" s="31"/>
      <c r="AC2346" s="32"/>
    </row>
    <row r="2347" spans="1:29" s="33" customFormat="1" ht="16.899999999999999" customHeight="1" x14ac:dyDescent="0.2">
      <c r="A2347" s="36" t="s">
        <v>33</v>
      </c>
      <c r="B2347" s="31"/>
      <c r="C2347" s="31"/>
      <c r="D2347" s="31"/>
      <c r="E2347" s="31"/>
      <c r="F2347" s="31"/>
      <c r="G2347" s="31"/>
      <c r="H2347" s="31"/>
      <c r="I2347" s="31"/>
      <c r="J2347" s="31"/>
      <c r="K2347" s="31"/>
      <c r="L2347" s="31"/>
      <c r="M2347" s="31"/>
      <c r="N2347" s="31"/>
      <c r="O2347" s="31"/>
      <c r="P2347" s="31"/>
      <c r="Q2347" s="31"/>
      <c r="R2347" s="31"/>
      <c r="S2347" s="31"/>
      <c r="T2347" s="31"/>
      <c r="U2347" s="31"/>
      <c r="V2347" s="31"/>
      <c r="W2347" s="31"/>
      <c r="X2347" s="31"/>
      <c r="Y2347" s="31"/>
      <c r="Z2347" s="31">
        <f>SUM(M2347:Y2347)</f>
        <v>0</v>
      </c>
      <c r="AA2347" s="31">
        <f>D2347-Z2347</f>
        <v>0</v>
      </c>
      <c r="AB2347" s="37"/>
      <c r="AC2347" s="32"/>
    </row>
    <row r="2348" spans="1:29" s="33" customFormat="1" ht="16.899999999999999" customHeight="1" x14ac:dyDescent="0.2">
      <c r="A2348" s="36" t="s">
        <v>34</v>
      </c>
      <c r="B2348" s="31">
        <f>[1]consoCURRENT!E46607</f>
        <v>662500000</v>
      </c>
      <c r="C2348" s="31">
        <f>[1]consoCURRENT!F46607</f>
        <v>0</v>
      </c>
      <c r="D2348" s="31">
        <f>[1]consoCURRENT!G46607</f>
        <v>662500000</v>
      </c>
      <c r="E2348" s="31">
        <f>[1]consoCURRENT!H46607</f>
        <v>0</v>
      </c>
      <c r="F2348" s="31">
        <f>[1]consoCURRENT!I46607</f>
        <v>0</v>
      </c>
      <c r="G2348" s="31">
        <f>[1]consoCURRENT!J46607</f>
        <v>194853644.47</v>
      </c>
      <c r="H2348" s="31">
        <f>[1]consoCURRENT!K46607</f>
        <v>94117367</v>
      </c>
      <c r="I2348" s="31">
        <f>[1]consoCURRENT!L46607</f>
        <v>0</v>
      </c>
      <c r="J2348" s="31">
        <f>[1]consoCURRENT!M46607</f>
        <v>0</v>
      </c>
      <c r="K2348" s="31">
        <f>[1]consoCURRENT!N46607</f>
        <v>13328446.100000001</v>
      </c>
      <c r="L2348" s="31">
        <f>[1]consoCURRENT!O46607</f>
        <v>0</v>
      </c>
      <c r="M2348" s="31">
        <f>[1]consoCURRENT!P46607</f>
        <v>59184669.57</v>
      </c>
      <c r="N2348" s="31">
        <f>[1]consoCURRENT!Q46607</f>
        <v>0</v>
      </c>
      <c r="O2348" s="31">
        <f>[1]consoCURRENT!R46607</f>
        <v>0</v>
      </c>
      <c r="P2348" s="31">
        <f>[1]consoCURRENT!S46607</f>
        <v>0</v>
      </c>
      <c r="Q2348" s="31">
        <f>[1]consoCURRENT!T46607</f>
        <v>0</v>
      </c>
      <c r="R2348" s="31">
        <f>[1]consoCURRENT!U46607</f>
        <v>0</v>
      </c>
      <c r="S2348" s="31">
        <f>[1]consoCURRENT!V46607</f>
        <v>0</v>
      </c>
      <c r="T2348" s="31">
        <f>[1]consoCURRENT!W46607</f>
        <v>0</v>
      </c>
      <c r="U2348" s="31">
        <f>[1]consoCURRENT!X46607</f>
        <v>124366380</v>
      </c>
      <c r="V2348" s="31">
        <f>[1]consoCURRENT!Y46607</f>
        <v>57158818.370000005</v>
      </c>
      <c r="W2348" s="31">
        <f>[1]consoCURRENT!Z46607</f>
        <v>94117367</v>
      </c>
      <c r="X2348" s="31">
        <f>[1]consoCURRENT!AA46607</f>
        <v>0</v>
      </c>
      <c r="Y2348" s="31">
        <f>[1]consoCURRENT!AB46607</f>
        <v>0</v>
      </c>
      <c r="Z2348" s="31">
        <f t="shared" ref="Z2348:Z2350" si="1171">SUM(M2348:Y2348)</f>
        <v>334827234.94</v>
      </c>
      <c r="AA2348" s="31">
        <f>D2348-Z2348</f>
        <v>327672765.06</v>
      </c>
      <c r="AB2348" s="37">
        <f>Z2348/D2348</f>
        <v>0.50539959990943395</v>
      </c>
      <c r="AC2348" s="32"/>
    </row>
    <row r="2349" spans="1:29" s="33" customFormat="1" ht="16.899999999999999" customHeight="1" x14ac:dyDescent="0.2">
      <c r="A2349" s="36" t="s">
        <v>35</v>
      </c>
      <c r="B2349" s="31"/>
      <c r="C2349" s="31"/>
      <c r="D2349" s="31"/>
      <c r="E2349" s="31"/>
      <c r="F2349" s="31"/>
      <c r="G2349" s="31"/>
      <c r="H2349" s="31"/>
      <c r="I2349" s="31"/>
      <c r="J2349" s="31"/>
      <c r="K2349" s="31"/>
      <c r="L2349" s="31"/>
      <c r="M2349" s="31"/>
      <c r="N2349" s="31"/>
      <c r="O2349" s="31"/>
      <c r="P2349" s="31"/>
      <c r="Q2349" s="31"/>
      <c r="R2349" s="31"/>
      <c r="S2349" s="31"/>
      <c r="T2349" s="31"/>
      <c r="U2349" s="31"/>
      <c r="V2349" s="31"/>
      <c r="W2349" s="31"/>
      <c r="X2349" s="31"/>
      <c r="Y2349" s="31"/>
      <c r="Z2349" s="31">
        <f t="shared" si="1171"/>
        <v>0</v>
      </c>
      <c r="AA2349" s="31">
        <f>D2349-Z2349</f>
        <v>0</v>
      </c>
      <c r="AB2349" s="37"/>
      <c r="AC2349" s="32"/>
    </row>
    <row r="2350" spans="1:29" s="33" customFormat="1" ht="16.899999999999999" customHeight="1" x14ac:dyDescent="0.2">
      <c r="A2350" s="36" t="s">
        <v>36</v>
      </c>
      <c r="B2350" s="31"/>
      <c r="C2350" s="31"/>
      <c r="D2350" s="31">
        <f>[1]consoCURRENT!E46642</f>
        <v>0</v>
      </c>
      <c r="E2350" s="31">
        <f>[1]consoCURRENT!H46642</f>
        <v>0</v>
      </c>
      <c r="F2350" s="31">
        <f>[1]consoCURRENT!I46642</f>
        <v>0</v>
      </c>
      <c r="G2350" s="31">
        <f>[1]consoCURRENT!J46642</f>
        <v>0</v>
      </c>
      <c r="H2350" s="31">
        <f>[1]consoCURRENT!K46642</f>
        <v>0</v>
      </c>
      <c r="I2350" s="31">
        <f>[1]consoCURRENT!L46642</f>
        <v>0</v>
      </c>
      <c r="J2350" s="31">
        <f>[1]consoCURRENT!M46642</f>
        <v>0</v>
      </c>
      <c r="K2350" s="31">
        <f>[1]consoCURRENT!N46642</f>
        <v>0</v>
      </c>
      <c r="L2350" s="31">
        <f>[1]consoCURRENT!O46642</f>
        <v>0</v>
      </c>
      <c r="M2350" s="31">
        <f>[1]consoCURRENT!P46642</f>
        <v>0</v>
      </c>
      <c r="N2350" s="31">
        <f>[1]consoCURRENT!Q46642</f>
        <v>0</v>
      </c>
      <c r="O2350" s="31">
        <f>[1]consoCURRENT!R46642</f>
        <v>0</v>
      </c>
      <c r="P2350" s="31">
        <f>[1]consoCURRENT!S46642</f>
        <v>0</v>
      </c>
      <c r="Q2350" s="31">
        <f>[1]consoCURRENT!T46642</f>
        <v>0</v>
      </c>
      <c r="R2350" s="31">
        <f>[1]consoCURRENT!U46642</f>
        <v>0</v>
      </c>
      <c r="S2350" s="31">
        <f>[1]consoCURRENT!V46642</f>
        <v>0</v>
      </c>
      <c r="T2350" s="31">
        <f>[1]consoCURRENT!W46642</f>
        <v>0</v>
      </c>
      <c r="U2350" s="31">
        <f>[1]consoCURRENT!X46642</f>
        <v>0</v>
      </c>
      <c r="V2350" s="31">
        <f>[1]consoCURRENT!Y46642</f>
        <v>0</v>
      </c>
      <c r="W2350" s="31">
        <f>[1]consoCURRENT!Z46642</f>
        <v>0</v>
      </c>
      <c r="X2350" s="31">
        <f>[1]consoCURRENT!AA46642</f>
        <v>0</v>
      </c>
      <c r="Y2350" s="31">
        <f>[1]consoCURRENT!AB46642</f>
        <v>0</v>
      </c>
      <c r="Z2350" s="31">
        <f t="shared" si="1171"/>
        <v>0</v>
      </c>
      <c r="AA2350" s="31">
        <f>D2350-Z2350</f>
        <v>0</v>
      </c>
      <c r="AB2350" s="37"/>
      <c r="AC2350" s="32"/>
    </row>
    <row r="2351" spans="1:29" s="33" customFormat="1" ht="18" hidden="1" customHeight="1" x14ac:dyDescent="0.25">
      <c r="A2351" s="38" t="s">
        <v>37</v>
      </c>
      <c r="B2351" s="39">
        <f t="shared" ref="B2351:C2351" si="1172">SUM(B2347:B2350)</f>
        <v>662500000</v>
      </c>
      <c r="C2351" s="39">
        <f t="shared" si="1172"/>
        <v>0</v>
      </c>
      <c r="D2351" s="39">
        <f>SUM(D2347:D2350)</f>
        <v>662500000</v>
      </c>
      <c r="E2351" s="39">
        <f t="shared" ref="E2351:AA2351" si="1173">SUM(E2347:E2350)</f>
        <v>0</v>
      </c>
      <c r="F2351" s="39">
        <f t="shared" si="1173"/>
        <v>0</v>
      </c>
      <c r="G2351" s="39">
        <f t="shared" si="1173"/>
        <v>194853644.47</v>
      </c>
      <c r="H2351" s="39">
        <f t="shared" si="1173"/>
        <v>94117367</v>
      </c>
      <c r="I2351" s="39">
        <f t="shared" si="1173"/>
        <v>0</v>
      </c>
      <c r="J2351" s="39">
        <f t="shared" si="1173"/>
        <v>0</v>
      </c>
      <c r="K2351" s="39">
        <f t="shared" si="1173"/>
        <v>13328446.100000001</v>
      </c>
      <c r="L2351" s="39">
        <f t="shared" si="1173"/>
        <v>0</v>
      </c>
      <c r="M2351" s="39">
        <f t="shared" si="1173"/>
        <v>59184669.57</v>
      </c>
      <c r="N2351" s="39">
        <f t="shared" si="1173"/>
        <v>0</v>
      </c>
      <c r="O2351" s="39">
        <f t="shared" si="1173"/>
        <v>0</v>
      </c>
      <c r="P2351" s="39">
        <f t="shared" si="1173"/>
        <v>0</v>
      </c>
      <c r="Q2351" s="39">
        <f t="shared" si="1173"/>
        <v>0</v>
      </c>
      <c r="R2351" s="39">
        <f t="shared" si="1173"/>
        <v>0</v>
      </c>
      <c r="S2351" s="39">
        <f t="shared" si="1173"/>
        <v>0</v>
      </c>
      <c r="T2351" s="39">
        <f t="shared" si="1173"/>
        <v>0</v>
      </c>
      <c r="U2351" s="39">
        <f t="shared" si="1173"/>
        <v>124366380</v>
      </c>
      <c r="V2351" s="39">
        <f t="shared" si="1173"/>
        <v>57158818.370000005</v>
      </c>
      <c r="W2351" s="39">
        <f t="shared" si="1173"/>
        <v>94117367</v>
      </c>
      <c r="X2351" s="39">
        <f t="shared" si="1173"/>
        <v>0</v>
      </c>
      <c r="Y2351" s="39">
        <f t="shared" si="1173"/>
        <v>0</v>
      </c>
      <c r="Z2351" s="39">
        <f t="shared" si="1173"/>
        <v>334827234.94</v>
      </c>
      <c r="AA2351" s="39">
        <f t="shared" si="1173"/>
        <v>327672765.06</v>
      </c>
      <c r="AB2351" s="40">
        <f>Z2351/D2351</f>
        <v>0.50539959990943395</v>
      </c>
      <c r="AC2351" s="32"/>
    </row>
    <row r="2352" spans="1:29" s="33" customFormat="1" ht="18" hidden="1" customHeight="1" x14ac:dyDescent="0.25">
      <c r="A2352" s="41" t="s">
        <v>38</v>
      </c>
      <c r="B2352" s="31"/>
      <c r="C2352" s="31"/>
      <c r="D2352" s="31"/>
      <c r="E2352" s="31"/>
      <c r="F2352" s="31"/>
      <c r="G2352" s="31"/>
      <c r="H2352" s="31"/>
      <c r="I2352" s="31"/>
      <c r="J2352" s="31"/>
      <c r="K2352" s="31"/>
      <c r="L2352" s="31"/>
      <c r="M2352" s="31"/>
      <c r="N2352" s="31"/>
      <c r="O2352" s="31"/>
      <c r="P2352" s="31"/>
      <c r="Q2352" s="31"/>
      <c r="R2352" s="31"/>
      <c r="S2352" s="31"/>
      <c r="T2352" s="31"/>
      <c r="U2352" s="31"/>
      <c r="V2352" s="31"/>
      <c r="W2352" s="31"/>
      <c r="X2352" s="31"/>
      <c r="Y2352" s="31"/>
      <c r="Z2352" s="31">
        <f t="shared" ref="Z2352" si="1174">SUM(M2352:Y2352)</f>
        <v>0</v>
      </c>
      <c r="AA2352" s="31">
        <f>D2352-Z2352</f>
        <v>0</v>
      </c>
      <c r="AB2352" s="37" t="e">
        <f>Z2352/D2352</f>
        <v>#DIV/0!</v>
      </c>
      <c r="AC2352" s="32"/>
    </row>
    <row r="2353" spans="1:29" s="33" customFormat="1" ht="31.7" customHeight="1" x14ac:dyDescent="0.25">
      <c r="A2353" s="38" t="s">
        <v>39</v>
      </c>
      <c r="B2353" s="39">
        <f t="shared" ref="B2353:C2353" si="1175">B2352+B2351</f>
        <v>662500000</v>
      </c>
      <c r="C2353" s="39">
        <f t="shared" si="1175"/>
        <v>0</v>
      </c>
      <c r="D2353" s="39">
        <f>D2352+D2351</f>
        <v>662500000</v>
      </c>
      <c r="E2353" s="39">
        <f t="shared" ref="E2353:AA2353" si="1176">E2352+E2351</f>
        <v>0</v>
      </c>
      <c r="F2353" s="39">
        <f t="shared" si="1176"/>
        <v>0</v>
      </c>
      <c r="G2353" s="39">
        <f t="shared" si="1176"/>
        <v>194853644.47</v>
      </c>
      <c r="H2353" s="39">
        <f t="shared" si="1176"/>
        <v>94117367</v>
      </c>
      <c r="I2353" s="39">
        <f t="shared" si="1176"/>
        <v>0</v>
      </c>
      <c r="J2353" s="39">
        <f t="shared" si="1176"/>
        <v>0</v>
      </c>
      <c r="K2353" s="39">
        <f t="shared" si="1176"/>
        <v>13328446.100000001</v>
      </c>
      <c r="L2353" s="39">
        <f t="shared" si="1176"/>
        <v>0</v>
      </c>
      <c r="M2353" s="39">
        <f t="shared" si="1176"/>
        <v>59184669.57</v>
      </c>
      <c r="N2353" s="39">
        <f t="shared" si="1176"/>
        <v>0</v>
      </c>
      <c r="O2353" s="39">
        <f t="shared" si="1176"/>
        <v>0</v>
      </c>
      <c r="P2353" s="39">
        <f t="shared" si="1176"/>
        <v>0</v>
      </c>
      <c r="Q2353" s="39">
        <f t="shared" si="1176"/>
        <v>0</v>
      </c>
      <c r="R2353" s="39">
        <f t="shared" si="1176"/>
        <v>0</v>
      </c>
      <c r="S2353" s="39">
        <f t="shared" si="1176"/>
        <v>0</v>
      </c>
      <c r="T2353" s="39">
        <f t="shared" si="1176"/>
        <v>0</v>
      </c>
      <c r="U2353" s="39">
        <f t="shared" si="1176"/>
        <v>124366380</v>
      </c>
      <c r="V2353" s="39">
        <f t="shared" si="1176"/>
        <v>57158818.370000005</v>
      </c>
      <c r="W2353" s="39">
        <f t="shared" si="1176"/>
        <v>94117367</v>
      </c>
      <c r="X2353" s="39">
        <f t="shared" si="1176"/>
        <v>0</v>
      </c>
      <c r="Y2353" s="39">
        <f t="shared" si="1176"/>
        <v>0</v>
      </c>
      <c r="Z2353" s="39">
        <f t="shared" si="1176"/>
        <v>334827234.94</v>
      </c>
      <c r="AA2353" s="39">
        <f t="shared" si="1176"/>
        <v>327672765.06</v>
      </c>
      <c r="AB2353" s="40">
        <f>Z2353/D2353</f>
        <v>0.50539959990943395</v>
      </c>
      <c r="AC2353" s="42"/>
    </row>
    <row r="2354" spans="1:29" s="33" customFormat="1" ht="14.65" customHeight="1" x14ac:dyDescent="0.25">
      <c r="A2354" s="34"/>
      <c r="B2354" s="31"/>
      <c r="C2354" s="31"/>
      <c r="D2354" s="31"/>
      <c r="E2354" s="31"/>
      <c r="F2354" s="31"/>
      <c r="G2354" s="31"/>
      <c r="H2354" s="31"/>
      <c r="I2354" s="31"/>
      <c r="J2354" s="31"/>
      <c r="K2354" s="31"/>
      <c r="L2354" s="31"/>
      <c r="M2354" s="31"/>
      <c r="N2354" s="31"/>
      <c r="O2354" s="31"/>
      <c r="P2354" s="31"/>
      <c r="Q2354" s="31"/>
      <c r="R2354" s="31"/>
      <c r="S2354" s="31"/>
      <c r="T2354" s="31"/>
      <c r="U2354" s="31"/>
      <c r="V2354" s="31"/>
      <c r="W2354" s="31"/>
      <c r="X2354" s="31"/>
      <c r="Y2354" s="31"/>
      <c r="Z2354" s="31"/>
      <c r="AA2354" s="31"/>
      <c r="AB2354" s="31"/>
      <c r="AC2354" s="32"/>
    </row>
    <row r="2355" spans="1:29" s="33" customFormat="1" ht="15" customHeight="1" x14ac:dyDescent="0.25">
      <c r="A2355" s="46" t="s">
        <v>139</v>
      </c>
      <c r="B2355" s="31"/>
      <c r="C2355" s="31"/>
      <c r="D2355" s="31"/>
      <c r="E2355" s="31"/>
      <c r="F2355" s="31"/>
      <c r="G2355" s="31"/>
      <c r="H2355" s="31"/>
      <c r="I2355" s="31"/>
      <c r="J2355" s="31"/>
      <c r="K2355" s="31"/>
      <c r="L2355" s="31"/>
      <c r="M2355" s="31"/>
      <c r="N2355" s="31"/>
      <c r="O2355" s="31"/>
      <c r="P2355" s="31"/>
      <c r="Q2355" s="31"/>
      <c r="R2355" s="31"/>
      <c r="S2355" s="31"/>
      <c r="T2355" s="31"/>
      <c r="U2355" s="31"/>
      <c r="V2355" s="31"/>
      <c r="W2355" s="31"/>
      <c r="X2355" s="31"/>
      <c r="Y2355" s="31"/>
      <c r="Z2355" s="31"/>
      <c r="AA2355" s="31"/>
      <c r="AB2355" s="31"/>
      <c r="AC2355" s="32"/>
    </row>
    <row r="2356" spans="1:29" s="33" customFormat="1" ht="15" customHeight="1" x14ac:dyDescent="0.25">
      <c r="A2356" s="46" t="s">
        <v>140</v>
      </c>
      <c r="B2356" s="31"/>
      <c r="C2356" s="31"/>
      <c r="D2356" s="31"/>
      <c r="E2356" s="31"/>
      <c r="F2356" s="31"/>
      <c r="G2356" s="31"/>
      <c r="H2356" s="31"/>
      <c r="I2356" s="31"/>
      <c r="J2356" s="31"/>
      <c r="K2356" s="31"/>
      <c r="L2356" s="31"/>
      <c r="M2356" s="31"/>
      <c r="N2356" s="31"/>
      <c r="O2356" s="31"/>
      <c r="P2356" s="31"/>
      <c r="Q2356" s="31"/>
      <c r="R2356" s="31"/>
      <c r="S2356" s="31"/>
      <c r="T2356" s="31"/>
      <c r="U2356" s="31"/>
      <c r="V2356" s="31"/>
      <c r="W2356" s="31"/>
      <c r="X2356" s="31"/>
      <c r="Y2356" s="31"/>
      <c r="Z2356" s="31"/>
      <c r="AA2356" s="31"/>
      <c r="AB2356" s="31"/>
      <c r="AC2356" s="32"/>
    </row>
    <row r="2357" spans="1:29" s="33" customFormat="1" ht="18" customHeight="1" x14ac:dyDescent="0.2">
      <c r="A2357" s="36" t="s">
        <v>33</v>
      </c>
      <c r="B2357" s="31"/>
      <c r="C2357" s="31"/>
      <c r="D2357" s="31"/>
      <c r="E2357" s="31"/>
      <c r="F2357" s="31"/>
      <c r="G2357" s="31"/>
      <c r="H2357" s="31"/>
      <c r="I2357" s="31"/>
      <c r="J2357" s="31"/>
      <c r="K2357" s="31"/>
      <c r="L2357" s="31"/>
      <c r="M2357" s="31"/>
      <c r="N2357" s="31"/>
      <c r="O2357" s="31"/>
      <c r="P2357" s="31"/>
      <c r="Q2357" s="31"/>
      <c r="R2357" s="31"/>
      <c r="S2357" s="31"/>
      <c r="T2357" s="31"/>
      <c r="U2357" s="31"/>
      <c r="V2357" s="31"/>
      <c r="W2357" s="31"/>
      <c r="X2357" s="31"/>
      <c r="Y2357" s="31"/>
      <c r="Z2357" s="31">
        <f>SUM(M2357:Y2357)</f>
        <v>0</v>
      </c>
      <c r="AA2357" s="31">
        <f>D2357-Z2357</f>
        <v>0</v>
      </c>
      <c r="AB2357" s="37"/>
      <c r="AC2357" s="32"/>
    </row>
    <row r="2358" spans="1:29" s="33" customFormat="1" ht="22.7" customHeight="1" x14ac:dyDescent="0.2">
      <c r="A2358" s="36" t="s">
        <v>34</v>
      </c>
      <c r="B2358" s="31">
        <f>[1]consoCURRENT!E46820</f>
        <v>4057704</v>
      </c>
      <c r="C2358" s="31">
        <f>[1]consoCURRENT!F46820</f>
        <v>0</v>
      </c>
      <c r="D2358" s="31">
        <f>[1]consoCURRENT!G46820</f>
        <v>4057704</v>
      </c>
      <c r="E2358" s="31">
        <f>[1]consoCURRENT!H46820</f>
        <v>0</v>
      </c>
      <c r="F2358" s="31">
        <f>[1]consoCURRENT!I46820</f>
        <v>0</v>
      </c>
      <c r="G2358" s="31">
        <f>[1]consoCURRENT!J46820</f>
        <v>0</v>
      </c>
      <c r="H2358" s="31">
        <f>[1]consoCURRENT!K46820</f>
        <v>0</v>
      </c>
      <c r="I2358" s="31">
        <f>[1]consoCURRENT!L46820</f>
        <v>0</v>
      </c>
      <c r="J2358" s="31">
        <f>[1]consoCURRENT!M46820</f>
        <v>0</v>
      </c>
      <c r="K2358" s="31">
        <f>[1]consoCURRENT!N46820</f>
        <v>0</v>
      </c>
      <c r="L2358" s="31">
        <f>[1]consoCURRENT!O46820</f>
        <v>0</v>
      </c>
      <c r="M2358" s="31">
        <f>[1]consoCURRENT!P46820</f>
        <v>0</v>
      </c>
      <c r="N2358" s="31">
        <f>[1]consoCURRENT!Q46820</f>
        <v>0</v>
      </c>
      <c r="O2358" s="31">
        <f>[1]consoCURRENT!R46820</f>
        <v>0</v>
      </c>
      <c r="P2358" s="31">
        <f>[1]consoCURRENT!S46820</f>
        <v>0</v>
      </c>
      <c r="Q2358" s="31">
        <f>[1]consoCURRENT!T46820</f>
        <v>0</v>
      </c>
      <c r="R2358" s="31">
        <f>[1]consoCURRENT!U46820</f>
        <v>0</v>
      </c>
      <c r="S2358" s="31">
        <f>[1]consoCURRENT!V46820</f>
        <v>0</v>
      </c>
      <c r="T2358" s="31">
        <f>[1]consoCURRENT!W46820</f>
        <v>0</v>
      </c>
      <c r="U2358" s="31">
        <f>[1]consoCURRENT!X46820</f>
        <v>0</v>
      </c>
      <c r="V2358" s="31">
        <f>[1]consoCURRENT!Y46820</f>
        <v>0</v>
      </c>
      <c r="W2358" s="31">
        <f>[1]consoCURRENT!Z46820</f>
        <v>0</v>
      </c>
      <c r="X2358" s="31">
        <f>[1]consoCURRENT!AA46820</f>
        <v>0</v>
      </c>
      <c r="Y2358" s="31">
        <f>[1]consoCURRENT!AB46820</f>
        <v>0</v>
      </c>
      <c r="Z2358" s="31">
        <f t="shared" ref="Z2358:Z2360" si="1177">SUM(M2358:Y2358)</f>
        <v>0</v>
      </c>
      <c r="AA2358" s="31">
        <f>D2358-Z2358</f>
        <v>4057704</v>
      </c>
      <c r="AB2358" s="37">
        <f>Z2358/D2358</f>
        <v>0</v>
      </c>
      <c r="AC2358" s="32"/>
    </row>
    <row r="2359" spans="1:29" s="33" customFormat="1" ht="24" customHeight="1" x14ac:dyDescent="0.2">
      <c r="A2359" s="36" t="s">
        <v>35</v>
      </c>
      <c r="B2359" s="31"/>
      <c r="C2359" s="31"/>
      <c r="D2359" s="31"/>
      <c r="E2359" s="31"/>
      <c r="F2359" s="31"/>
      <c r="G2359" s="31"/>
      <c r="H2359" s="31"/>
      <c r="I2359" s="31"/>
      <c r="J2359" s="31"/>
      <c r="K2359" s="31"/>
      <c r="L2359" s="31"/>
      <c r="M2359" s="31"/>
      <c r="N2359" s="31"/>
      <c r="O2359" s="31"/>
      <c r="P2359" s="31"/>
      <c r="Q2359" s="31"/>
      <c r="R2359" s="31"/>
      <c r="S2359" s="31"/>
      <c r="T2359" s="31"/>
      <c r="U2359" s="31"/>
      <c r="V2359" s="31"/>
      <c r="W2359" s="31"/>
      <c r="X2359" s="31"/>
      <c r="Y2359" s="31"/>
      <c r="Z2359" s="31">
        <f t="shared" si="1177"/>
        <v>0</v>
      </c>
      <c r="AA2359" s="31">
        <f>D2359-Z2359</f>
        <v>0</v>
      </c>
      <c r="AB2359" s="37"/>
      <c r="AC2359" s="32"/>
    </row>
    <row r="2360" spans="1:29" s="33" customFormat="1" ht="24" customHeight="1" x14ac:dyDescent="0.2">
      <c r="A2360" s="36" t="s">
        <v>36</v>
      </c>
      <c r="B2360" s="31"/>
      <c r="C2360" s="31"/>
      <c r="D2360" s="31">
        <f>[1]consoCURRENT!E46855</f>
        <v>109646296</v>
      </c>
      <c r="E2360" s="31">
        <f>[1]consoCURRENT!F46855</f>
        <v>0</v>
      </c>
      <c r="F2360" s="31">
        <f>[1]consoCURRENT!G46855</f>
        <v>109646296</v>
      </c>
      <c r="G2360" s="31">
        <f>[1]consoCURRENT!H46855</f>
        <v>0</v>
      </c>
      <c r="H2360" s="31">
        <f>[1]consoCURRENT!I46855</f>
        <v>0</v>
      </c>
      <c r="I2360" s="31">
        <f>[1]consoCURRENT!J46855</f>
        <v>0</v>
      </c>
      <c r="J2360" s="31">
        <f>[1]consoCURRENT!K46855</f>
        <v>0</v>
      </c>
      <c r="K2360" s="31">
        <f>[1]consoCURRENT!L46855</f>
        <v>0</v>
      </c>
      <c r="L2360" s="31">
        <f>[1]consoCURRENT!M46855</f>
        <v>0</v>
      </c>
      <c r="M2360" s="31">
        <f>[1]consoCURRENT!N46855</f>
        <v>0</v>
      </c>
      <c r="N2360" s="31">
        <f>[1]consoCURRENT!O46855</f>
        <v>0</v>
      </c>
      <c r="O2360" s="31">
        <f>[1]consoCURRENT!P46855</f>
        <v>0</v>
      </c>
      <c r="P2360" s="31">
        <f>[1]consoCURRENT!Q46855</f>
        <v>0</v>
      </c>
      <c r="Q2360" s="31">
        <f>[1]consoCURRENT!R46855</f>
        <v>0</v>
      </c>
      <c r="R2360" s="31">
        <f>[1]consoCURRENT!S46855</f>
        <v>0</v>
      </c>
      <c r="S2360" s="31">
        <f>[1]consoCURRENT!T46855</f>
        <v>0</v>
      </c>
      <c r="T2360" s="31">
        <f>[1]consoCURRENT!U46855</f>
        <v>0</v>
      </c>
      <c r="U2360" s="31">
        <f>[1]consoCURRENT!V46855</f>
        <v>0</v>
      </c>
      <c r="V2360" s="31">
        <f>[1]consoCURRENT!W46855</f>
        <v>0</v>
      </c>
      <c r="W2360" s="31">
        <f>[1]consoCURRENT!X46855</f>
        <v>0</v>
      </c>
      <c r="X2360" s="31">
        <f>[1]consoCURRENT!Y46855</f>
        <v>0</v>
      </c>
      <c r="Y2360" s="31">
        <f>[1]consoCURRENT!Z46855</f>
        <v>0</v>
      </c>
      <c r="Z2360" s="31">
        <f t="shared" si="1177"/>
        <v>0</v>
      </c>
      <c r="AA2360" s="31">
        <f>D2360-Z2360</f>
        <v>109646296</v>
      </c>
      <c r="AB2360" s="37">
        <f>Z2360/D2360</f>
        <v>0</v>
      </c>
      <c r="AC2360" s="32"/>
    </row>
    <row r="2361" spans="1:29" s="33" customFormat="1" ht="18" customHeight="1" x14ac:dyDescent="0.25">
      <c r="A2361" s="38" t="s">
        <v>37</v>
      </c>
      <c r="B2361" s="39">
        <f t="shared" ref="B2361:C2361" si="1178">SUM(B2357:B2360)</f>
        <v>4057704</v>
      </c>
      <c r="C2361" s="39">
        <f t="shared" si="1178"/>
        <v>0</v>
      </c>
      <c r="D2361" s="39">
        <f>SUM(D2357:D2360)</f>
        <v>113704000</v>
      </c>
      <c r="E2361" s="39">
        <f t="shared" ref="E2361:AA2361" si="1179">SUM(E2357:E2360)</f>
        <v>0</v>
      </c>
      <c r="F2361" s="39">
        <f t="shared" si="1179"/>
        <v>109646296</v>
      </c>
      <c r="G2361" s="39">
        <f t="shared" si="1179"/>
        <v>0</v>
      </c>
      <c r="H2361" s="39">
        <f t="shared" si="1179"/>
        <v>0</v>
      </c>
      <c r="I2361" s="39">
        <f t="shared" si="1179"/>
        <v>0</v>
      </c>
      <c r="J2361" s="39">
        <f t="shared" si="1179"/>
        <v>0</v>
      </c>
      <c r="K2361" s="39">
        <f t="shared" si="1179"/>
        <v>0</v>
      </c>
      <c r="L2361" s="39">
        <f t="shared" si="1179"/>
        <v>0</v>
      </c>
      <c r="M2361" s="39">
        <f t="shared" si="1179"/>
        <v>0</v>
      </c>
      <c r="N2361" s="39">
        <f t="shared" si="1179"/>
        <v>0</v>
      </c>
      <c r="O2361" s="39">
        <f t="shared" si="1179"/>
        <v>0</v>
      </c>
      <c r="P2361" s="39">
        <f t="shared" si="1179"/>
        <v>0</v>
      </c>
      <c r="Q2361" s="39">
        <f t="shared" si="1179"/>
        <v>0</v>
      </c>
      <c r="R2361" s="39">
        <f t="shared" si="1179"/>
        <v>0</v>
      </c>
      <c r="S2361" s="39">
        <f t="shared" si="1179"/>
        <v>0</v>
      </c>
      <c r="T2361" s="39">
        <f t="shared" si="1179"/>
        <v>0</v>
      </c>
      <c r="U2361" s="39">
        <f t="shared" si="1179"/>
        <v>0</v>
      </c>
      <c r="V2361" s="39">
        <f t="shared" si="1179"/>
        <v>0</v>
      </c>
      <c r="W2361" s="39">
        <f t="shared" si="1179"/>
        <v>0</v>
      </c>
      <c r="X2361" s="39">
        <f t="shared" si="1179"/>
        <v>0</v>
      </c>
      <c r="Y2361" s="39">
        <f t="shared" si="1179"/>
        <v>0</v>
      </c>
      <c r="Z2361" s="39">
        <f t="shared" si="1179"/>
        <v>0</v>
      </c>
      <c r="AA2361" s="39">
        <f t="shared" si="1179"/>
        <v>113704000</v>
      </c>
      <c r="AB2361" s="40">
        <f>Z2361/D2361</f>
        <v>0</v>
      </c>
      <c r="AC2361" s="32"/>
    </row>
    <row r="2362" spans="1:29" s="33" customFormat="1" ht="18" customHeight="1" x14ac:dyDescent="0.25">
      <c r="A2362" s="41" t="s">
        <v>38</v>
      </c>
      <c r="B2362" s="31"/>
      <c r="C2362" s="31"/>
      <c r="D2362" s="31"/>
      <c r="E2362" s="31"/>
      <c r="F2362" s="31"/>
      <c r="G2362" s="31"/>
      <c r="H2362" s="31"/>
      <c r="I2362" s="31"/>
      <c r="J2362" s="31"/>
      <c r="K2362" s="31"/>
      <c r="L2362" s="31"/>
      <c r="M2362" s="31"/>
      <c r="N2362" s="31"/>
      <c r="O2362" s="31"/>
      <c r="P2362" s="31"/>
      <c r="Q2362" s="31"/>
      <c r="R2362" s="31"/>
      <c r="S2362" s="31"/>
      <c r="T2362" s="31"/>
      <c r="U2362" s="31"/>
      <c r="V2362" s="31"/>
      <c r="W2362" s="31"/>
      <c r="X2362" s="31"/>
      <c r="Y2362" s="31"/>
      <c r="Z2362" s="31">
        <f t="shared" ref="Z2362" si="1180">SUM(M2362:Y2362)</f>
        <v>0</v>
      </c>
      <c r="AA2362" s="31">
        <f>D2362-Z2362</f>
        <v>0</v>
      </c>
      <c r="AB2362" s="37"/>
      <c r="AC2362" s="32"/>
    </row>
    <row r="2363" spans="1:29" s="33" customFormat="1" ht="26.45" customHeight="1" x14ac:dyDescent="0.25">
      <c r="A2363" s="38" t="s">
        <v>39</v>
      </c>
      <c r="B2363" s="39">
        <f t="shared" ref="B2363:C2363" si="1181">B2362+B2361</f>
        <v>4057704</v>
      </c>
      <c r="C2363" s="39">
        <f t="shared" si="1181"/>
        <v>0</v>
      </c>
      <c r="D2363" s="39">
        <f>D2362+D2361</f>
        <v>113704000</v>
      </c>
      <c r="E2363" s="39">
        <f t="shared" ref="E2363:AA2363" si="1182">E2362+E2361</f>
        <v>0</v>
      </c>
      <c r="F2363" s="39">
        <f t="shared" si="1182"/>
        <v>109646296</v>
      </c>
      <c r="G2363" s="39">
        <f t="shared" si="1182"/>
        <v>0</v>
      </c>
      <c r="H2363" s="39">
        <f t="shared" si="1182"/>
        <v>0</v>
      </c>
      <c r="I2363" s="39">
        <f t="shared" si="1182"/>
        <v>0</v>
      </c>
      <c r="J2363" s="39">
        <f t="shared" si="1182"/>
        <v>0</v>
      </c>
      <c r="K2363" s="39">
        <f t="shared" si="1182"/>
        <v>0</v>
      </c>
      <c r="L2363" s="39">
        <f t="shared" si="1182"/>
        <v>0</v>
      </c>
      <c r="M2363" s="39">
        <f t="shared" si="1182"/>
        <v>0</v>
      </c>
      <c r="N2363" s="39">
        <f t="shared" si="1182"/>
        <v>0</v>
      </c>
      <c r="O2363" s="39">
        <f t="shared" si="1182"/>
        <v>0</v>
      </c>
      <c r="P2363" s="39">
        <f t="shared" si="1182"/>
        <v>0</v>
      </c>
      <c r="Q2363" s="39">
        <f t="shared" si="1182"/>
        <v>0</v>
      </c>
      <c r="R2363" s="39">
        <f t="shared" si="1182"/>
        <v>0</v>
      </c>
      <c r="S2363" s="39">
        <f t="shared" si="1182"/>
        <v>0</v>
      </c>
      <c r="T2363" s="39">
        <f t="shared" si="1182"/>
        <v>0</v>
      </c>
      <c r="U2363" s="39">
        <f t="shared" si="1182"/>
        <v>0</v>
      </c>
      <c r="V2363" s="39">
        <f t="shared" si="1182"/>
        <v>0</v>
      </c>
      <c r="W2363" s="39">
        <f t="shared" si="1182"/>
        <v>0</v>
      </c>
      <c r="X2363" s="39">
        <f t="shared" si="1182"/>
        <v>0</v>
      </c>
      <c r="Y2363" s="39">
        <f t="shared" si="1182"/>
        <v>0</v>
      </c>
      <c r="Z2363" s="39">
        <f t="shared" si="1182"/>
        <v>0</v>
      </c>
      <c r="AA2363" s="39">
        <f t="shared" si="1182"/>
        <v>113704000</v>
      </c>
      <c r="AB2363" s="40">
        <f>Z2363/D2363</f>
        <v>0</v>
      </c>
      <c r="AC2363" s="42"/>
    </row>
    <row r="2364" spans="1:29" s="33" customFormat="1" ht="15" customHeight="1" x14ac:dyDescent="0.25">
      <c r="A2364" s="34"/>
      <c r="B2364" s="31"/>
      <c r="C2364" s="31"/>
      <c r="D2364" s="31"/>
      <c r="E2364" s="31"/>
      <c r="F2364" s="31"/>
      <c r="G2364" s="31"/>
      <c r="H2364" s="31"/>
      <c r="I2364" s="31"/>
      <c r="J2364" s="31"/>
      <c r="K2364" s="31"/>
      <c r="L2364" s="31"/>
      <c r="M2364" s="31"/>
      <c r="N2364" s="31"/>
      <c r="O2364" s="31"/>
      <c r="P2364" s="31"/>
      <c r="Q2364" s="31"/>
      <c r="R2364" s="31"/>
      <c r="S2364" s="31"/>
      <c r="T2364" s="31"/>
      <c r="U2364" s="31"/>
      <c r="V2364" s="31"/>
      <c r="W2364" s="31"/>
      <c r="X2364" s="31"/>
      <c r="Y2364" s="31"/>
      <c r="Z2364" s="31"/>
      <c r="AA2364" s="31"/>
      <c r="AB2364" s="31"/>
      <c r="AC2364" s="32"/>
    </row>
    <row r="2365" spans="1:29" s="33" customFormat="1" ht="15" customHeight="1" x14ac:dyDescent="0.25">
      <c r="A2365" s="46" t="s">
        <v>141</v>
      </c>
      <c r="B2365" s="31"/>
      <c r="C2365" s="31"/>
      <c r="D2365" s="31"/>
      <c r="E2365" s="31"/>
      <c r="F2365" s="31"/>
      <c r="G2365" s="31"/>
      <c r="H2365" s="31"/>
      <c r="I2365" s="31"/>
      <c r="J2365" s="31"/>
      <c r="K2365" s="31"/>
      <c r="L2365" s="31"/>
      <c r="M2365" s="31"/>
      <c r="N2365" s="31"/>
      <c r="O2365" s="31"/>
      <c r="P2365" s="31"/>
      <c r="Q2365" s="31"/>
      <c r="R2365" s="31"/>
      <c r="S2365" s="31"/>
      <c r="T2365" s="31"/>
      <c r="U2365" s="31"/>
      <c r="V2365" s="31"/>
      <c r="W2365" s="31"/>
      <c r="X2365" s="31"/>
      <c r="Y2365" s="31"/>
      <c r="Z2365" s="31"/>
      <c r="AA2365" s="31"/>
      <c r="AB2365" s="31"/>
      <c r="AC2365" s="32"/>
    </row>
    <row r="2366" spans="1:29" s="33" customFormat="1" ht="15" customHeight="1" x14ac:dyDescent="0.25">
      <c r="A2366" s="46" t="s">
        <v>142</v>
      </c>
      <c r="B2366" s="31"/>
      <c r="C2366" s="31"/>
      <c r="D2366" s="31"/>
      <c r="E2366" s="31"/>
      <c r="F2366" s="31"/>
      <c r="G2366" s="31"/>
      <c r="H2366" s="31"/>
      <c r="I2366" s="31"/>
      <c r="J2366" s="31"/>
      <c r="K2366" s="31"/>
      <c r="L2366" s="31"/>
      <c r="M2366" s="31"/>
      <c r="N2366" s="31"/>
      <c r="O2366" s="31"/>
      <c r="P2366" s="31"/>
      <c r="Q2366" s="31"/>
      <c r="R2366" s="31"/>
      <c r="S2366" s="31"/>
      <c r="T2366" s="31"/>
      <c r="U2366" s="31"/>
      <c r="V2366" s="31"/>
      <c r="W2366" s="31"/>
      <c r="X2366" s="31"/>
      <c r="Y2366" s="31"/>
      <c r="Z2366" s="31"/>
      <c r="AA2366" s="31"/>
      <c r="AB2366" s="31"/>
      <c r="AC2366" s="32"/>
    </row>
    <row r="2367" spans="1:29" s="33" customFormat="1" ht="18" customHeight="1" x14ac:dyDescent="0.2">
      <c r="A2367" s="36" t="s">
        <v>33</v>
      </c>
      <c r="B2367" s="31"/>
      <c r="C2367" s="31"/>
      <c r="D2367" s="31"/>
      <c r="E2367" s="31"/>
      <c r="F2367" s="31"/>
      <c r="G2367" s="31"/>
      <c r="H2367" s="31"/>
      <c r="I2367" s="31"/>
      <c r="J2367" s="31"/>
      <c r="K2367" s="31"/>
      <c r="L2367" s="31"/>
      <c r="M2367" s="31"/>
      <c r="N2367" s="31"/>
      <c r="O2367" s="31"/>
      <c r="P2367" s="31"/>
      <c r="Q2367" s="31"/>
      <c r="R2367" s="31"/>
      <c r="S2367" s="31"/>
      <c r="T2367" s="31"/>
      <c r="U2367" s="31"/>
      <c r="V2367" s="31"/>
      <c r="W2367" s="31"/>
      <c r="X2367" s="31"/>
      <c r="Y2367" s="31"/>
      <c r="Z2367" s="31">
        <f>SUM(M2367:Y2367)</f>
        <v>0</v>
      </c>
      <c r="AA2367" s="31">
        <f>D2367-Z2367</f>
        <v>0</v>
      </c>
      <c r="AB2367" s="37"/>
      <c r="AC2367" s="32"/>
    </row>
    <row r="2368" spans="1:29" s="33" customFormat="1" ht="18" customHeight="1" x14ac:dyDescent="0.2">
      <c r="A2368" s="36" t="s">
        <v>34</v>
      </c>
      <c r="B2368" s="31">
        <f>[1]consoCURRENT!E47033</f>
        <v>1000000000</v>
      </c>
      <c r="C2368" s="31">
        <f>[1]consoCURRENT!F47033</f>
        <v>0</v>
      </c>
      <c r="D2368" s="31">
        <f>[1]consoCURRENT!G47033</f>
        <v>1000000000</v>
      </c>
      <c r="E2368" s="31">
        <f>[1]consoCURRENT!H47033</f>
        <v>0</v>
      </c>
      <c r="F2368" s="31">
        <f>[1]consoCURRENT!I47033</f>
        <v>0</v>
      </c>
      <c r="G2368" s="31">
        <f>[1]consoCURRENT!J47033</f>
        <v>0</v>
      </c>
      <c r="H2368" s="31">
        <f>[1]consoCURRENT!K47033</f>
        <v>0</v>
      </c>
      <c r="I2368" s="31">
        <f>[1]consoCURRENT!L47033</f>
        <v>0</v>
      </c>
      <c r="J2368" s="31">
        <f>[1]consoCURRENT!M47033</f>
        <v>0</v>
      </c>
      <c r="K2368" s="31">
        <f>[1]consoCURRENT!N47033</f>
        <v>0</v>
      </c>
      <c r="L2368" s="31">
        <f>[1]consoCURRENT!O47033</f>
        <v>0</v>
      </c>
      <c r="M2368" s="31">
        <f>[1]consoCURRENT!P47033</f>
        <v>5998800</v>
      </c>
      <c r="N2368" s="31">
        <f>[1]consoCURRENT!Q47033</f>
        <v>0</v>
      </c>
      <c r="O2368" s="31">
        <f>[1]consoCURRENT!R47033</f>
        <v>0</v>
      </c>
      <c r="P2368" s="31">
        <f>[1]consoCURRENT!S47033</f>
        <v>0</v>
      </c>
      <c r="Q2368" s="31">
        <f>[1]consoCURRENT!T47033</f>
        <v>0</v>
      </c>
      <c r="R2368" s="31">
        <f>[1]consoCURRENT!U47033</f>
        <v>0</v>
      </c>
      <c r="S2368" s="31">
        <f>[1]consoCURRENT!V47033</f>
        <v>0</v>
      </c>
      <c r="T2368" s="31">
        <f>[1]consoCURRENT!W47033</f>
        <v>0</v>
      </c>
      <c r="U2368" s="31">
        <f>[1]consoCURRENT!X47033</f>
        <v>0</v>
      </c>
      <c r="V2368" s="31">
        <f>[1]consoCURRENT!Y47033</f>
        <v>0</v>
      </c>
      <c r="W2368" s="31">
        <f>[1]consoCURRENT!Z47033</f>
        <v>0</v>
      </c>
      <c r="X2368" s="31">
        <f>[1]consoCURRENT!AA47033</f>
        <v>0</v>
      </c>
      <c r="Y2368" s="31">
        <f>[1]consoCURRENT!AB47033</f>
        <v>0</v>
      </c>
      <c r="Z2368" s="31">
        <f>SUM(M2368:Y2368)</f>
        <v>5998800</v>
      </c>
      <c r="AA2368" s="31">
        <f>D2368-Z2368</f>
        <v>994001200</v>
      </c>
      <c r="AB2368" s="37">
        <f>Z2368/D2368</f>
        <v>5.9988000000000003E-3</v>
      </c>
      <c r="AC2368" s="32"/>
    </row>
    <row r="2369" spans="1:29" s="33" customFormat="1" ht="18" customHeight="1" x14ac:dyDescent="0.2">
      <c r="A2369" s="36" t="s">
        <v>35</v>
      </c>
      <c r="B2369" s="31"/>
      <c r="C2369" s="31"/>
      <c r="D2369" s="31"/>
      <c r="E2369" s="31"/>
      <c r="F2369" s="31"/>
      <c r="G2369" s="31"/>
      <c r="H2369" s="31"/>
      <c r="I2369" s="31"/>
      <c r="J2369" s="31"/>
      <c r="K2369" s="31"/>
      <c r="L2369" s="31"/>
      <c r="M2369" s="31"/>
      <c r="N2369" s="31"/>
      <c r="O2369" s="31"/>
      <c r="P2369" s="31"/>
      <c r="Q2369" s="31"/>
      <c r="R2369" s="31"/>
      <c r="S2369" s="31"/>
      <c r="T2369" s="31"/>
      <c r="U2369" s="31"/>
      <c r="V2369" s="31"/>
      <c r="W2369" s="31"/>
      <c r="X2369" s="31"/>
      <c r="Y2369" s="31"/>
      <c r="Z2369" s="31">
        <f t="shared" ref="Z2369:Z2370" si="1183">SUM(M2369:Y2369)</f>
        <v>0</v>
      </c>
      <c r="AA2369" s="31">
        <f>D2369-Z2369</f>
        <v>0</v>
      </c>
      <c r="AB2369" s="37"/>
      <c r="AC2369" s="32"/>
    </row>
    <row r="2370" spans="1:29" s="33" customFormat="1" ht="18" customHeight="1" x14ac:dyDescent="0.2">
      <c r="A2370" s="36" t="s">
        <v>36</v>
      </c>
      <c r="B2370" s="31">
        <f>[1]consoCURRENT!E47068</f>
        <v>0</v>
      </c>
      <c r="C2370" s="31">
        <f>[1]consoCURRENT!F47068</f>
        <v>0</v>
      </c>
      <c r="D2370" s="31">
        <f>[1]consoCURRENT!G47068</f>
        <v>0</v>
      </c>
      <c r="E2370" s="31">
        <f>[1]consoCURRENT!H47068</f>
        <v>0</v>
      </c>
      <c r="F2370" s="31">
        <f>[1]consoCURRENT!I47068</f>
        <v>0</v>
      </c>
      <c r="G2370" s="31">
        <f>[1]consoCURRENT!J47068</f>
        <v>0</v>
      </c>
      <c r="H2370" s="31">
        <f>[1]consoCURRENT!K47068</f>
        <v>0</v>
      </c>
      <c r="I2370" s="31">
        <f>[1]consoCURRENT!L47068</f>
        <v>0</v>
      </c>
      <c r="J2370" s="31">
        <f>[1]consoCURRENT!M47068</f>
        <v>0</v>
      </c>
      <c r="K2370" s="31">
        <f>[1]consoCURRENT!N47068</f>
        <v>0</v>
      </c>
      <c r="L2370" s="31">
        <f>[1]consoCURRENT!O47068</f>
        <v>0</v>
      </c>
      <c r="M2370" s="31">
        <f>[1]consoCURRENT!P47068</f>
        <v>0</v>
      </c>
      <c r="N2370" s="31">
        <f>[1]consoCURRENT!Q47068</f>
        <v>0</v>
      </c>
      <c r="O2370" s="31">
        <f>[1]consoCURRENT!R47068</f>
        <v>0</v>
      </c>
      <c r="P2370" s="31">
        <f>[1]consoCURRENT!S47068</f>
        <v>0</v>
      </c>
      <c r="Q2370" s="31">
        <f>[1]consoCURRENT!T47068</f>
        <v>0</v>
      </c>
      <c r="R2370" s="31">
        <f>[1]consoCURRENT!U47068</f>
        <v>0</v>
      </c>
      <c r="S2370" s="31">
        <f>[1]consoCURRENT!V47068</f>
        <v>0</v>
      </c>
      <c r="T2370" s="31">
        <f>[1]consoCURRENT!W47068</f>
        <v>0</v>
      </c>
      <c r="U2370" s="31">
        <f>[1]consoCURRENT!X47068</f>
        <v>0</v>
      </c>
      <c r="V2370" s="31">
        <f>[1]consoCURRENT!Y47068</f>
        <v>0</v>
      </c>
      <c r="W2370" s="31">
        <f>[1]consoCURRENT!Z47068</f>
        <v>0</v>
      </c>
      <c r="X2370" s="31">
        <f>[1]consoCURRENT!AA47068</f>
        <v>0</v>
      </c>
      <c r="Y2370" s="31">
        <f>[1]consoCURRENT!AB47068</f>
        <v>0</v>
      </c>
      <c r="Z2370" s="31">
        <f t="shared" si="1183"/>
        <v>0</v>
      </c>
      <c r="AA2370" s="31">
        <f>D2370-Z2370</f>
        <v>0</v>
      </c>
      <c r="AB2370" s="37"/>
      <c r="AC2370" s="32"/>
    </row>
    <row r="2371" spans="1:29" s="33" customFormat="1" ht="18" customHeight="1" x14ac:dyDescent="0.25">
      <c r="A2371" s="38" t="s">
        <v>37</v>
      </c>
      <c r="B2371" s="39">
        <f t="shared" ref="B2371:C2371" si="1184">SUM(B2367:B2370)</f>
        <v>1000000000</v>
      </c>
      <c r="C2371" s="39">
        <f t="shared" si="1184"/>
        <v>0</v>
      </c>
      <c r="D2371" s="39">
        <f>SUM(D2367:D2370)</f>
        <v>1000000000</v>
      </c>
      <c r="E2371" s="39">
        <f t="shared" ref="E2371:AA2371" si="1185">SUM(E2367:E2370)</f>
        <v>0</v>
      </c>
      <c r="F2371" s="39">
        <f t="shared" si="1185"/>
        <v>0</v>
      </c>
      <c r="G2371" s="39">
        <f t="shared" si="1185"/>
        <v>0</v>
      </c>
      <c r="H2371" s="39">
        <f t="shared" si="1185"/>
        <v>0</v>
      </c>
      <c r="I2371" s="39">
        <f t="shared" si="1185"/>
        <v>0</v>
      </c>
      <c r="J2371" s="39">
        <f t="shared" si="1185"/>
        <v>0</v>
      </c>
      <c r="K2371" s="39">
        <f t="shared" si="1185"/>
        <v>0</v>
      </c>
      <c r="L2371" s="39">
        <f t="shared" si="1185"/>
        <v>0</v>
      </c>
      <c r="M2371" s="39">
        <f t="shared" si="1185"/>
        <v>5998800</v>
      </c>
      <c r="N2371" s="39">
        <f t="shared" si="1185"/>
        <v>0</v>
      </c>
      <c r="O2371" s="39">
        <f t="shared" si="1185"/>
        <v>0</v>
      </c>
      <c r="P2371" s="39">
        <f t="shared" si="1185"/>
        <v>0</v>
      </c>
      <c r="Q2371" s="39">
        <f t="shared" si="1185"/>
        <v>0</v>
      </c>
      <c r="R2371" s="39">
        <f t="shared" si="1185"/>
        <v>0</v>
      </c>
      <c r="S2371" s="39">
        <f t="shared" si="1185"/>
        <v>0</v>
      </c>
      <c r="T2371" s="39">
        <f t="shared" si="1185"/>
        <v>0</v>
      </c>
      <c r="U2371" s="39">
        <f t="shared" si="1185"/>
        <v>0</v>
      </c>
      <c r="V2371" s="39">
        <f t="shared" si="1185"/>
        <v>0</v>
      </c>
      <c r="W2371" s="39">
        <f t="shared" si="1185"/>
        <v>0</v>
      </c>
      <c r="X2371" s="39">
        <f t="shared" si="1185"/>
        <v>0</v>
      </c>
      <c r="Y2371" s="39">
        <f t="shared" si="1185"/>
        <v>0</v>
      </c>
      <c r="Z2371" s="39">
        <f t="shared" si="1185"/>
        <v>5998800</v>
      </c>
      <c r="AA2371" s="39">
        <f t="shared" si="1185"/>
        <v>994001200</v>
      </c>
      <c r="AB2371" s="40">
        <f>Z2371/D2371</f>
        <v>5.9988000000000003E-3</v>
      </c>
      <c r="AC2371" s="32"/>
    </row>
    <row r="2372" spans="1:29" s="33" customFormat="1" ht="18" customHeight="1" x14ac:dyDescent="0.25">
      <c r="A2372" s="41" t="s">
        <v>38</v>
      </c>
      <c r="B2372" s="31"/>
      <c r="C2372" s="31"/>
      <c r="D2372" s="31"/>
      <c r="E2372" s="31"/>
      <c r="F2372" s="31"/>
      <c r="G2372" s="31"/>
      <c r="H2372" s="31"/>
      <c r="I2372" s="31"/>
      <c r="J2372" s="31"/>
      <c r="K2372" s="31"/>
      <c r="L2372" s="31"/>
      <c r="M2372" s="31"/>
      <c r="N2372" s="31"/>
      <c r="O2372" s="31"/>
      <c r="P2372" s="31"/>
      <c r="Q2372" s="31"/>
      <c r="R2372" s="31"/>
      <c r="S2372" s="31"/>
      <c r="T2372" s="31"/>
      <c r="U2372" s="31"/>
      <c r="V2372" s="31"/>
      <c r="W2372" s="31"/>
      <c r="X2372" s="31"/>
      <c r="Y2372" s="31"/>
      <c r="Z2372" s="31">
        <f t="shared" ref="Z2372" si="1186">SUM(M2372:Y2372)</f>
        <v>0</v>
      </c>
      <c r="AA2372" s="31">
        <f>D2372-Z2372</f>
        <v>0</v>
      </c>
      <c r="AB2372" s="37"/>
      <c r="AC2372" s="32"/>
    </row>
    <row r="2373" spans="1:29" s="33" customFormat="1" ht="23.45" customHeight="1" x14ac:dyDescent="0.25">
      <c r="A2373" s="38" t="s">
        <v>39</v>
      </c>
      <c r="B2373" s="39">
        <f t="shared" ref="B2373:C2373" si="1187">B2372+B2371</f>
        <v>1000000000</v>
      </c>
      <c r="C2373" s="39">
        <f t="shared" si="1187"/>
        <v>0</v>
      </c>
      <c r="D2373" s="39">
        <f>D2372+D2371</f>
        <v>1000000000</v>
      </c>
      <c r="E2373" s="39">
        <f t="shared" ref="E2373:AA2373" si="1188">E2372+E2371</f>
        <v>0</v>
      </c>
      <c r="F2373" s="39">
        <f t="shared" si="1188"/>
        <v>0</v>
      </c>
      <c r="G2373" s="39">
        <f t="shared" si="1188"/>
        <v>0</v>
      </c>
      <c r="H2373" s="39">
        <f t="shared" si="1188"/>
        <v>0</v>
      </c>
      <c r="I2373" s="39">
        <f t="shared" si="1188"/>
        <v>0</v>
      </c>
      <c r="J2373" s="39">
        <f t="shared" si="1188"/>
        <v>0</v>
      </c>
      <c r="K2373" s="39">
        <f t="shared" si="1188"/>
        <v>0</v>
      </c>
      <c r="L2373" s="39">
        <f t="shared" si="1188"/>
        <v>0</v>
      </c>
      <c r="M2373" s="39">
        <f t="shared" si="1188"/>
        <v>5998800</v>
      </c>
      <c r="N2373" s="39">
        <f t="shared" si="1188"/>
        <v>0</v>
      </c>
      <c r="O2373" s="39">
        <f t="shared" si="1188"/>
        <v>0</v>
      </c>
      <c r="P2373" s="39">
        <f t="shared" si="1188"/>
        <v>0</v>
      </c>
      <c r="Q2373" s="39">
        <f t="shared" si="1188"/>
        <v>0</v>
      </c>
      <c r="R2373" s="39">
        <f t="shared" si="1188"/>
        <v>0</v>
      </c>
      <c r="S2373" s="39">
        <f t="shared" si="1188"/>
        <v>0</v>
      </c>
      <c r="T2373" s="39">
        <f t="shared" si="1188"/>
        <v>0</v>
      </c>
      <c r="U2373" s="39">
        <f t="shared" si="1188"/>
        <v>0</v>
      </c>
      <c r="V2373" s="39">
        <f t="shared" si="1188"/>
        <v>0</v>
      </c>
      <c r="W2373" s="39">
        <f t="shared" si="1188"/>
        <v>0</v>
      </c>
      <c r="X2373" s="39">
        <f t="shared" si="1188"/>
        <v>0</v>
      </c>
      <c r="Y2373" s="39">
        <f t="shared" si="1188"/>
        <v>0</v>
      </c>
      <c r="Z2373" s="39">
        <f t="shared" si="1188"/>
        <v>5998800</v>
      </c>
      <c r="AA2373" s="39">
        <f t="shared" si="1188"/>
        <v>994001200</v>
      </c>
      <c r="AB2373" s="40">
        <f>Z2373/D2373</f>
        <v>5.9988000000000003E-3</v>
      </c>
      <c r="AC2373" s="42"/>
    </row>
    <row r="2374" spans="1:29" s="33" customFormat="1" ht="19.5" customHeight="1" x14ac:dyDescent="0.25">
      <c r="A2374" s="34"/>
      <c r="B2374" s="31"/>
      <c r="C2374" s="31"/>
      <c r="D2374" s="31"/>
      <c r="E2374" s="31"/>
      <c r="F2374" s="31"/>
      <c r="G2374" s="31"/>
      <c r="H2374" s="31"/>
      <c r="I2374" s="31"/>
      <c r="J2374" s="31"/>
      <c r="K2374" s="31"/>
      <c r="L2374" s="31"/>
      <c r="M2374" s="31"/>
      <c r="N2374" s="31"/>
      <c r="O2374" s="31"/>
      <c r="P2374" s="31"/>
      <c r="Q2374" s="31"/>
      <c r="R2374" s="31"/>
      <c r="S2374" s="31"/>
      <c r="T2374" s="31"/>
      <c r="U2374" s="31"/>
      <c r="V2374" s="31"/>
      <c r="W2374" s="31"/>
      <c r="X2374" s="31"/>
      <c r="Y2374" s="31"/>
      <c r="Z2374" s="31"/>
      <c r="AA2374" s="31"/>
      <c r="AB2374" s="31"/>
      <c r="AC2374" s="32"/>
    </row>
    <row r="2375" spans="1:29" s="33" customFormat="1" ht="15" hidden="1" customHeight="1" x14ac:dyDescent="0.25">
      <c r="A2375" s="46"/>
      <c r="B2375" s="31"/>
      <c r="C2375" s="31"/>
      <c r="D2375" s="31"/>
      <c r="E2375" s="31"/>
      <c r="F2375" s="31"/>
      <c r="G2375" s="31"/>
      <c r="H2375" s="31"/>
      <c r="I2375" s="31"/>
      <c r="J2375" s="31"/>
      <c r="K2375" s="31"/>
      <c r="L2375" s="31"/>
      <c r="M2375" s="31"/>
      <c r="N2375" s="31"/>
      <c r="O2375" s="31"/>
      <c r="P2375" s="31"/>
      <c r="Q2375" s="31"/>
      <c r="R2375" s="31"/>
      <c r="S2375" s="31"/>
      <c r="T2375" s="31"/>
      <c r="U2375" s="31"/>
      <c r="V2375" s="31"/>
      <c r="W2375" s="31"/>
      <c r="X2375" s="31"/>
      <c r="Y2375" s="31"/>
      <c r="Z2375" s="31"/>
      <c r="AA2375" s="31"/>
      <c r="AB2375" s="31"/>
      <c r="AC2375" s="32"/>
    </row>
    <row r="2376" spans="1:29" s="33" customFormat="1" ht="15" hidden="1" customHeight="1" x14ac:dyDescent="0.25">
      <c r="A2376" s="46" t="s">
        <v>143</v>
      </c>
      <c r="B2376" s="31"/>
      <c r="C2376" s="31"/>
      <c r="D2376" s="31"/>
      <c r="E2376" s="31"/>
      <c r="F2376" s="31"/>
      <c r="G2376" s="31"/>
      <c r="H2376" s="31"/>
      <c r="I2376" s="31"/>
      <c r="J2376" s="31"/>
      <c r="K2376" s="31"/>
      <c r="L2376" s="31"/>
      <c r="M2376" s="31"/>
      <c r="N2376" s="31"/>
      <c r="O2376" s="31"/>
      <c r="P2376" s="31"/>
      <c r="Q2376" s="31"/>
      <c r="R2376" s="31"/>
      <c r="S2376" s="31"/>
      <c r="T2376" s="31"/>
      <c r="U2376" s="31"/>
      <c r="V2376" s="31"/>
      <c r="W2376" s="31"/>
      <c r="X2376" s="31"/>
      <c r="Y2376" s="31"/>
      <c r="Z2376" s="31"/>
      <c r="AA2376" s="31"/>
      <c r="AB2376" s="31"/>
      <c r="AC2376" s="32"/>
    </row>
    <row r="2377" spans="1:29" s="33" customFormat="1" ht="18" hidden="1" customHeight="1" x14ac:dyDescent="0.2">
      <c r="A2377" s="36" t="s">
        <v>33</v>
      </c>
      <c r="B2377" s="31"/>
      <c r="C2377" s="31"/>
      <c r="D2377" s="31"/>
      <c r="E2377" s="31"/>
      <c r="F2377" s="31"/>
      <c r="G2377" s="31"/>
      <c r="H2377" s="31"/>
      <c r="I2377" s="31"/>
      <c r="J2377" s="31"/>
      <c r="K2377" s="31"/>
      <c r="L2377" s="31"/>
      <c r="M2377" s="31"/>
      <c r="N2377" s="31"/>
      <c r="O2377" s="31"/>
      <c r="P2377" s="31"/>
      <c r="Q2377" s="31"/>
      <c r="R2377" s="31"/>
      <c r="S2377" s="31"/>
      <c r="T2377" s="31"/>
      <c r="U2377" s="31"/>
      <c r="V2377" s="31"/>
      <c r="W2377" s="31"/>
      <c r="X2377" s="31"/>
      <c r="Y2377" s="31"/>
      <c r="Z2377" s="31">
        <f>SUM(M2377:Y2377)</f>
        <v>0</v>
      </c>
      <c r="AA2377" s="31">
        <f>D2377-Z2377</f>
        <v>0</v>
      </c>
      <c r="AB2377" s="37"/>
      <c r="AC2377" s="32"/>
    </row>
    <row r="2378" spans="1:29" s="33" customFormat="1" ht="18" hidden="1" customHeight="1" x14ac:dyDescent="0.2">
      <c r="A2378" s="36" t="s">
        <v>34</v>
      </c>
      <c r="B2378" s="31">
        <f>[1]consoCURRENT!E47246</f>
        <v>0</v>
      </c>
      <c r="C2378" s="31">
        <f>[1]consoCURRENT!F47246</f>
        <v>0</v>
      </c>
      <c r="D2378" s="31">
        <f>[1]consoCURRENT!G47246</f>
        <v>0</v>
      </c>
      <c r="E2378" s="31">
        <f>[1]consoCURRENT!H47246</f>
        <v>0</v>
      </c>
      <c r="F2378" s="31">
        <f>[1]consoCURRENT!I47246</f>
        <v>0</v>
      </c>
      <c r="G2378" s="31">
        <f>[1]consoCURRENT!J47246</f>
        <v>0</v>
      </c>
      <c r="H2378" s="31">
        <f>[1]consoCURRENT!K47246</f>
        <v>0</v>
      </c>
      <c r="I2378" s="31">
        <f>[1]consoCURRENT!L47246</f>
        <v>0</v>
      </c>
      <c r="J2378" s="31">
        <f>[1]consoCURRENT!M47246</f>
        <v>0</v>
      </c>
      <c r="K2378" s="31">
        <f>[1]consoCURRENT!N47246</f>
        <v>0</v>
      </c>
      <c r="L2378" s="31">
        <f>[1]consoCURRENT!O47246</f>
        <v>0</v>
      </c>
      <c r="M2378" s="31">
        <f>[1]consoCURRENT!P47246</f>
        <v>0</v>
      </c>
      <c r="N2378" s="31">
        <f>[1]consoCURRENT!Q47246</f>
        <v>0</v>
      </c>
      <c r="O2378" s="31">
        <f>[1]consoCURRENT!R47246</f>
        <v>0</v>
      </c>
      <c r="P2378" s="31">
        <f>[1]consoCURRENT!S47246</f>
        <v>0</v>
      </c>
      <c r="Q2378" s="31">
        <f>[1]consoCURRENT!T47246</f>
        <v>0</v>
      </c>
      <c r="R2378" s="31">
        <f>[1]consoCURRENT!U47246</f>
        <v>0</v>
      </c>
      <c r="S2378" s="31">
        <f>[1]consoCURRENT!V47246</f>
        <v>0</v>
      </c>
      <c r="T2378" s="31">
        <f>[1]consoCURRENT!W47246</f>
        <v>0</v>
      </c>
      <c r="U2378" s="31">
        <f>[1]consoCURRENT!X47246</f>
        <v>0</v>
      </c>
      <c r="V2378" s="31">
        <f>[1]consoCURRENT!Y47246</f>
        <v>0</v>
      </c>
      <c r="W2378" s="31">
        <f>[1]consoCURRENT!Z47246</f>
        <v>0</v>
      </c>
      <c r="X2378" s="31">
        <f>[1]consoCURRENT!AA47246</f>
        <v>0</v>
      </c>
      <c r="Y2378" s="31">
        <f>[1]consoCURRENT!AB47246</f>
        <v>0</v>
      </c>
      <c r="Z2378" s="31">
        <f t="shared" ref="Z2378:Z2380" si="1189">SUM(M2378:Y2378)</f>
        <v>0</v>
      </c>
      <c r="AA2378" s="31">
        <f>D2378-Z2378</f>
        <v>0</v>
      </c>
      <c r="AB2378" s="37" t="e">
        <f>Z2378/D2378</f>
        <v>#DIV/0!</v>
      </c>
      <c r="AC2378" s="32"/>
    </row>
    <row r="2379" spans="1:29" s="33" customFormat="1" ht="18" hidden="1" customHeight="1" x14ac:dyDescent="0.2">
      <c r="A2379" s="36" t="s">
        <v>35</v>
      </c>
      <c r="B2379" s="31"/>
      <c r="C2379" s="31"/>
      <c r="D2379" s="31"/>
      <c r="E2379" s="31"/>
      <c r="F2379" s="31"/>
      <c r="G2379" s="31"/>
      <c r="H2379" s="31"/>
      <c r="I2379" s="31"/>
      <c r="J2379" s="31"/>
      <c r="K2379" s="31"/>
      <c r="L2379" s="31"/>
      <c r="M2379" s="31"/>
      <c r="N2379" s="31"/>
      <c r="O2379" s="31"/>
      <c r="P2379" s="31"/>
      <c r="Q2379" s="31"/>
      <c r="R2379" s="31"/>
      <c r="S2379" s="31"/>
      <c r="T2379" s="31"/>
      <c r="U2379" s="31"/>
      <c r="V2379" s="31"/>
      <c r="W2379" s="31"/>
      <c r="X2379" s="31"/>
      <c r="Y2379" s="31"/>
      <c r="Z2379" s="31">
        <f t="shared" si="1189"/>
        <v>0</v>
      </c>
      <c r="AA2379" s="31">
        <f>D2379-Z2379</f>
        <v>0</v>
      </c>
      <c r="AB2379" s="37"/>
      <c r="AC2379" s="32"/>
    </row>
    <row r="2380" spans="1:29" s="33" customFormat="1" ht="18" hidden="1" customHeight="1" x14ac:dyDescent="0.2">
      <c r="A2380" s="36" t="s">
        <v>36</v>
      </c>
      <c r="B2380" s="31"/>
      <c r="C2380" s="31"/>
      <c r="D2380" s="31"/>
      <c r="E2380" s="31"/>
      <c r="F2380" s="31"/>
      <c r="G2380" s="31"/>
      <c r="H2380" s="31"/>
      <c r="I2380" s="31"/>
      <c r="J2380" s="31"/>
      <c r="K2380" s="31"/>
      <c r="L2380" s="31"/>
      <c r="M2380" s="31"/>
      <c r="N2380" s="31"/>
      <c r="O2380" s="31"/>
      <c r="P2380" s="31"/>
      <c r="Q2380" s="31"/>
      <c r="R2380" s="31"/>
      <c r="S2380" s="31"/>
      <c r="T2380" s="31"/>
      <c r="U2380" s="31"/>
      <c r="V2380" s="31"/>
      <c r="W2380" s="31"/>
      <c r="X2380" s="31"/>
      <c r="Y2380" s="31"/>
      <c r="Z2380" s="31">
        <f t="shared" si="1189"/>
        <v>0</v>
      </c>
      <c r="AA2380" s="31">
        <f>D2380-Z2380</f>
        <v>0</v>
      </c>
      <c r="AB2380" s="37"/>
      <c r="AC2380" s="32"/>
    </row>
    <row r="2381" spans="1:29" s="33" customFormat="1" ht="18" hidden="1" customHeight="1" x14ac:dyDescent="0.25">
      <c r="A2381" s="38" t="s">
        <v>37</v>
      </c>
      <c r="B2381" s="39">
        <f t="shared" ref="B2381:C2381" si="1190">SUM(B2377:B2380)</f>
        <v>0</v>
      </c>
      <c r="C2381" s="39">
        <f t="shared" si="1190"/>
        <v>0</v>
      </c>
      <c r="D2381" s="39">
        <f>SUM(D2377:D2380)</f>
        <v>0</v>
      </c>
      <c r="E2381" s="39">
        <f t="shared" ref="E2381:AA2381" si="1191">SUM(E2377:E2380)</f>
        <v>0</v>
      </c>
      <c r="F2381" s="39">
        <f t="shared" si="1191"/>
        <v>0</v>
      </c>
      <c r="G2381" s="39">
        <f t="shared" si="1191"/>
        <v>0</v>
      </c>
      <c r="H2381" s="39">
        <f t="shared" si="1191"/>
        <v>0</v>
      </c>
      <c r="I2381" s="39">
        <f t="shared" si="1191"/>
        <v>0</v>
      </c>
      <c r="J2381" s="39">
        <f t="shared" si="1191"/>
        <v>0</v>
      </c>
      <c r="K2381" s="39">
        <f t="shared" si="1191"/>
        <v>0</v>
      </c>
      <c r="L2381" s="39">
        <f t="shared" si="1191"/>
        <v>0</v>
      </c>
      <c r="M2381" s="39">
        <f t="shared" si="1191"/>
        <v>0</v>
      </c>
      <c r="N2381" s="39">
        <f t="shared" si="1191"/>
        <v>0</v>
      </c>
      <c r="O2381" s="39">
        <f t="shared" si="1191"/>
        <v>0</v>
      </c>
      <c r="P2381" s="39">
        <f t="shared" si="1191"/>
        <v>0</v>
      </c>
      <c r="Q2381" s="39">
        <f t="shared" si="1191"/>
        <v>0</v>
      </c>
      <c r="R2381" s="39">
        <f t="shared" si="1191"/>
        <v>0</v>
      </c>
      <c r="S2381" s="39">
        <f t="shared" si="1191"/>
        <v>0</v>
      </c>
      <c r="T2381" s="39">
        <f t="shared" si="1191"/>
        <v>0</v>
      </c>
      <c r="U2381" s="39">
        <f t="shared" si="1191"/>
        <v>0</v>
      </c>
      <c r="V2381" s="39">
        <f t="shared" si="1191"/>
        <v>0</v>
      </c>
      <c r="W2381" s="39">
        <f t="shared" si="1191"/>
        <v>0</v>
      </c>
      <c r="X2381" s="39">
        <f t="shared" si="1191"/>
        <v>0</v>
      </c>
      <c r="Y2381" s="39">
        <f t="shared" si="1191"/>
        <v>0</v>
      </c>
      <c r="Z2381" s="39">
        <f t="shared" si="1191"/>
        <v>0</v>
      </c>
      <c r="AA2381" s="39">
        <f t="shared" si="1191"/>
        <v>0</v>
      </c>
      <c r="AB2381" s="40" t="e">
        <f>Z2381/D2381</f>
        <v>#DIV/0!</v>
      </c>
      <c r="AC2381" s="32"/>
    </row>
    <row r="2382" spans="1:29" s="33" customFormat="1" ht="18" hidden="1" customHeight="1" x14ac:dyDescent="0.25">
      <c r="A2382" s="41" t="s">
        <v>38</v>
      </c>
      <c r="B2382" s="31"/>
      <c r="C2382" s="31"/>
      <c r="D2382" s="31"/>
      <c r="E2382" s="31"/>
      <c r="F2382" s="31"/>
      <c r="G2382" s="31"/>
      <c r="H2382" s="31"/>
      <c r="I2382" s="31"/>
      <c r="J2382" s="31"/>
      <c r="K2382" s="31"/>
      <c r="L2382" s="31"/>
      <c r="M2382" s="31"/>
      <c r="N2382" s="31"/>
      <c r="O2382" s="31"/>
      <c r="P2382" s="31"/>
      <c r="Q2382" s="31"/>
      <c r="R2382" s="31"/>
      <c r="S2382" s="31"/>
      <c r="T2382" s="31"/>
      <c r="U2382" s="31"/>
      <c r="V2382" s="31"/>
      <c r="W2382" s="31"/>
      <c r="X2382" s="31"/>
      <c r="Y2382" s="31"/>
      <c r="Z2382" s="31">
        <f t="shared" ref="Z2382" si="1192">SUM(M2382:Y2382)</f>
        <v>0</v>
      </c>
      <c r="AA2382" s="31">
        <f>D2382-Z2382</f>
        <v>0</v>
      </c>
      <c r="AB2382" s="37"/>
      <c r="AC2382" s="32"/>
    </row>
    <row r="2383" spans="1:29" s="33" customFormat="1" ht="18" hidden="1" customHeight="1" x14ac:dyDescent="0.25">
      <c r="A2383" s="38" t="s">
        <v>39</v>
      </c>
      <c r="B2383" s="39">
        <f t="shared" ref="B2383:C2383" si="1193">B2382+B2381</f>
        <v>0</v>
      </c>
      <c r="C2383" s="39">
        <f t="shared" si="1193"/>
        <v>0</v>
      </c>
      <c r="D2383" s="39">
        <f>D2382+D2381</f>
        <v>0</v>
      </c>
      <c r="E2383" s="39">
        <f t="shared" ref="E2383:AA2383" si="1194">E2382+E2381</f>
        <v>0</v>
      </c>
      <c r="F2383" s="39">
        <f t="shared" si="1194"/>
        <v>0</v>
      </c>
      <c r="G2383" s="39">
        <f t="shared" si="1194"/>
        <v>0</v>
      </c>
      <c r="H2383" s="39">
        <f t="shared" si="1194"/>
        <v>0</v>
      </c>
      <c r="I2383" s="39">
        <f t="shared" si="1194"/>
        <v>0</v>
      </c>
      <c r="J2383" s="39">
        <f t="shared" si="1194"/>
        <v>0</v>
      </c>
      <c r="K2383" s="39">
        <f t="shared" si="1194"/>
        <v>0</v>
      </c>
      <c r="L2383" s="39">
        <f t="shared" si="1194"/>
        <v>0</v>
      </c>
      <c r="M2383" s="39">
        <f t="shared" si="1194"/>
        <v>0</v>
      </c>
      <c r="N2383" s="39">
        <f t="shared" si="1194"/>
        <v>0</v>
      </c>
      <c r="O2383" s="39">
        <f t="shared" si="1194"/>
        <v>0</v>
      </c>
      <c r="P2383" s="39">
        <f t="shared" si="1194"/>
        <v>0</v>
      </c>
      <c r="Q2383" s="39">
        <f t="shared" si="1194"/>
        <v>0</v>
      </c>
      <c r="R2383" s="39">
        <f t="shared" si="1194"/>
        <v>0</v>
      </c>
      <c r="S2383" s="39">
        <f t="shared" si="1194"/>
        <v>0</v>
      </c>
      <c r="T2383" s="39">
        <f t="shared" si="1194"/>
        <v>0</v>
      </c>
      <c r="U2383" s="39">
        <f t="shared" si="1194"/>
        <v>0</v>
      </c>
      <c r="V2383" s="39">
        <f t="shared" si="1194"/>
        <v>0</v>
      </c>
      <c r="W2383" s="39">
        <f t="shared" si="1194"/>
        <v>0</v>
      </c>
      <c r="X2383" s="39">
        <f t="shared" si="1194"/>
        <v>0</v>
      </c>
      <c r="Y2383" s="39">
        <f t="shared" si="1194"/>
        <v>0</v>
      </c>
      <c r="Z2383" s="39">
        <f t="shared" si="1194"/>
        <v>0</v>
      </c>
      <c r="AA2383" s="39">
        <f t="shared" si="1194"/>
        <v>0</v>
      </c>
      <c r="AB2383" s="40" t="e">
        <f>Z2383/D2383</f>
        <v>#DIV/0!</v>
      </c>
      <c r="AC2383" s="42"/>
    </row>
    <row r="2384" spans="1:29" s="33" customFormat="1" ht="15" hidden="1" customHeight="1" x14ac:dyDescent="0.25">
      <c r="A2384" s="34"/>
      <c r="B2384" s="31"/>
      <c r="C2384" s="31"/>
      <c r="D2384" s="31"/>
      <c r="E2384" s="31"/>
      <c r="F2384" s="31"/>
      <c r="G2384" s="31"/>
      <c r="H2384" s="31"/>
      <c r="I2384" s="31"/>
      <c r="J2384" s="31"/>
      <c r="K2384" s="31"/>
      <c r="L2384" s="31"/>
      <c r="M2384" s="31"/>
      <c r="N2384" s="31"/>
      <c r="O2384" s="31"/>
      <c r="P2384" s="31"/>
      <c r="Q2384" s="31"/>
      <c r="R2384" s="31"/>
      <c r="S2384" s="31"/>
      <c r="T2384" s="31"/>
      <c r="U2384" s="31"/>
      <c r="V2384" s="31"/>
      <c r="W2384" s="31"/>
      <c r="X2384" s="31"/>
      <c r="Y2384" s="31"/>
      <c r="Z2384" s="31"/>
      <c r="AA2384" s="31"/>
      <c r="AB2384" s="31"/>
      <c r="AC2384" s="32"/>
    </row>
    <row r="2385" spans="1:29" s="33" customFormat="1" ht="15" hidden="1" customHeight="1" x14ac:dyDescent="0.25">
      <c r="A2385" s="46"/>
      <c r="B2385" s="31"/>
      <c r="C2385" s="31"/>
      <c r="D2385" s="31"/>
      <c r="E2385" s="31"/>
      <c r="F2385" s="31"/>
      <c r="G2385" s="31"/>
      <c r="H2385" s="31"/>
      <c r="I2385" s="31"/>
      <c r="J2385" s="31"/>
      <c r="K2385" s="31"/>
      <c r="L2385" s="31"/>
      <c r="M2385" s="31"/>
      <c r="N2385" s="31"/>
      <c r="O2385" s="31"/>
      <c r="P2385" s="31"/>
      <c r="Q2385" s="31"/>
      <c r="R2385" s="31"/>
      <c r="S2385" s="31"/>
      <c r="T2385" s="31"/>
      <c r="U2385" s="31"/>
      <c r="V2385" s="31"/>
      <c r="W2385" s="31"/>
      <c r="X2385" s="31"/>
      <c r="Y2385" s="31"/>
      <c r="Z2385" s="31"/>
      <c r="AA2385" s="31"/>
      <c r="AB2385" s="31"/>
      <c r="AC2385" s="32"/>
    </row>
    <row r="2386" spans="1:29" s="33" customFormat="1" ht="15" hidden="1" customHeight="1" x14ac:dyDescent="0.25">
      <c r="A2386" s="46" t="s">
        <v>143</v>
      </c>
      <c r="B2386" s="31"/>
      <c r="C2386" s="31"/>
      <c r="D2386" s="31"/>
      <c r="E2386" s="31"/>
      <c r="F2386" s="31"/>
      <c r="G2386" s="31"/>
      <c r="H2386" s="31"/>
      <c r="I2386" s="31"/>
      <c r="J2386" s="31"/>
      <c r="K2386" s="31"/>
      <c r="L2386" s="31"/>
      <c r="M2386" s="31"/>
      <c r="N2386" s="31"/>
      <c r="O2386" s="31"/>
      <c r="P2386" s="31"/>
      <c r="Q2386" s="31"/>
      <c r="R2386" s="31"/>
      <c r="S2386" s="31"/>
      <c r="T2386" s="31"/>
      <c r="U2386" s="31"/>
      <c r="V2386" s="31"/>
      <c r="W2386" s="31"/>
      <c r="X2386" s="31"/>
      <c r="Y2386" s="31"/>
      <c r="Z2386" s="31"/>
      <c r="AA2386" s="31"/>
      <c r="AB2386" s="31"/>
      <c r="AC2386" s="32"/>
    </row>
    <row r="2387" spans="1:29" s="33" customFormat="1" ht="18" hidden="1" customHeight="1" x14ac:dyDescent="0.2">
      <c r="A2387" s="36" t="s">
        <v>33</v>
      </c>
      <c r="B2387" s="31"/>
      <c r="C2387" s="31"/>
      <c r="D2387" s="31"/>
      <c r="E2387" s="31"/>
      <c r="F2387" s="31"/>
      <c r="G2387" s="31"/>
      <c r="H2387" s="31"/>
      <c r="I2387" s="31"/>
      <c r="J2387" s="31"/>
      <c r="K2387" s="31"/>
      <c r="L2387" s="31"/>
      <c r="M2387" s="31"/>
      <c r="N2387" s="31"/>
      <c r="O2387" s="31"/>
      <c r="P2387" s="31"/>
      <c r="Q2387" s="31"/>
      <c r="R2387" s="31"/>
      <c r="S2387" s="31"/>
      <c r="T2387" s="31"/>
      <c r="U2387" s="31"/>
      <c r="V2387" s="31"/>
      <c r="W2387" s="31"/>
      <c r="X2387" s="31"/>
      <c r="Y2387" s="31"/>
      <c r="Z2387" s="31">
        <f>SUM(M2387:Y2387)</f>
        <v>0</v>
      </c>
      <c r="AA2387" s="31">
        <f>D2387-Z2387</f>
        <v>0</v>
      </c>
      <c r="AB2387" s="37"/>
      <c r="AC2387" s="32"/>
    </row>
    <row r="2388" spans="1:29" s="33" customFormat="1" ht="18" hidden="1" customHeight="1" x14ac:dyDescent="0.2">
      <c r="A2388" s="36" t="s">
        <v>34</v>
      </c>
      <c r="B2388" s="31">
        <f>[1]consoCURRENT!E47459</f>
        <v>0</v>
      </c>
      <c r="C2388" s="31">
        <f>[1]consoCURRENT!F47459</f>
        <v>0</v>
      </c>
      <c r="D2388" s="31">
        <f>[1]consoCURRENT!G47459</f>
        <v>0</v>
      </c>
      <c r="E2388" s="31">
        <f>[1]consoCURRENT!H47459</f>
        <v>0</v>
      </c>
      <c r="F2388" s="31">
        <f>[1]consoCURRENT!I47459</f>
        <v>0</v>
      </c>
      <c r="G2388" s="31">
        <f>[1]consoCURRENT!J47459</f>
        <v>0</v>
      </c>
      <c r="H2388" s="31">
        <f>[1]consoCURRENT!K47459</f>
        <v>0</v>
      </c>
      <c r="I2388" s="31">
        <f>[1]consoCURRENT!L47459</f>
        <v>0</v>
      </c>
      <c r="J2388" s="31">
        <f>[1]consoCURRENT!M47459</f>
        <v>0</v>
      </c>
      <c r="K2388" s="31">
        <f>[1]consoCURRENT!N47459</f>
        <v>0</v>
      </c>
      <c r="L2388" s="31">
        <f>[1]consoCURRENT!O47459</f>
        <v>0</v>
      </c>
      <c r="M2388" s="31">
        <f>[1]consoCURRENT!P47459</f>
        <v>0</v>
      </c>
      <c r="N2388" s="31">
        <f>[1]consoCURRENT!Q47459</f>
        <v>0</v>
      </c>
      <c r="O2388" s="31">
        <f>[1]consoCURRENT!R47459</f>
        <v>0</v>
      </c>
      <c r="P2388" s="31">
        <f>[1]consoCURRENT!S47459</f>
        <v>0</v>
      </c>
      <c r="Q2388" s="31">
        <f>[1]consoCURRENT!T47459</f>
        <v>0</v>
      </c>
      <c r="R2388" s="31">
        <f>[1]consoCURRENT!U47459</f>
        <v>0</v>
      </c>
      <c r="S2388" s="31">
        <f>[1]consoCURRENT!V47459</f>
        <v>0</v>
      </c>
      <c r="T2388" s="31">
        <f>[1]consoCURRENT!W47459</f>
        <v>0</v>
      </c>
      <c r="U2388" s="31">
        <f>[1]consoCURRENT!X47459</f>
        <v>0</v>
      </c>
      <c r="V2388" s="31">
        <f>[1]consoCURRENT!Y47459</f>
        <v>0</v>
      </c>
      <c r="W2388" s="31">
        <f>[1]consoCURRENT!Z47459</f>
        <v>0</v>
      </c>
      <c r="X2388" s="31">
        <f>[1]consoCURRENT!AA47459</f>
        <v>0</v>
      </c>
      <c r="Y2388" s="31">
        <f>[1]consoCURRENT!AB47459</f>
        <v>0</v>
      </c>
      <c r="Z2388" s="31">
        <f>[1]consoCURRENT!AC47459</f>
        <v>0</v>
      </c>
      <c r="AA2388" s="31">
        <f>D2388-Z2388</f>
        <v>0</v>
      </c>
      <c r="AB2388" s="37" t="e">
        <f>Z2388/D2388</f>
        <v>#DIV/0!</v>
      </c>
      <c r="AC2388" s="32"/>
    </row>
    <row r="2389" spans="1:29" s="33" customFormat="1" ht="18" hidden="1" customHeight="1" x14ac:dyDescent="0.2">
      <c r="A2389" s="36" t="s">
        <v>35</v>
      </c>
      <c r="B2389" s="31"/>
      <c r="C2389" s="31"/>
      <c r="D2389" s="31"/>
      <c r="E2389" s="31"/>
      <c r="F2389" s="31"/>
      <c r="G2389" s="31"/>
      <c r="H2389" s="31"/>
      <c r="I2389" s="31"/>
      <c r="J2389" s="31"/>
      <c r="K2389" s="31"/>
      <c r="L2389" s="31"/>
      <c r="M2389" s="31"/>
      <c r="N2389" s="31"/>
      <c r="O2389" s="31"/>
      <c r="P2389" s="31"/>
      <c r="Q2389" s="31"/>
      <c r="R2389" s="31"/>
      <c r="S2389" s="31"/>
      <c r="T2389" s="31"/>
      <c r="U2389" s="31"/>
      <c r="V2389" s="31"/>
      <c r="W2389" s="31"/>
      <c r="X2389" s="31"/>
      <c r="Y2389" s="31"/>
      <c r="Z2389" s="31">
        <f t="shared" ref="Z2389:Z2390" si="1195">SUM(M2389:Y2389)</f>
        <v>0</v>
      </c>
      <c r="AA2389" s="31">
        <f>D2389-Z2389</f>
        <v>0</v>
      </c>
      <c r="AB2389" s="37"/>
      <c r="AC2389" s="32"/>
    </row>
    <row r="2390" spans="1:29" s="33" customFormat="1" ht="18" hidden="1" customHeight="1" x14ac:dyDescent="0.2">
      <c r="A2390" s="36" t="s">
        <v>36</v>
      </c>
      <c r="B2390" s="31"/>
      <c r="C2390" s="31"/>
      <c r="D2390" s="31"/>
      <c r="E2390" s="31"/>
      <c r="F2390" s="31"/>
      <c r="G2390" s="31"/>
      <c r="H2390" s="31"/>
      <c r="I2390" s="31"/>
      <c r="J2390" s="31"/>
      <c r="K2390" s="31"/>
      <c r="L2390" s="31"/>
      <c r="M2390" s="31"/>
      <c r="N2390" s="31"/>
      <c r="O2390" s="31"/>
      <c r="P2390" s="31"/>
      <c r="Q2390" s="31"/>
      <c r="R2390" s="31"/>
      <c r="S2390" s="31"/>
      <c r="T2390" s="31"/>
      <c r="U2390" s="31"/>
      <c r="V2390" s="31"/>
      <c r="W2390" s="31"/>
      <c r="X2390" s="31"/>
      <c r="Y2390" s="31"/>
      <c r="Z2390" s="31">
        <f t="shared" si="1195"/>
        <v>0</v>
      </c>
      <c r="AA2390" s="31">
        <f>D2390-Z2390</f>
        <v>0</v>
      </c>
      <c r="AB2390" s="37"/>
      <c r="AC2390" s="32"/>
    </row>
    <row r="2391" spans="1:29" s="33" customFormat="1" ht="18" hidden="1" customHeight="1" x14ac:dyDescent="0.25">
      <c r="A2391" s="38" t="s">
        <v>37</v>
      </c>
      <c r="B2391" s="39">
        <f t="shared" ref="B2391:C2391" si="1196">SUM(B2387:B2390)</f>
        <v>0</v>
      </c>
      <c r="C2391" s="39">
        <f t="shared" si="1196"/>
        <v>0</v>
      </c>
      <c r="D2391" s="39">
        <f>SUM(D2387:D2390)</f>
        <v>0</v>
      </c>
      <c r="E2391" s="39">
        <f t="shared" ref="E2391:AA2391" si="1197">SUM(E2387:E2390)</f>
        <v>0</v>
      </c>
      <c r="F2391" s="39">
        <f t="shared" si="1197"/>
        <v>0</v>
      </c>
      <c r="G2391" s="39">
        <f t="shared" si="1197"/>
        <v>0</v>
      </c>
      <c r="H2391" s="39">
        <f t="shared" si="1197"/>
        <v>0</v>
      </c>
      <c r="I2391" s="39">
        <f t="shared" si="1197"/>
        <v>0</v>
      </c>
      <c r="J2391" s="39">
        <f t="shared" si="1197"/>
        <v>0</v>
      </c>
      <c r="K2391" s="39">
        <f t="shared" si="1197"/>
        <v>0</v>
      </c>
      <c r="L2391" s="39">
        <f t="shared" si="1197"/>
        <v>0</v>
      </c>
      <c r="M2391" s="39">
        <f t="shared" si="1197"/>
        <v>0</v>
      </c>
      <c r="N2391" s="39">
        <f t="shared" si="1197"/>
        <v>0</v>
      </c>
      <c r="O2391" s="39">
        <f t="shared" si="1197"/>
        <v>0</v>
      </c>
      <c r="P2391" s="39">
        <f t="shared" si="1197"/>
        <v>0</v>
      </c>
      <c r="Q2391" s="39">
        <f t="shared" si="1197"/>
        <v>0</v>
      </c>
      <c r="R2391" s="39">
        <f t="shared" si="1197"/>
        <v>0</v>
      </c>
      <c r="S2391" s="39">
        <f t="shared" si="1197"/>
        <v>0</v>
      </c>
      <c r="T2391" s="39">
        <f t="shared" si="1197"/>
        <v>0</v>
      </c>
      <c r="U2391" s="39">
        <f t="shared" si="1197"/>
        <v>0</v>
      </c>
      <c r="V2391" s="39">
        <f t="shared" si="1197"/>
        <v>0</v>
      </c>
      <c r="W2391" s="39">
        <f t="shared" si="1197"/>
        <v>0</v>
      </c>
      <c r="X2391" s="39">
        <f t="shared" si="1197"/>
        <v>0</v>
      </c>
      <c r="Y2391" s="39">
        <f t="shared" si="1197"/>
        <v>0</v>
      </c>
      <c r="Z2391" s="39">
        <f t="shared" si="1197"/>
        <v>0</v>
      </c>
      <c r="AA2391" s="39">
        <f t="shared" si="1197"/>
        <v>0</v>
      </c>
      <c r="AB2391" s="40" t="e">
        <f>Z2391/D2391</f>
        <v>#DIV/0!</v>
      </c>
      <c r="AC2391" s="32"/>
    </row>
    <row r="2392" spans="1:29" s="33" customFormat="1" ht="18" hidden="1" customHeight="1" x14ac:dyDescent="0.25">
      <c r="A2392" s="41" t="s">
        <v>38</v>
      </c>
      <c r="B2392" s="31"/>
      <c r="C2392" s="31"/>
      <c r="D2392" s="31"/>
      <c r="E2392" s="31"/>
      <c r="F2392" s="31"/>
      <c r="G2392" s="31"/>
      <c r="H2392" s="31"/>
      <c r="I2392" s="31"/>
      <c r="J2392" s="31"/>
      <c r="K2392" s="31"/>
      <c r="L2392" s="31"/>
      <c r="M2392" s="31"/>
      <c r="N2392" s="31"/>
      <c r="O2392" s="31"/>
      <c r="P2392" s="31"/>
      <c r="Q2392" s="31"/>
      <c r="R2392" s="31"/>
      <c r="S2392" s="31"/>
      <c r="T2392" s="31"/>
      <c r="U2392" s="31"/>
      <c r="V2392" s="31"/>
      <c r="W2392" s="31"/>
      <c r="X2392" s="31"/>
      <c r="Y2392" s="31"/>
      <c r="Z2392" s="31">
        <f t="shared" ref="Z2392" si="1198">SUM(M2392:Y2392)</f>
        <v>0</v>
      </c>
      <c r="AA2392" s="31">
        <f>D2392-Z2392</f>
        <v>0</v>
      </c>
      <c r="AB2392" s="37" t="e">
        <f>Z2392/D2392</f>
        <v>#DIV/0!</v>
      </c>
      <c r="AC2392" s="32"/>
    </row>
    <row r="2393" spans="1:29" s="33" customFormat="1" ht="18" hidden="1" customHeight="1" x14ac:dyDescent="0.25">
      <c r="A2393" s="38" t="s">
        <v>39</v>
      </c>
      <c r="B2393" s="39">
        <f t="shared" ref="B2393:C2393" si="1199">B2392+B2391</f>
        <v>0</v>
      </c>
      <c r="C2393" s="39">
        <f t="shared" si="1199"/>
        <v>0</v>
      </c>
      <c r="D2393" s="39">
        <f>D2392+D2391</f>
        <v>0</v>
      </c>
      <c r="E2393" s="39">
        <f t="shared" ref="E2393:AA2393" si="1200">E2392+E2391</f>
        <v>0</v>
      </c>
      <c r="F2393" s="39">
        <f t="shared" si="1200"/>
        <v>0</v>
      </c>
      <c r="G2393" s="39">
        <f t="shared" si="1200"/>
        <v>0</v>
      </c>
      <c r="H2393" s="39">
        <f t="shared" si="1200"/>
        <v>0</v>
      </c>
      <c r="I2393" s="39">
        <f t="shared" si="1200"/>
        <v>0</v>
      </c>
      <c r="J2393" s="39">
        <f t="shared" si="1200"/>
        <v>0</v>
      </c>
      <c r="K2393" s="39">
        <f t="shared" si="1200"/>
        <v>0</v>
      </c>
      <c r="L2393" s="39">
        <f t="shared" si="1200"/>
        <v>0</v>
      </c>
      <c r="M2393" s="39">
        <f t="shared" si="1200"/>
        <v>0</v>
      </c>
      <c r="N2393" s="39">
        <f t="shared" si="1200"/>
        <v>0</v>
      </c>
      <c r="O2393" s="39">
        <f t="shared" si="1200"/>
        <v>0</v>
      </c>
      <c r="P2393" s="39">
        <f t="shared" si="1200"/>
        <v>0</v>
      </c>
      <c r="Q2393" s="39">
        <f t="shared" si="1200"/>
        <v>0</v>
      </c>
      <c r="R2393" s="39">
        <f t="shared" si="1200"/>
        <v>0</v>
      </c>
      <c r="S2393" s="39">
        <f t="shared" si="1200"/>
        <v>0</v>
      </c>
      <c r="T2393" s="39">
        <f t="shared" si="1200"/>
        <v>0</v>
      </c>
      <c r="U2393" s="39">
        <f t="shared" si="1200"/>
        <v>0</v>
      </c>
      <c r="V2393" s="39">
        <f t="shared" si="1200"/>
        <v>0</v>
      </c>
      <c r="W2393" s="39">
        <f t="shared" si="1200"/>
        <v>0</v>
      </c>
      <c r="X2393" s="39">
        <f t="shared" si="1200"/>
        <v>0</v>
      </c>
      <c r="Y2393" s="39">
        <f t="shared" si="1200"/>
        <v>0</v>
      </c>
      <c r="Z2393" s="39">
        <f t="shared" si="1200"/>
        <v>0</v>
      </c>
      <c r="AA2393" s="39">
        <f t="shared" si="1200"/>
        <v>0</v>
      </c>
      <c r="AB2393" s="40" t="e">
        <f>Z2393/D2393</f>
        <v>#DIV/0!</v>
      </c>
      <c r="AC2393" s="42"/>
    </row>
    <row r="2394" spans="1:29" s="33" customFormat="1" ht="15" hidden="1" customHeight="1" x14ac:dyDescent="0.25">
      <c r="A2394" s="34"/>
      <c r="B2394" s="31"/>
      <c r="C2394" s="31"/>
      <c r="D2394" s="31"/>
      <c r="E2394" s="31"/>
      <c r="F2394" s="31"/>
      <c r="G2394" s="31"/>
      <c r="H2394" s="31"/>
      <c r="I2394" s="31"/>
      <c r="J2394" s="31"/>
      <c r="K2394" s="31"/>
      <c r="L2394" s="31"/>
      <c r="M2394" s="31"/>
      <c r="N2394" s="31"/>
      <c r="O2394" s="31"/>
      <c r="P2394" s="31"/>
      <c r="Q2394" s="31"/>
      <c r="R2394" s="31"/>
      <c r="S2394" s="31"/>
      <c r="T2394" s="31"/>
      <c r="U2394" s="31"/>
      <c r="V2394" s="31"/>
      <c r="W2394" s="31"/>
      <c r="X2394" s="31"/>
      <c r="Y2394" s="31"/>
      <c r="Z2394" s="31"/>
      <c r="AA2394" s="31"/>
      <c r="AB2394" s="31"/>
      <c r="AC2394" s="32"/>
    </row>
    <row r="2395" spans="1:29" s="33" customFormat="1" ht="15" hidden="1" customHeight="1" x14ac:dyDescent="0.25">
      <c r="A2395" s="34"/>
      <c r="B2395" s="31"/>
      <c r="C2395" s="31"/>
      <c r="D2395" s="31"/>
      <c r="E2395" s="31"/>
      <c r="F2395" s="31"/>
      <c r="G2395" s="31"/>
      <c r="H2395" s="31"/>
      <c r="I2395" s="31"/>
      <c r="J2395" s="31"/>
      <c r="K2395" s="31"/>
      <c r="L2395" s="31"/>
      <c r="M2395" s="31"/>
      <c r="N2395" s="31"/>
      <c r="O2395" s="31"/>
      <c r="P2395" s="31"/>
      <c r="Q2395" s="31"/>
      <c r="R2395" s="31"/>
      <c r="S2395" s="31"/>
      <c r="T2395" s="31"/>
      <c r="U2395" s="31"/>
      <c r="V2395" s="31"/>
      <c r="W2395" s="31"/>
      <c r="X2395" s="31"/>
      <c r="Y2395" s="31"/>
      <c r="Z2395" s="31"/>
      <c r="AA2395" s="31"/>
      <c r="AB2395" s="31"/>
      <c r="AC2395" s="32"/>
    </row>
    <row r="2396" spans="1:29" s="33" customFormat="1" ht="15" hidden="1" customHeight="1" x14ac:dyDescent="0.25">
      <c r="A2396" s="46" t="s">
        <v>143</v>
      </c>
      <c r="B2396" s="31"/>
      <c r="C2396" s="31"/>
      <c r="D2396" s="31"/>
      <c r="E2396" s="31"/>
      <c r="F2396" s="31"/>
      <c r="G2396" s="31"/>
      <c r="H2396" s="31"/>
      <c r="I2396" s="31"/>
      <c r="J2396" s="31"/>
      <c r="K2396" s="31"/>
      <c r="L2396" s="31"/>
      <c r="M2396" s="31"/>
      <c r="N2396" s="31"/>
      <c r="O2396" s="31"/>
      <c r="P2396" s="31"/>
      <c r="Q2396" s="31"/>
      <c r="R2396" s="31"/>
      <c r="S2396" s="31"/>
      <c r="T2396" s="31"/>
      <c r="U2396" s="31"/>
      <c r="V2396" s="31"/>
      <c r="W2396" s="31"/>
      <c r="X2396" s="31"/>
      <c r="Y2396" s="31"/>
      <c r="Z2396" s="31"/>
      <c r="AA2396" s="31"/>
      <c r="AB2396" s="31"/>
      <c r="AC2396" s="32"/>
    </row>
    <row r="2397" spans="1:29" s="33" customFormat="1" ht="18" hidden="1" customHeight="1" x14ac:dyDescent="0.2">
      <c r="A2397" s="36" t="s">
        <v>33</v>
      </c>
      <c r="B2397" s="31"/>
      <c r="C2397" s="31"/>
      <c r="D2397" s="31"/>
      <c r="E2397" s="31"/>
      <c r="F2397" s="31"/>
      <c r="G2397" s="31"/>
      <c r="H2397" s="31"/>
      <c r="I2397" s="31"/>
      <c r="J2397" s="31"/>
      <c r="K2397" s="31"/>
      <c r="L2397" s="31"/>
      <c r="M2397" s="31"/>
      <c r="N2397" s="31"/>
      <c r="O2397" s="31"/>
      <c r="P2397" s="31"/>
      <c r="Q2397" s="31"/>
      <c r="R2397" s="31"/>
      <c r="S2397" s="31"/>
      <c r="T2397" s="31"/>
      <c r="U2397" s="31"/>
      <c r="V2397" s="31"/>
      <c r="W2397" s="31"/>
      <c r="X2397" s="31"/>
      <c r="Y2397" s="31"/>
      <c r="Z2397" s="31">
        <f>SUM(M2397:Y2397)</f>
        <v>0</v>
      </c>
      <c r="AA2397" s="31">
        <f>D2397-Z2397</f>
        <v>0</v>
      </c>
      <c r="AB2397" s="37" t="e">
        <f t="shared" ref="AB2397:AB2403" si="1201">Z2397/D2397</f>
        <v>#DIV/0!</v>
      </c>
      <c r="AC2397" s="32"/>
    </row>
    <row r="2398" spans="1:29" s="33" customFormat="1" ht="18" hidden="1" customHeight="1" x14ac:dyDescent="0.2">
      <c r="A2398" s="36" t="s">
        <v>34</v>
      </c>
      <c r="B2398" s="31">
        <f>[1]consoCURRENT!E47672</f>
        <v>0</v>
      </c>
      <c r="C2398" s="31">
        <f>[1]consoCURRENT!F47672</f>
        <v>0</v>
      </c>
      <c r="D2398" s="31">
        <f>[1]consoCURRENT!G47672</f>
        <v>0</v>
      </c>
      <c r="E2398" s="31">
        <f>[1]consoCURRENT!H47672</f>
        <v>0</v>
      </c>
      <c r="F2398" s="31">
        <f>[1]consoCURRENT!I47672</f>
        <v>0</v>
      </c>
      <c r="G2398" s="31">
        <f>[1]consoCURRENT!J47672</f>
        <v>0</v>
      </c>
      <c r="H2398" s="31">
        <f>[1]consoCURRENT!K47672</f>
        <v>0</v>
      </c>
      <c r="I2398" s="31">
        <f>[1]consoCURRENT!L47672</f>
        <v>0</v>
      </c>
      <c r="J2398" s="31">
        <f>[1]consoCURRENT!M47672</f>
        <v>0</v>
      </c>
      <c r="K2398" s="31">
        <f>[1]consoCURRENT!N47672</f>
        <v>0</v>
      </c>
      <c r="L2398" s="31">
        <f>[1]consoCURRENT!O47672</f>
        <v>0</v>
      </c>
      <c r="M2398" s="31">
        <f>[1]consoCURRENT!P47672</f>
        <v>0</v>
      </c>
      <c r="N2398" s="31">
        <f>[1]consoCURRENT!Q47672</f>
        <v>0</v>
      </c>
      <c r="O2398" s="31">
        <f>[1]consoCURRENT!R47672</f>
        <v>0</v>
      </c>
      <c r="P2398" s="31">
        <f>[1]consoCURRENT!S47672</f>
        <v>0</v>
      </c>
      <c r="Q2398" s="31">
        <f>[1]consoCURRENT!T47672</f>
        <v>0</v>
      </c>
      <c r="R2398" s="31">
        <f>[1]consoCURRENT!U47672</f>
        <v>0</v>
      </c>
      <c r="S2398" s="31">
        <f>[1]consoCURRENT!V47672</f>
        <v>0</v>
      </c>
      <c r="T2398" s="31">
        <f>[1]consoCURRENT!W47672</f>
        <v>0</v>
      </c>
      <c r="U2398" s="31">
        <f>[1]consoCURRENT!X47672</f>
        <v>0</v>
      </c>
      <c r="V2398" s="31">
        <f>[1]consoCURRENT!Y47672</f>
        <v>0</v>
      </c>
      <c r="W2398" s="31">
        <f>[1]consoCURRENT!Z47672</f>
        <v>0</v>
      </c>
      <c r="X2398" s="31">
        <f>[1]consoCURRENT!AA47672</f>
        <v>0</v>
      </c>
      <c r="Y2398" s="31">
        <f>[1]consoCURRENT!AB47672</f>
        <v>0</v>
      </c>
      <c r="Z2398" s="31">
        <f>SUM(M2398:Y2398)</f>
        <v>0</v>
      </c>
      <c r="AA2398" s="31">
        <f>D2398-Z2398</f>
        <v>0</v>
      </c>
      <c r="AB2398" s="37" t="e">
        <f t="shared" si="1201"/>
        <v>#DIV/0!</v>
      </c>
      <c r="AC2398" s="32"/>
    </row>
    <row r="2399" spans="1:29" s="33" customFormat="1" ht="18" hidden="1" customHeight="1" x14ac:dyDescent="0.2">
      <c r="A2399" s="36" t="s">
        <v>35</v>
      </c>
      <c r="B2399" s="31"/>
      <c r="C2399" s="31"/>
      <c r="D2399" s="31"/>
      <c r="E2399" s="31"/>
      <c r="F2399" s="31"/>
      <c r="G2399" s="31"/>
      <c r="H2399" s="31"/>
      <c r="I2399" s="31"/>
      <c r="J2399" s="31"/>
      <c r="K2399" s="31"/>
      <c r="L2399" s="31"/>
      <c r="M2399" s="31"/>
      <c r="N2399" s="31"/>
      <c r="O2399" s="31"/>
      <c r="P2399" s="31"/>
      <c r="Q2399" s="31"/>
      <c r="R2399" s="31"/>
      <c r="S2399" s="31"/>
      <c r="T2399" s="31"/>
      <c r="U2399" s="31"/>
      <c r="V2399" s="31"/>
      <c r="W2399" s="31"/>
      <c r="X2399" s="31"/>
      <c r="Y2399" s="31"/>
      <c r="Z2399" s="31">
        <f t="shared" ref="Z2399:Z2400" si="1202">SUM(M2399:Y2399)</f>
        <v>0</v>
      </c>
      <c r="AA2399" s="31">
        <f>D2399-Z2399</f>
        <v>0</v>
      </c>
      <c r="AB2399" s="37" t="e">
        <f t="shared" si="1201"/>
        <v>#DIV/0!</v>
      </c>
      <c r="AC2399" s="32"/>
    </row>
    <row r="2400" spans="1:29" s="33" customFormat="1" ht="18" hidden="1" customHeight="1" x14ac:dyDescent="0.2">
      <c r="A2400" s="36" t="s">
        <v>36</v>
      </c>
      <c r="B2400" s="31"/>
      <c r="C2400" s="31"/>
      <c r="D2400" s="31"/>
      <c r="E2400" s="31"/>
      <c r="F2400" s="31"/>
      <c r="G2400" s="31"/>
      <c r="H2400" s="31"/>
      <c r="I2400" s="31"/>
      <c r="J2400" s="31"/>
      <c r="K2400" s="31"/>
      <c r="L2400" s="31"/>
      <c r="M2400" s="31"/>
      <c r="N2400" s="31"/>
      <c r="O2400" s="31"/>
      <c r="P2400" s="31"/>
      <c r="Q2400" s="31"/>
      <c r="R2400" s="31"/>
      <c r="S2400" s="31"/>
      <c r="T2400" s="31"/>
      <c r="U2400" s="31"/>
      <c r="V2400" s="31"/>
      <c r="W2400" s="31"/>
      <c r="X2400" s="31"/>
      <c r="Y2400" s="31"/>
      <c r="Z2400" s="31">
        <f t="shared" si="1202"/>
        <v>0</v>
      </c>
      <c r="AA2400" s="31">
        <f>D2400-Z2400</f>
        <v>0</v>
      </c>
      <c r="AB2400" s="37" t="e">
        <f t="shared" si="1201"/>
        <v>#DIV/0!</v>
      </c>
      <c r="AC2400" s="32"/>
    </row>
    <row r="2401" spans="1:29" s="33" customFormat="1" ht="18" hidden="1" customHeight="1" x14ac:dyDescent="0.25">
      <c r="A2401" s="38" t="s">
        <v>37</v>
      </c>
      <c r="B2401" s="39">
        <f t="shared" ref="B2401:C2401" si="1203">SUM(B2397:B2400)</f>
        <v>0</v>
      </c>
      <c r="C2401" s="39">
        <f t="shared" si="1203"/>
        <v>0</v>
      </c>
      <c r="D2401" s="39">
        <f>SUM(D2397:D2400)</f>
        <v>0</v>
      </c>
      <c r="E2401" s="39">
        <f t="shared" ref="E2401:AA2401" si="1204">SUM(E2397:E2400)</f>
        <v>0</v>
      </c>
      <c r="F2401" s="39">
        <f t="shared" si="1204"/>
        <v>0</v>
      </c>
      <c r="G2401" s="39">
        <f t="shared" si="1204"/>
        <v>0</v>
      </c>
      <c r="H2401" s="39">
        <f t="shared" si="1204"/>
        <v>0</v>
      </c>
      <c r="I2401" s="39">
        <f t="shared" si="1204"/>
        <v>0</v>
      </c>
      <c r="J2401" s="39">
        <f t="shared" si="1204"/>
        <v>0</v>
      </c>
      <c r="K2401" s="39">
        <f t="shared" si="1204"/>
        <v>0</v>
      </c>
      <c r="L2401" s="39">
        <f t="shared" si="1204"/>
        <v>0</v>
      </c>
      <c r="M2401" s="39">
        <f t="shared" si="1204"/>
        <v>0</v>
      </c>
      <c r="N2401" s="39">
        <f t="shared" si="1204"/>
        <v>0</v>
      </c>
      <c r="O2401" s="39">
        <f t="shared" si="1204"/>
        <v>0</v>
      </c>
      <c r="P2401" s="39">
        <f t="shared" si="1204"/>
        <v>0</v>
      </c>
      <c r="Q2401" s="39">
        <f t="shared" si="1204"/>
        <v>0</v>
      </c>
      <c r="R2401" s="39">
        <f t="shared" si="1204"/>
        <v>0</v>
      </c>
      <c r="S2401" s="39">
        <f t="shared" si="1204"/>
        <v>0</v>
      </c>
      <c r="T2401" s="39">
        <f t="shared" si="1204"/>
        <v>0</v>
      </c>
      <c r="U2401" s="39">
        <f t="shared" si="1204"/>
        <v>0</v>
      </c>
      <c r="V2401" s="39">
        <f t="shared" si="1204"/>
        <v>0</v>
      </c>
      <c r="W2401" s="39">
        <f t="shared" si="1204"/>
        <v>0</v>
      </c>
      <c r="X2401" s="39">
        <f t="shared" si="1204"/>
        <v>0</v>
      </c>
      <c r="Y2401" s="39">
        <f t="shared" si="1204"/>
        <v>0</v>
      </c>
      <c r="Z2401" s="39">
        <f t="shared" si="1204"/>
        <v>0</v>
      </c>
      <c r="AA2401" s="39">
        <f t="shared" si="1204"/>
        <v>0</v>
      </c>
      <c r="AB2401" s="40" t="e">
        <f t="shared" si="1201"/>
        <v>#DIV/0!</v>
      </c>
      <c r="AC2401" s="32"/>
    </row>
    <row r="2402" spans="1:29" s="33" customFormat="1" ht="18" hidden="1" customHeight="1" x14ac:dyDescent="0.25">
      <c r="A2402" s="41" t="s">
        <v>38</v>
      </c>
      <c r="B2402" s="31"/>
      <c r="C2402" s="31"/>
      <c r="D2402" s="31"/>
      <c r="E2402" s="31"/>
      <c r="F2402" s="31"/>
      <c r="G2402" s="31"/>
      <c r="H2402" s="31"/>
      <c r="I2402" s="31"/>
      <c r="J2402" s="31"/>
      <c r="K2402" s="31"/>
      <c r="L2402" s="31"/>
      <c r="M2402" s="31"/>
      <c r="N2402" s="31"/>
      <c r="O2402" s="31"/>
      <c r="P2402" s="31"/>
      <c r="Q2402" s="31"/>
      <c r="R2402" s="31"/>
      <c r="S2402" s="31"/>
      <c r="T2402" s="31"/>
      <c r="U2402" s="31"/>
      <c r="V2402" s="31"/>
      <c r="W2402" s="31"/>
      <c r="X2402" s="31"/>
      <c r="Y2402" s="31"/>
      <c r="Z2402" s="31">
        <f t="shared" ref="Z2402" si="1205">SUM(M2402:Y2402)</f>
        <v>0</v>
      </c>
      <c r="AA2402" s="31">
        <f>D2402-Z2402</f>
        <v>0</v>
      </c>
      <c r="AB2402" s="37" t="e">
        <f t="shared" si="1201"/>
        <v>#DIV/0!</v>
      </c>
      <c r="AC2402" s="32"/>
    </row>
    <row r="2403" spans="1:29" s="33" customFormat="1" ht="18" hidden="1" customHeight="1" x14ac:dyDescent="0.25">
      <c r="A2403" s="38" t="s">
        <v>39</v>
      </c>
      <c r="B2403" s="39">
        <f t="shared" ref="B2403:C2403" si="1206">B2402+B2401</f>
        <v>0</v>
      </c>
      <c r="C2403" s="39">
        <f t="shared" si="1206"/>
        <v>0</v>
      </c>
      <c r="D2403" s="39">
        <f>D2402+D2401</f>
        <v>0</v>
      </c>
      <c r="E2403" s="39">
        <f t="shared" ref="E2403:AA2403" si="1207">E2402+E2401</f>
        <v>0</v>
      </c>
      <c r="F2403" s="39">
        <f t="shared" si="1207"/>
        <v>0</v>
      </c>
      <c r="G2403" s="39">
        <f t="shared" si="1207"/>
        <v>0</v>
      </c>
      <c r="H2403" s="39">
        <f t="shared" si="1207"/>
        <v>0</v>
      </c>
      <c r="I2403" s="39">
        <f t="shared" si="1207"/>
        <v>0</v>
      </c>
      <c r="J2403" s="39">
        <f t="shared" si="1207"/>
        <v>0</v>
      </c>
      <c r="K2403" s="39">
        <f t="shared" si="1207"/>
        <v>0</v>
      </c>
      <c r="L2403" s="39">
        <f t="shared" si="1207"/>
        <v>0</v>
      </c>
      <c r="M2403" s="39">
        <f t="shared" si="1207"/>
        <v>0</v>
      </c>
      <c r="N2403" s="39">
        <f t="shared" si="1207"/>
        <v>0</v>
      </c>
      <c r="O2403" s="39">
        <f t="shared" si="1207"/>
        <v>0</v>
      </c>
      <c r="P2403" s="39">
        <f t="shared" si="1207"/>
        <v>0</v>
      </c>
      <c r="Q2403" s="39">
        <f t="shared" si="1207"/>
        <v>0</v>
      </c>
      <c r="R2403" s="39">
        <f t="shared" si="1207"/>
        <v>0</v>
      </c>
      <c r="S2403" s="39">
        <f t="shared" si="1207"/>
        <v>0</v>
      </c>
      <c r="T2403" s="39">
        <f t="shared" si="1207"/>
        <v>0</v>
      </c>
      <c r="U2403" s="39">
        <f t="shared" si="1207"/>
        <v>0</v>
      </c>
      <c r="V2403" s="39">
        <f t="shared" si="1207"/>
        <v>0</v>
      </c>
      <c r="W2403" s="39">
        <f t="shared" si="1207"/>
        <v>0</v>
      </c>
      <c r="X2403" s="39">
        <f t="shared" si="1207"/>
        <v>0</v>
      </c>
      <c r="Y2403" s="39">
        <f t="shared" si="1207"/>
        <v>0</v>
      </c>
      <c r="Z2403" s="39">
        <f t="shared" si="1207"/>
        <v>0</v>
      </c>
      <c r="AA2403" s="39">
        <f t="shared" si="1207"/>
        <v>0</v>
      </c>
      <c r="AB2403" s="40" t="e">
        <f t="shared" si="1201"/>
        <v>#DIV/0!</v>
      </c>
      <c r="AC2403" s="42"/>
    </row>
    <row r="2404" spans="1:29" s="33" customFormat="1" ht="15" hidden="1" customHeight="1" x14ac:dyDescent="0.25">
      <c r="A2404" s="34"/>
      <c r="B2404" s="31"/>
      <c r="C2404" s="31"/>
      <c r="D2404" s="31"/>
      <c r="E2404" s="31"/>
      <c r="F2404" s="31"/>
      <c r="G2404" s="31"/>
      <c r="H2404" s="31"/>
      <c r="I2404" s="31"/>
      <c r="J2404" s="31"/>
      <c r="K2404" s="31"/>
      <c r="L2404" s="31"/>
      <c r="M2404" s="31"/>
      <c r="N2404" s="31"/>
      <c r="O2404" s="31"/>
      <c r="P2404" s="31"/>
      <c r="Q2404" s="31"/>
      <c r="R2404" s="31"/>
      <c r="S2404" s="31"/>
      <c r="T2404" s="31"/>
      <c r="U2404" s="31"/>
      <c r="V2404" s="31"/>
      <c r="W2404" s="31"/>
      <c r="X2404" s="31"/>
      <c r="Y2404" s="31"/>
      <c r="Z2404" s="31"/>
      <c r="AA2404" s="31"/>
      <c r="AB2404" s="31"/>
      <c r="AC2404" s="32"/>
    </row>
    <row r="2405" spans="1:29" s="33" customFormat="1" ht="15" hidden="1" customHeight="1" x14ac:dyDescent="0.25">
      <c r="A2405" s="34"/>
      <c r="B2405" s="31"/>
      <c r="C2405" s="31"/>
      <c r="D2405" s="31"/>
      <c r="E2405" s="31"/>
      <c r="F2405" s="31"/>
      <c r="G2405" s="31"/>
      <c r="H2405" s="31"/>
      <c r="I2405" s="31"/>
      <c r="J2405" s="31"/>
      <c r="K2405" s="31"/>
      <c r="L2405" s="31"/>
      <c r="M2405" s="31"/>
      <c r="N2405" s="31"/>
      <c r="O2405" s="31"/>
      <c r="P2405" s="31"/>
      <c r="Q2405" s="31"/>
      <c r="R2405" s="31"/>
      <c r="S2405" s="31"/>
      <c r="T2405" s="31"/>
      <c r="U2405" s="31"/>
      <c r="V2405" s="31"/>
      <c r="W2405" s="31"/>
      <c r="X2405" s="31"/>
      <c r="Y2405" s="31"/>
      <c r="Z2405" s="31"/>
      <c r="AA2405" s="31"/>
      <c r="AB2405" s="31"/>
      <c r="AC2405" s="32"/>
    </row>
    <row r="2406" spans="1:29" s="33" customFormat="1" ht="15" hidden="1" customHeight="1" x14ac:dyDescent="0.25">
      <c r="A2406" s="46" t="s">
        <v>143</v>
      </c>
      <c r="B2406" s="31"/>
      <c r="C2406" s="31"/>
      <c r="D2406" s="31"/>
      <c r="E2406" s="31"/>
      <c r="F2406" s="31"/>
      <c r="G2406" s="31"/>
      <c r="H2406" s="31"/>
      <c r="I2406" s="31"/>
      <c r="J2406" s="31"/>
      <c r="K2406" s="31"/>
      <c r="L2406" s="31"/>
      <c r="M2406" s="31"/>
      <c r="N2406" s="31"/>
      <c r="O2406" s="31"/>
      <c r="P2406" s="31"/>
      <c r="Q2406" s="31"/>
      <c r="R2406" s="31"/>
      <c r="S2406" s="31"/>
      <c r="T2406" s="31"/>
      <c r="U2406" s="31"/>
      <c r="V2406" s="31"/>
      <c r="W2406" s="31"/>
      <c r="X2406" s="31"/>
      <c r="Y2406" s="31"/>
      <c r="Z2406" s="31"/>
      <c r="AA2406" s="31"/>
      <c r="AB2406" s="31"/>
      <c r="AC2406" s="32"/>
    </row>
    <row r="2407" spans="1:29" s="33" customFormat="1" ht="18" hidden="1" customHeight="1" x14ac:dyDescent="0.2">
      <c r="A2407" s="36" t="s">
        <v>33</v>
      </c>
      <c r="B2407" s="31"/>
      <c r="C2407" s="31"/>
      <c r="D2407" s="31"/>
      <c r="E2407" s="31"/>
      <c r="F2407" s="31"/>
      <c r="G2407" s="31"/>
      <c r="H2407" s="31"/>
      <c r="I2407" s="31"/>
      <c r="J2407" s="31"/>
      <c r="K2407" s="31"/>
      <c r="L2407" s="31"/>
      <c r="M2407" s="31"/>
      <c r="N2407" s="31"/>
      <c r="O2407" s="31"/>
      <c r="P2407" s="31"/>
      <c r="Q2407" s="31"/>
      <c r="R2407" s="31"/>
      <c r="S2407" s="31"/>
      <c r="T2407" s="31"/>
      <c r="U2407" s="31"/>
      <c r="V2407" s="31"/>
      <c r="W2407" s="31"/>
      <c r="X2407" s="31"/>
      <c r="Y2407" s="31"/>
      <c r="Z2407" s="31">
        <f>SUM(M2407:Y2407)</f>
        <v>0</v>
      </c>
      <c r="AA2407" s="31">
        <f>D2407-Z2407</f>
        <v>0</v>
      </c>
      <c r="AB2407" s="37" t="e">
        <f t="shared" ref="AB2407:AB2413" si="1208">Z2407/D2407</f>
        <v>#DIV/0!</v>
      </c>
      <c r="AC2407" s="32"/>
    </row>
    <row r="2408" spans="1:29" s="33" customFormat="1" ht="18" hidden="1" customHeight="1" x14ac:dyDescent="0.2">
      <c r="A2408" s="36" t="s">
        <v>34</v>
      </c>
      <c r="B2408" s="31"/>
      <c r="C2408" s="31"/>
      <c r="D2408" s="31"/>
      <c r="E2408" s="31"/>
      <c r="F2408" s="31"/>
      <c r="G2408" s="31"/>
      <c r="H2408" s="31"/>
      <c r="I2408" s="31"/>
      <c r="J2408" s="31"/>
      <c r="K2408" s="31"/>
      <c r="L2408" s="31"/>
      <c r="M2408" s="31"/>
      <c r="N2408" s="31"/>
      <c r="O2408" s="31"/>
      <c r="P2408" s="31"/>
      <c r="Q2408" s="31"/>
      <c r="R2408" s="31"/>
      <c r="S2408" s="31"/>
      <c r="T2408" s="31"/>
      <c r="U2408" s="31"/>
      <c r="V2408" s="31"/>
      <c r="W2408" s="31"/>
      <c r="X2408" s="31"/>
      <c r="Y2408" s="31"/>
      <c r="Z2408" s="31">
        <f t="shared" ref="Z2408:Z2410" si="1209">SUM(M2408:Y2408)</f>
        <v>0</v>
      </c>
      <c r="AA2408" s="31">
        <f>D2408-Z2408</f>
        <v>0</v>
      </c>
      <c r="AB2408" s="37" t="e">
        <f t="shared" si="1208"/>
        <v>#DIV/0!</v>
      </c>
      <c r="AC2408" s="32"/>
    </row>
    <row r="2409" spans="1:29" s="33" customFormat="1" ht="18" hidden="1" customHeight="1" x14ac:dyDescent="0.2">
      <c r="A2409" s="36" t="s">
        <v>35</v>
      </c>
      <c r="B2409" s="31"/>
      <c r="C2409" s="31"/>
      <c r="D2409" s="31"/>
      <c r="E2409" s="31"/>
      <c r="F2409" s="31"/>
      <c r="G2409" s="31"/>
      <c r="H2409" s="31"/>
      <c r="I2409" s="31"/>
      <c r="J2409" s="31"/>
      <c r="K2409" s="31"/>
      <c r="L2409" s="31"/>
      <c r="M2409" s="31"/>
      <c r="N2409" s="31"/>
      <c r="O2409" s="31"/>
      <c r="P2409" s="31"/>
      <c r="Q2409" s="31"/>
      <c r="R2409" s="31"/>
      <c r="S2409" s="31"/>
      <c r="T2409" s="31"/>
      <c r="U2409" s="31"/>
      <c r="V2409" s="31"/>
      <c r="W2409" s="31"/>
      <c r="X2409" s="31"/>
      <c r="Y2409" s="31"/>
      <c r="Z2409" s="31">
        <f t="shared" si="1209"/>
        <v>0</v>
      </c>
      <c r="AA2409" s="31">
        <f>D2409-Z2409</f>
        <v>0</v>
      </c>
      <c r="AB2409" s="37" t="e">
        <f t="shared" si="1208"/>
        <v>#DIV/0!</v>
      </c>
      <c r="AC2409" s="32"/>
    </row>
    <row r="2410" spans="1:29" s="33" customFormat="1" ht="18" hidden="1" customHeight="1" x14ac:dyDescent="0.2">
      <c r="A2410" s="36" t="s">
        <v>36</v>
      </c>
      <c r="B2410" s="31"/>
      <c r="C2410" s="31"/>
      <c r="D2410" s="31"/>
      <c r="E2410" s="31"/>
      <c r="F2410" s="31"/>
      <c r="G2410" s="31"/>
      <c r="H2410" s="31"/>
      <c r="I2410" s="31"/>
      <c r="J2410" s="31"/>
      <c r="K2410" s="31"/>
      <c r="L2410" s="31"/>
      <c r="M2410" s="31"/>
      <c r="N2410" s="31"/>
      <c r="O2410" s="31"/>
      <c r="P2410" s="31"/>
      <c r="Q2410" s="31"/>
      <c r="R2410" s="31"/>
      <c r="S2410" s="31"/>
      <c r="T2410" s="31"/>
      <c r="U2410" s="31"/>
      <c r="V2410" s="31"/>
      <c r="W2410" s="31"/>
      <c r="X2410" s="31"/>
      <c r="Y2410" s="31"/>
      <c r="Z2410" s="31">
        <f t="shared" si="1209"/>
        <v>0</v>
      </c>
      <c r="AA2410" s="31">
        <f>D2410-Z2410</f>
        <v>0</v>
      </c>
      <c r="AB2410" s="37" t="e">
        <f t="shared" si="1208"/>
        <v>#DIV/0!</v>
      </c>
      <c r="AC2410" s="32"/>
    </row>
    <row r="2411" spans="1:29" s="33" customFormat="1" ht="18" hidden="1" customHeight="1" x14ac:dyDescent="0.25">
      <c r="A2411" s="38" t="s">
        <v>37</v>
      </c>
      <c r="B2411" s="39">
        <f t="shared" ref="B2411:C2411" si="1210">SUM(B2407:B2410)</f>
        <v>0</v>
      </c>
      <c r="C2411" s="39">
        <f t="shared" si="1210"/>
        <v>0</v>
      </c>
      <c r="D2411" s="39">
        <f>SUM(D2407:D2410)</f>
        <v>0</v>
      </c>
      <c r="E2411" s="39">
        <f t="shared" ref="E2411:AA2411" si="1211">SUM(E2407:E2410)</f>
        <v>0</v>
      </c>
      <c r="F2411" s="39">
        <f t="shared" si="1211"/>
        <v>0</v>
      </c>
      <c r="G2411" s="39">
        <f t="shared" si="1211"/>
        <v>0</v>
      </c>
      <c r="H2411" s="39">
        <f t="shared" si="1211"/>
        <v>0</v>
      </c>
      <c r="I2411" s="39">
        <f t="shared" si="1211"/>
        <v>0</v>
      </c>
      <c r="J2411" s="39">
        <f t="shared" si="1211"/>
        <v>0</v>
      </c>
      <c r="K2411" s="39">
        <f t="shared" si="1211"/>
        <v>0</v>
      </c>
      <c r="L2411" s="39">
        <f t="shared" si="1211"/>
        <v>0</v>
      </c>
      <c r="M2411" s="39">
        <f t="shared" si="1211"/>
        <v>0</v>
      </c>
      <c r="N2411" s="39">
        <f t="shared" si="1211"/>
        <v>0</v>
      </c>
      <c r="O2411" s="39">
        <f t="shared" si="1211"/>
        <v>0</v>
      </c>
      <c r="P2411" s="39">
        <f t="shared" si="1211"/>
        <v>0</v>
      </c>
      <c r="Q2411" s="39">
        <f t="shared" si="1211"/>
        <v>0</v>
      </c>
      <c r="R2411" s="39">
        <f t="shared" si="1211"/>
        <v>0</v>
      </c>
      <c r="S2411" s="39">
        <f t="shared" si="1211"/>
        <v>0</v>
      </c>
      <c r="T2411" s="39">
        <f t="shared" si="1211"/>
        <v>0</v>
      </c>
      <c r="U2411" s="39">
        <f t="shared" si="1211"/>
        <v>0</v>
      </c>
      <c r="V2411" s="39">
        <f t="shared" si="1211"/>
        <v>0</v>
      </c>
      <c r="W2411" s="39">
        <f t="shared" si="1211"/>
        <v>0</v>
      </c>
      <c r="X2411" s="39">
        <f t="shared" si="1211"/>
        <v>0</v>
      </c>
      <c r="Y2411" s="39">
        <f t="shared" si="1211"/>
        <v>0</v>
      </c>
      <c r="Z2411" s="39">
        <f t="shared" si="1211"/>
        <v>0</v>
      </c>
      <c r="AA2411" s="39">
        <f t="shared" si="1211"/>
        <v>0</v>
      </c>
      <c r="AB2411" s="40" t="e">
        <f t="shared" si="1208"/>
        <v>#DIV/0!</v>
      </c>
      <c r="AC2411" s="32"/>
    </row>
    <row r="2412" spans="1:29" s="33" customFormat="1" ht="18" hidden="1" customHeight="1" x14ac:dyDescent="0.25">
      <c r="A2412" s="41" t="s">
        <v>38</v>
      </c>
      <c r="B2412" s="31"/>
      <c r="C2412" s="31"/>
      <c r="D2412" s="31"/>
      <c r="E2412" s="31"/>
      <c r="F2412" s="31"/>
      <c r="G2412" s="31"/>
      <c r="H2412" s="31"/>
      <c r="I2412" s="31"/>
      <c r="J2412" s="31"/>
      <c r="K2412" s="31"/>
      <c r="L2412" s="31"/>
      <c r="M2412" s="31"/>
      <c r="N2412" s="31"/>
      <c r="O2412" s="31"/>
      <c r="P2412" s="31"/>
      <c r="Q2412" s="31"/>
      <c r="R2412" s="31"/>
      <c r="S2412" s="31"/>
      <c r="T2412" s="31"/>
      <c r="U2412" s="31"/>
      <c r="V2412" s="31"/>
      <c r="W2412" s="31"/>
      <c r="X2412" s="31"/>
      <c r="Y2412" s="31"/>
      <c r="Z2412" s="31">
        <f t="shared" ref="Z2412" si="1212">SUM(M2412:Y2412)</f>
        <v>0</v>
      </c>
      <c r="AA2412" s="31">
        <f>D2412-Z2412</f>
        <v>0</v>
      </c>
      <c r="AB2412" s="37" t="e">
        <f t="shared" si="1208"/>
        <v>#DIV/0!</v>
      </c>
      <c r="AC2412" s="32"/>
    </row>
    <row r="2413" spans="1:29" s="33" customFormat="1" ht="18" hidden="1" customHeight="1" x14ac:dyDescent="0.25">
      <c r="A2413" s="38" t="s">
        <v>39</v>
      </c>
      <c r="B2413" s="39">
        <f t="shared" ref="B2413:C2413" si="1213">B2412+B2411</f>
        <v>0</v>
      </c>
      <c r="C2413" s="39">
        <f t="shared" si="1213"/>
        <v>0</v>
      </c>
      <c r="D2413" s="39">
        <f>D2412+D2411</f>
        <v>0</v>
      </c>
      <c r="E2413" s="39">
        <f t="shared" ref="E2413:AA2413" si="1214">E2412+E2411</f>
        <v>0</v>
      </c>
      <c r="F2413" s="39">
        <f t="shared" si="1214"/>
        <v>0</v>
      </c>
      <c r="G2413" s="39">
        <f t="shared" si="1214"/>
        <v>0</v>
      </c>
      <c r="H2413" s="39">
        <f t="shared" si="1214"/>
        <v>0</v>
      </c>
      <c r="I2413" s="39">
        <f t="shared" si="1214"/>
        <v>0</v>
      </c>
      <c r="J2413" s="39">
        <f t="shared" si="1214"/>
        <v>0</v>
      </c>
      <c r="K2413" s="39">
        <f t="shared" si="1214"/>
        <v>0</v>
      </c>
      <c r="L2413" s="39">
        <f t="shared" si="1214"/>
        <v>0</v>
      </c>
      <c r="M2413" s="39">
        <f t="shared" si="1214"/>
        <v>0</v>
      </c>
      <c r="N2413" s="39">
        <f t="shared" si="1214"/>
        <v>0</v>
      </c>
      <c r="O2413" s="39">
        <f t="shared" si="1214"/>
        <v>0</v>
      </c>
      <c r="P2413" s="39">
        <f t="shared" si="1214"/>
        <v>0</v>
      </c>
      <c r="Q2413" s="39">
        <f t="shared" si="1214"/>
        <v>0</v>
      </c>
      <c r="R2413" s="39">
        <f t="shared" si="1214"/>
        <v>0</v>
      </c>
      <c r="S2413" s="39">
        <f t="shared" si="1214"/>
        <v>0</v>
      </c>
      <c r="T2413" s="39">
        <f t="shared" si="1214"/>
        <v>0</v>
      </c>
      <c r="U2413" s="39">
        <f t="shared" si="1214"/>
        <v>0</v>
      </c>
      <c r="V2413" s="39">
        <f t="shared" si="1214"/>
        <v>0</v>
      </c>
      <c r="W2413" s="39">
        <f t="shared" si="1214"/>
        <v>0</v>
      </c>
      <c r="X2413" s="39">
        <f t="shared" si="1214"/>
        <v>0</v>
      </c>
      <c r="Y2413" s="39">
        <f t="shared" si="1214"/>
        <v>0</v>
      </c>
      <c r="Z2413" s="39">
        <f t="shared" si="1214"/>
        <v>0</v>
      </c>
      <c r="AA2413" s="39">
        <f t="shared" si="1214"/>
        <v>0</v>
      </c>
      <c r="AB2413" s="40" t="e">
        <f t="shared" si="1208"/>
        <v>#DIV/0!</v>
      </c>
      <c r="AC2413" s="42"/>
    </row>
    <row r="2414" spans="1:29" s="33" customFormat="1" ht="15" hidden="1" customHeight="1" x14ac:dyDescent="0.25">
      <c r="A2414" s="34"/>
      <c r="B2414" s="31"/>
      <c r="C2414" s="31"/>
      <c r="D2414" s="31"/>
      <c r="E2414" s="31"/>
      <c r="F2414" s="31"/>
      <c r="G2414" s="31"/>
      <c r="H2414" s="31"/>
      <c r="I2414" s="31"/>
      <c r="J2414" s="31"/>
      <c r="K2414" s="31"/>
      <c r="L2414" s="31"/>
      <c r="M2414" s="31"/>
      <c r="N2414" s="31"/>
      <c r="O2414" s="31"/>
      <c r="P2414" s="31"/>
      <c r="Q2414" s="31"/>
      <c r="R2414" s="31"/>
      <c r="S2414" s="31"/>
      <c r="T2414" s="31"/>
      <c r="U2414" s="31"/>
      <c r="V2414" s="31"/>
      <c r="W2414" s="31"/>
      <c r="X2414" s="31"/>
      <c r="Y2414" s="31"/>
      <c r="Z2414" s="31"/>
      <c r="AA2414" s="31"/>
      <c r="AB2414" s="31"/>
      <c r="AC2414" s="32"/>
    </row>
    <row r="2415" spans="1:29" s="33" customFormat="1" ht="15" hidden="1" customHeight="1" x14ac:dyDescent="0.25">
      <c r="A2415" s="34"/>
      <c r="B2415" s="31"/>
      <c r="C2415" s="31"/>
      <c r="D2415" s="31"/>
      <c r="E2415" s="31"/>
      <c r="F2415" s="31"/>
      <c r="G2415" s="31"/>
      <c r="H2415" s="31"/>
      <c r="I2415" s="31"/>
      <c r="J2415" s="31"/>
      <c r="K2415" s="31"/>
      <c r="L2415" s="31"/>
      <c r="M2415" s="31"/>
      <c r="N2415" s="31"/>
      <c r="O2415" s="31"/>
      <c r="P2415" s="31"/>
      <c r="Q2415" s="31"/>
      <c r="R2415" s="31"/>
      <c r="S2415" s="31"/>
      <c r="T2415" s="31"/>
      <c r="U2415" s="31"/>
      <c r="V2415" s="31"/>
      <c r="W2415" s="31"/>
      <c r="X2415" s="31"/>
      <c r="Y2415" s="31"/>
      <c r="Z2415" s="31"/>
      <c r="AA2415" s="31"/>
      <c r="AB2415" s="31"/>
      <c r="AC2415" s="32"/>
    </row>
    <row r="2416" spans="1:29" s="33" customFormat="1" ht="15" hidden="1" customHeight="1" x14ac:dyDescent="0.25">
      <c r="A2416" s="46" t="s">
        <v>143</v>
      </c>
      <c r="B2416" s="31"/>
      <c r="C2416" s="31"/>
      <c r="D2416" s="31"/>
      <c r="E2416" s="31"/>
      <c r="F2416" s="31"/>
      <c r="G2416" s="31"/>
      <c r="H2416" s="31"/>
      <c r="I2416" s="31"/>
      <c r="J2416" s="31"/>
      <c r="K2416" s="31"/>
      <c r="L2416" s="31"/>
      <c r="M2416" s="31"/>
      <c r="N2416" s="31"/>
      <c r="O2416" s="31"/>
      <c r="P2416" s="31"/>
      <c r="Q2416" s="31"/>
      <c r="R2416" s="31"/>
      <c r="S2416" s="31"/>
      <c r="T2416" s="31"/>
      <c r="U2416" s="31"/>
      <c r="V2416" s="31"/>
      <c r="W2416" s="31"/>
      <c r="X2416" s="31"/>
      <c r="Y2416" s="31"/>
      <c r="Z2416" s="31"/>
      <c r="AA2416" s="31"/>
      <c r="AB2416" s="31"/>
      <c r="AC2416" s="32"/>
    </row>
    <row r="2417" spans="1:29" s="33" customFormat="1" ht="18" hidden="1" customHeight="1" x14ac:dyDescent="0.2">
      <c r="A2417" s="36" t="s">
        <v>33</v>
      </c>
      <c r="B2417" s="31"/>
      <c r="C2417" s="31"/>
      <c r="D2417" s="31"/>
      <c r="E2417" s="31"/>
      <c r="F2417" s="31"/>
      <c r="G2417" s="31"/>
      <c r="H2417" s="31"/>
      <c r="I2417" s="31"/>
      <c r="J2417" s="31"/>
      <c r="K2417" s="31"/>
      <c r="L2417" s="31"/>
      <c r="M2417" s="31"/>
      <c r="N2417" s="31"/>
      <c r="O2417" s="31"/>
      <c r="P2417" s="31"/>
      <c r="Q2417" s="31"/>
      <c r="R2417" s="31"/>
      <c r="S2417" s="31"/>
      <c r="T2417" s="31"/>
      <c r="U2417" s="31"/>
      <c r="V2417" s="31"/>
      <c r="W2417" s="31"/>
      <c r="X2417" s="31"/>
      <c r="Y2417" s="31"/>
      <c r="Z2417" s="31">
        <f>SUM(M2417:Y2417)</f>
        <v>0</v>
      </c>
      <c r="AA2417" s="31">
        <f>D2417-Z2417</f>
        <v>0</v>
      </c>
      <c r="AB2417" s="37" t="e">
        <f t="shared" ref="AB2417:AB2423" si="1215">Z2417/D2417</f>
        <v>#DIV/0!</v>
      </c>
      <c r="AC2417" s="32"/>
    </row>
    <row r="2418" spans="1:29" s="33" customFormat="1" ht="18" hidden="1" customHeight="1" x14ac:dyDescent="0.2">
      <c r="A2418" s="36" t="s">
        <v>34</v>
      </c>
      <c r="B2418" s="31"/>
      <c r="C2418" s="31"/>
      <c r="D2418" s="31"/>
      <c r="E2418" s="31"/>
      <c r="F2418" s="31"/>
      <c r="G2418" s="31"/>
      <c r="H2418" s="31"/>
      <c r="I2418" s="31"/>
      <c r="J2418" s="31"/>
      <c r="K2418" s="31"/>
      <c r="L2418" s="31"/>
      <c r="M2418" s="31"/>
      <c r="N2418" s="31"/>
      <c r="O2418" s="31"/>
      <c r="P2418" s="31"/>
      <c r="Q2418" s="31"/>
      <c r="R2418" s="31"/>
      <c r="S2418" s="31"/>
      <c r="T2418" s="31"/>
      <c r="U2418" s="31"/>
      <c r="V2418" s="31"/>
      <c r="W2418" s="31"/>
      <c r="X2418" s="31"/>
      <c r="Y2418" s="31"/>
      <c r="Z2418" s="31">
        <f t="shared" ref="Z2418:Z2420" si="1216">SUM(M2418:Y2418)</f>
        <v>0</v>
      </c>
      <c r="AA2418" s="31">
        <f>D2418-Z2418</f>
        <v>0</v>
      </c>
      <c r="AB2418" s="37" t="e">
        <f t="shared" si="1215"/>
        <v>#DIV/0!</v>
      </c>
      <c r="AC2418" s="32"/>
    </row>
    <row r="2419" spans="1:29" s="33" customFormat="1" ht="18" hidden="1" customHeight="1" x14ac:dyDescent="0.2">
      <c r="A2419" s="36" t="s">
        <v>35</v>
      </c>
      <c r="B2419" s="31"/>
      <c r="C2419" s="31"/>
      <c r="D2419" s="31"/>
      <c r="E2419" s="31"/>
      <c r="F2419" s="31"/>
      <c r="G2419" s="31"/>
      <c r="H2419" s="31"/>
      <c r="I2419" s="31"/>
      <c r="J2419" s="31"/>
      <c r="K2419" s="31"/>
      <c r="L2419" s="31"/>
      <c r="M2419" s="31"/>
      <c r="N2419" s="31"/>
      <c r="O2419" s="31"/>
      <c r="P2419" s="31"/>
      <c r="Q2419" s="31"/>
      <c r="R2419" s="31"/>
      <c r="S2419" s="31"/>
      <c r="T2419" s="31"/>
      <c r="U2419" s="31"/>
      <c r="V2419" s="31"/>
      <c r="W2419" s="31"/>
      <c r="X2419" s="31"/>
      <c r="Y2419" s="31"/>
      <c r="Z2419" s="31">
        <f t="shared" si="1216"/>
        <v>0</v>
      </c>
      <c r="AA2419" s="31">
        <f>D2419-Z2419</f>
        <v>0</v>
      </c>
      <c r="AB2419" s="37" t="e">
        <f t="shared" si="1215"/>
        <v>#DIV/0!</v>
      </c>
      <c r="AC2419" s="32"/>
    </row>
    <row r="2420" spans="1:29" s="33" customFormat="1" ht="18" hidden="1" customHeight="1" x14ac:dyDescent="0.2">
      <c r="A2420" s="36" t="s">
        <v>36</v>
      </c>
      <c r="B2420" s="31"/>
      <c r="C2420" s="31"/>
      <c r="D2420" s="31"/>
      <c r="E2420" s="31"/>
      <c r="F2420" s="31"/>
      <c r="G2420" s="31"/>
      <c r="H2420" s="31"/>
      <c r="I2420" s="31"/>
      <c r="J2420" s="31"/>
      <c r="K2420" s="31"/>
      <c r="L2420" s="31"/>
      <c r="M2420" s="31"/>
      <c r="N2420" s="31"/>
      <c r="O2420" s="31"/>
      <c r="P2420" s="31"/>
      <c r="Q2420" s="31"/>
      <c r="R2420" s="31"/>
      <c r="S2420" s="31"/>
      <c r="T2420" s="31"/>
      <c r="U2420" s="31"/>
      <c r="V2420" s="31"/>
      <c r="W2420" s="31"/>
      <c r="X2420" s="31"/>
      <c r="Y2420" s="31"/>
      <c r="Z2420" s="31">
        <f t="shared" si="1216"/>
        <v>0</v>
      </c>
      <c r="AA2420" s="31">
        <f>D2420-Z2420</f>
        <v>0</v>
      </c>
      <c r="AB2420" s="37" t="e">
        <f t="shared" si="1215"/>
        <v>#DIV/0!</v>
      </c>
      <c r="AC2420" s="32"/>
    </row>
    <row r="2421" spans="1:29" s="33" customFormat="1" ht="18" hidden="1" customHeight="1" x14ac:dyDescent="0.25">
      <c r="A2421" s="38" t="s">
        <v>37</v>
      </c>
      <c r="B2421" s="39">
        <f t="shared" ref="B2421:C2421" si="1217">SUM(B2417:B2420)</f>
        <v>0</v>
      </c>
      <c r="C2421" s="39">
        <f t="shared" si="1217"/>
        <v>0</v>
      </c>
      <c r="D2421" s="39">
        <f>SUM(D2417:D2420)</f>
        <v>0</v>
      </c>
      <c r="E2421" s="39">
        <f t="shared" ref="E2421:AA2421" si="1218">SUM(E2417:E2420)</f>
        <v>0</v>
      </c>
      <c r="F2421" s="39">
        <f t="shared" si="1218"/>
        <v>0</v>
      </c>
      <c r="G2421" s="39">
        <f t="shared" si="1218"/>
        <v>0</v>
      </c>
      <c r="H2421" s="39">
        <f t="shared" si="1218"/>
        <v>0</v>
      </c>
      <c r="I2421" s="39">
        <f t="shared" si="1218"/>
        <v>0</v>
      </c>
      <c r="J2421" s="39">
        <f t="shared" si="1218"/>
        <v>0</v>
      </c>
      <c r="K2421" s="39">
        <f t="shared" si="1218"/>
        <v>0</v>
      </c>
      <c r="L2421" s="39">
        <f t="shared" si="1218"/>
        <v>0</v>
      </c>
      <c r="M2421" s="39">
        <f t="shared" si="1218"/>
        <v>0</v>
      </c>
      <c r="N2421" s="39">
        <f t="shared" si="1218"/>
        <v>0</v>
      </c>
      <c r="O2421" s="39">
        <f t="shared" si="1218"/>
        <v>0</v>
      </c>
      <c r="P2421" s="39">
        <f t="shared" si="1218"/>
        <v>0</v>
      </c>
      <c r="Q2421" s="39">
        <f t="shared" si="1218"/>
        <v>0</v>
      </c>
      <c r="R2421" s="39">
        <f t="shared" si="1218"/>
        <v>0</v>
      </c>
      <c r="S2421" s="39">
        <f t="shared" si="1218"/>
        <v>0</v>
      </c>
      <c r="T2421" s="39">
        <f t="shared" si="1218"/>
        <v>0</v>
      </c>
      <c r="U2421" s="39">
        <f t="shared" si="1218"/>
        <v>0</v>
      </c>
      <c r="V2421" s="39">
        <f t="shared" si="1218"/>
        <v>0</v>
      </c>
      <c r="W2421" s="39">
        <f t="shared" si="1218"/>
        <v>0</v>
      </c>
      <c r="X2421" s="39">
        <f t="shared" si="1218"/>
        <v>0</v>
      </c>
      <c r="Y2421" s="39">
        <f t="shared" si="1218"/>
        <v>0</v>
      </c>
      <c r="Z2421" s="39">
        <f t="shared" si="1218"/>
        <v>0</v>
      </c>
      <c r="AA2421" s="39">
        <f t="shared" si="1218"/>
        <v>0</v>
      </c>
      <c r="AB2421" s="40" t="e">
        <f t="shared" si="1215"/>
        <v>#DIV/0!</v>
      </c>
      <c r="AC2421" s="32"/>
    </row>
    <row r="2422" spans="1:29" s="33" customFormat="1" ht="18" hidden="1" customHeight="1" x14ac:dyDescent="0.25">
      <c r="A2422" s="41" t="s">
        <v>38</v>
      </c>
      <c r="B2422" s="31"/>
      <c r="C2422" s="31"/>
      <c r="D2422" s="31"/>
      <c r="E2422" s="31"/>
      <c r="F2422" s="31"/>
      <c r="G2422" s="31"/>
      <c r="H2422" s="31"/>
      <c r="I2422" s="31"/>
      <c r="J2422" s="31"/>
      <c r="K2422" s="31"/>
      <c r="L2422" s="31"/>
      <c r="M2422" s="31"/>
      <c r="N2422" s="31"/>
      <c r="O2422" s="31"/>
      <c r="P2422" s="31"/>
      <c r="Q2422" s="31"/>
      <c r="R2422" s="31"/>
      <c r="S2422" s="31"/>
      <c r="T2422" s="31"/>
      <c r="U2422" s="31"/>
      <c r="V2422" s="31"/>
      <c r="W2422" s="31"/>
      <c r="X2422" s="31"/>
      <c r="Y2422" s="31"/>
      <c r="Z2422" s="31">
        <f t="shared" ref="Z2422" si="1219">SUM(M2422:Y2422)</f>
        <v>0</v>
      </c>
      <c r="AA2422" s="31">
        <f>D2422-Z2422</f>
        <v>0</v>
      </c>
      <c r="AB2422" s="37" t="e">
        <f t="shared" si="1215"/>
        <v>#DIV/0!</v>
      </c>
      <c r="AC2422" s="32"/>
    </row>
    <row r="2423" spans="1:29" s="33" customFormat="1" ht="18" hidden="1" customHeight="1" x14ac:dyDescent="0.25">
      <c r="A2423" s="38" t="s">
        <v>39</v>
      </c>
      <c r="B2423" s="39">
        <f t="shared" ref="B2423:C2423" si="1220">B2422+B2421</f>
        <v>0</v>
      </c>
      <c r="C2423" s="39">
        <f t="shared" si="1220"/>
        <v>0</v>
      </c>
      <c r="D2423" s="39">
        <f>D2422+D2421</f>
        <v>0</v>
      </c>
      <c r="E2423" s="39">
        <f t="shared" ref="E2423:AA2423" si="1221">E2422+E2421</f>
        <v>0</v>
      </c>
      <c r="F2423" s="39">
        <f t="shared" si="1221"/>
        <v>0</v>
      </c>
      <c r="G2423" s="39">
        <f t="shared" si="1221"/>
        <v>0</v>
      </c>
      <c r="H2423" s="39">
        <f t="shared" si="1221"/>
        <v>0</v>
      </c>
      <c r="I2423" s="39">
        <f t="shared" si="1221"/>
        <v>0</v>
      </c>
      <c r="J2423" s="39">
        <f t="shared" si="1221"/>
        <v>0</v>
      </c>
      <c r="K2423" s="39">
        <f t="shared" si="1221"/>
        <v>0</v>
      </c>
      <c r="L2423" s="39">
        <f t="shared" si="1221"/>
        <v>0</v>
      </c>
      <c r="M2423" s="39">
        <f t="shared" si="1221"/>
        <v>0</v>
      </c>
      <c r="N2423" s="39">
        <f t="shared" si="1221"/>
        <v>0</v>
      </c>
      <c r="O2423" s="39">
        <f t="shared" si="1221"/>
        <v>0</v>
      </c>
      <c r="P2423" s="39">
        <f t="shared" si="1221"/>
        <v>0</v>
      </c>
      <c r="Q2423" s="39">
        <f t="shared" si="1221"/>
        <v>0</v>
      </c>
      <c r="R2423" s="39">
        <f t="shared" si="1221"/>
        <v>0</v>
      </c>
      <c r="S2423" s="39">
        <f t="shared" si="1221"/>
        <v>0</v>
      </c>
      <c r="T2423" s="39">
        <f t="shared" si="1221"/>
        <v>0</v>
      </c>
      <c r="U2423" s="39">
        <f t="shared" si="1221"/>
        <v>0</v>
      </c>
      <c r="V2423" s="39">
        <f t="shared" si="1221"/>
        <v>0</v>
      </c>
      <c r="W2423" s="39">
        <f t="shared" si="1221"/>
        <v>0</v>
      </c>
      <c r="X2423" s="39">
        <f t="shared" si="1221"/>
        <v>0</v>
      </c>
      <c r="Y2423" s="39">
        <f t="shared" si="1221"/>
        <v>0</v>
      </c>
      <c r="Z2423" s="39">
        <f t="shared" si="1221"/>
        <v>0</v>
      </c>
      <c r="AA2423" s="39">
        <f t="shared" si="1221"/>
        <v>0</v>
      </c>
      <c r="AB2423" s="40" t="e">
        <f t="shared" si="1215"/>
        <v>#DIV/0!</v>
      </c>
      <c r="AC2423" s="42"/>
    </row>
    <row r="2424" spans="1:29" s="33" customFormat="1" ht="15" hidden="1" customHeight="1" x14ac:dyDescent="0.25">
      <c r="A2424" s="34"/>
      <c r="B2424" s="31"/>
      <c r="C2424" s="31"/>
      <c r="D2424" s="31"/>
      <c r="E2424" s="31"/>
      <c r="F2424" s="31"/>
      <c r="G2424" s="31"/>
      <c r="H2424" s="31"/>
      <c r="I2424" s="31"/>
      <c r="J2424" s="31"/>
      <c r="K2424" s="31"/>
      <c r="L2424" s="31"/>
      <c r="M2424" s="31"/>
      <c r="N2424" s="31"/>
      <c r="O2424" s="31"/>
      <c r="P2424" s="31"/>
      <c r="Q2424" s="31"/>
      <c r="R2424" s="31"/>
      <c r="S2424" s="31"/>
      <c r="T2424" s="31"/>
      <c r="U2424" s="31"/>
      <c r="V2424" s="31"/>
      <c r="W2424" s="31"/>
      <c r="X2424" s="31"/>
      <c r="Y2424" s="31"/>
      <c r="Z2424" s="31"/>
      <c r="AA2424" s="31"/>
      <c r="AB2424" s="31"/>
      <c r="AC2424" s="32"/>
    </row>
    <row r="2425" spans="1:29" s="33" customFormat="1" ht="15" hidden="1" customHeight="1" x14ac:dyDescent="0.25">
      <c r="A2425" s="34"/>
      <c r="B2425" s="31"/>
      <c r="C2425" s="31"/>
      <c r="D2425" s="31"/>
      <c r="E2425" s="31"/>
      <c r="F2425" s="31"/>
      <c r="G2425" s="31"/>
      <c r="H2425" s="31"/>
      <c r="I2425" s="31"/>
      <c r="J2425" s="31"/>
      <c r="K2425" s="31"/>
      <c r="L2425" s="31"/>
      <c r="M2425" s="31"/>
      <c r="N2425" s="31"/>
      <c r="O2425" s="31"/>
      <c r="P2425" s="31"/>
      <c r="Q2425" s="31"/>
      <c r="R2425" s="31"/>
      <c r="S2425" s="31"/>
      <c r="T2425" s="31"/>
      <c r="U2425" s="31"/>
      <c r="V2425" s="31"/>
      <c r="W2425" s="31"/>
      <c r="X2425" s="31"/>
      <c r="Y2425" s="31"/>
      <c r="Z2425" s="31"/>
      <c r="AA2425" s="31"/>
      <c r="AB2425" s="31"/>
      <c r="AC2425" s="32"/>
    </row>
    <row r="2426" spans="1:29" s="33" customFormat="1" ht="15" hidden="1" customHeight="1" x14ac:dyDescent="0.25">
      <c r="A2426" s="46" t="s">
        <v>143</v>
      </c>
      <c r="B2426" s="31"/>
      <c r="C2426" s="31"/>
      <c r="D2426" s="31"/>
      <c r="E2426" s="31"/>
      <c r="F2426" s="31"/>
      <c r="G2426" s="31"/>
      <c r="H2426" s="31"/>
      <c r="I2426" s="31"/>
      <c r="J2426" s="31"/>
      <c r="K2426" s="31"/>
      <c r="L2426" s="31"/>
      <c r="M2426" s="31"/>
      <c r="N2426" s="31"/>
      <c r="O2426" s="31"/>
      <c r="P2426" s="31"/>
      <c r="Q2426" s="31"/>
      <c r="R2426" s="31"/>
      <c r="S2426" s="31"/>
      <c r="T2426" s="31"/>
      <c r="U2426" s="31"/>
      <c r="V2426" s="31"/>
      <c r="W2426" s="31"/>
      <c r="X2426" s="31"/>
      <c r="Y2426" s="31"/>
      <c r="Z2426" s="31"/>
      <c r="AA2426" s="31"/>
      <c r="AB2426" s="31"/>
      <c r="AC2426" s="32"/>
    </row>
    <row r="2427" spans="1:29" s="33" customFormat="1" ht="18" hidden="1" customHeight="1" x14ac:dyDescent="0.2">
      <c r="A2427" s="36" t="s">
        <v>33</v>
      </c>
      <c r="B2427" s="31"/>
      <c r="C2427" s="31"/>
      <c r="D2427" s="31"/>
      <c r="E2427" s="31"/>
      <c r="F2427" s="31"/>
      <c r="G2427" s="31"/>
      <c r="H2427" s="31"/>
      <c r="I2427" s="31"/>
      <c r="J2427" s="31"/>
      <c r="K2427" s="31"/>
      <c r="L2427" s="31"/>
      <c r="M2427" s="31"/>
      <c r="N2427" s="31"/>
      <c r="O2427" s="31"/>
      <c r="P2427" s="31"/>
      <c r="Q2427" s="31"/>
      <c r="R2427" s="31"/>
      <c r="S2427" s="31"/>
      <c r="T2427" s="31"/>
      <c r="U2427" s="31"/>
      <c r="V2427" s="31"/>
      <c r="W2427" s="31"/>
      <c r="X2427" s="31"/>
      <c r="Y2427" s="31"/>
      <c r="Z2427" s="31">
        <f>SUM(M2427:Y2427)</f>
        <v>0</v>
      </c>
      <c r="AA2427" s="31">
        <f>D2427-Z2427</f>
        <v>0</v>
      </c>
      <c r="AB2427" s="37" t="e">
        <f t="shared" ref="AB2427:AB2433" si="1222">Z2427/D2427</f>
        <v>#DIV/0!</v>
      </c>
      <c r="AC2427" s="32"/>
    </row>
    <row r="2428" spans="1:29" s="33" customFormat="1" ht="18" hidden="1" customHeight="1" x14ac:dyDescent="0.2">
      <c r="A2428" s="36" t="s">
        <v>34</v>
      </c>
      <c r="B2428" s="31"/>
      <c r="C2428" s="31"/>
      <c r="D2428" s="31"/>
      <c r="E2428" s="31"/>
      <c r="F2428" s="31"/>
      <c r="G2428" s="31"/>
      <c r="H2428" s="31"/>
      <c r="I2428" s="31"/>
      <c r="J2428" s="31"/>
      <c r="K2428" s="31"/>
      <c r="L2428" s="31"/>
      <c r="M2428" s="31"/>
      <c r="N2428" s="31"/>
      <c r="O2428" s="31"/>
      <c r="P2428" s="31"/>
      <c r="Q2428" s="31"/>
      <c r="R2428" s="31"/>
      <c r="S2428" s="31"/>
      <c r="T2428" s="31"/>
      <c r="U2428" s="31"/>
      <c r="V2428" s="31"/>
      <c r="W2428" s="31"/>
      <c r="X2428" s="31"/>
      <c r="Y2428" s="31"/>
      <c r="Z2428" s="31">
        <f t="shared" ref="Z2428:Z2430" si="1223">SUM(M2428:Y2428)</f>
        <v>0</v>
      </c>
      <c r="AA2428" s="31">
        <f>D2428-Z2428</f>
        <v>0</v>
      </c>
      <c r="AB2428" s="37" t="e">
        <f t="shared" si="1222"/>
        <v>#DIV/0!</v>
      </c>
      <c r="AC2428" s="32"/>
    </row>
    <row r="2429" spans="1:29" s="33" customFormat="1" ht="18" hidden="1" customHeight="1" x14ac:dyDescent="0.2">
      <c r="A2429" s="36" t="s">
        <v>35</v>
      </c>
      <c r="B2429" s="31"/>
      <c r="C2429" s="31"/>
      <c r="D2429" s="31"/>
      <c r="E2429" s="31"/>
      <c r="F2429" s="31"/>
      <c r="G2429" s="31"/>
      <c r="H2429" s="31"/>
      <c r="I2429" s="31"/>
      <c r="J2429" s="31"/>
      <c r="K2429" s="31"/>
      <c r="L2429" s="31"/>
      <c r="M2429" s="31"/>
      <c r="N2429" s="31"/>
      <c r="O2429" s="31"/>
      <c r="P2429" s="31"/>
      <c r="Q2429" s="31"/>
      <c r="R2429" s="31"/>
      <c r="S2429" s="31"/>
      <c r="T2429" s="31"/>
      <c r="U2429" s="31"/>
      <c r="V2429" s="31"/>
      <c r="W2429" s="31"/>
      <c r="X2429" s="31"/>
      <c r="Y2429" s="31"/>
      <c r="Z2429" s="31">
        <f t="shared" si="1223"/>
        <v>0</v>
      </c>
      <c r="AA2429" s="31">
        <f>D2429-Z2429</f>
        <v>0</v>
      </c>
      <c r="AB2429" s="37" t="e">
        <f t="shared" si="1222"/>
        <v>#DIV/0!</v>
      </c>
      <c r="AC2429" s="32"/>
    </row>
    <row r="2430" spans="1:29" s="33" customFormat="1" ht="18" hidden="1" customHeight="1" x14ac:dyDescent="0.2">
      <c r="A2430" s="36" t="s">
        <v>36</v>
      </c>
      <c r="B2430" s="31"/>
      <c r="C2430" s="31"/>
      <c r="D2430" s="31"/>
      <c r="E2430" s="31"/>
      <c r="F2430" s="31"/>
      <c r="G2430" s="31"/>
      <c r="H2430" s="31"/>
      <c r="I2430" s="31"/>
      <c r="J2430" s="31"/>
      <c r="K2430" s="31"/>
      <c r="L2430" s="31"/>
      <c r="M2430" s="31"/>
      <c r="N2430" s="31"/>
      <c r="O2430" s="31"/>
      <c r="P2430" s="31"/>
      <c r="Q2430" s="31"/>
      <c r="R2430" s="31"/>
      <c r="S2430" s="31"/>
      <c r="T2430" s="31"/>
      <c r="U2430" s="31"/>
      <c r="V2430" s="31"/>
      <c r="W2430" s="31"/>
      <c r="X2430" s="31"/>
      <c r="Y2430" s="31"/>
      <c r="Z2430" s="31">
        <f t="shared" si="1223"/>
        <v>0</v>
      </c>
      <c r="AA2430" s="31">
        <f>D2430-Z2430</f>
        <v>0</v>
      </c>
      <c r="AB2430" s="37" t="e">
        <f t="shared" si="1222"/>
        <v>#DIV/0!</v>
      </c>
      <c r="AC2430" s="32"/>
    </row>
    <row r="2431" spans="1:29" s="33" customFormat="1" ht="18" hidden="1" customHeight="1" x14ac:dyDescent="0.25">
      <c r="A2431" s="38" t="s">
        <v>37</v>
      </c>
      <c r="B2431" s="39">
        <f t="shared" ref="B2431:C2431" si="1224">SUM(B2427:B2430)</f>
        <v>0</v>
      </c>
      <c r="C2431" s="39">
        <f t="shared" si="1224"/>
        <v>0</v>
      </c>
      <c r="D2431" s="39">
        <f>SUM(D2427:D2430)</f>
        <v>0</v>
      </c>
      <c r="E2431" s="39">
        <f t="shared" ref="E2431:AA2431" si="1225">SUM(E2427:E2430)</f>
        <v>0</v>
      </c>
      <c r="F2431" s="39">
        <f t="shared" si="1225"/>
        <v>0</v>
      </c>
      <c r="G2431" s="39">
        <f t="shared" si="1225"/>
        <v>0</v>
      </c>
      <c r="H2431" s="39">
        <f t="shared" si="1225"/>
        <v>0</v>
      </c>
      <c r="I2431" s="39">
        <f t="shared" si="1225"/>
        <v>0</v>
      </c>
      <c r="J2431" s="39">
        <f t="shared" si="1225"/>
        <v>0</v>
      </c>
      <c r="K2431" s="39">
        <f t="shared" si="1225"/>
        <v>0</v>
      </c>
      <c r="L2431" s="39">
        <f t="shared" si="1225"/>
        <v>0</v>
      </c>
      <c r="M2431" s="39">
        <f t="shared" si="1225"/>
        <v>0</v>
      </c>
      <c r="N2431" s="39">
        <f t="shared" si="1225"/>
        <v>0</v>
      </c>
      <c r="O2431" s="39">
        <f t="shared" si="1225"/>
        <v>0</v>
      </c>
      <c r="P2431" s="39">
        <f t="shared" si="1225"/>
        <v>0</v>
      </c>
      <c r="Q2431" s="39">
        <f t="shared" si="1225"/>
        <v>0</v>
      </c>
      <c r="R2431" s="39">
        <f t="shared" si="1225"/>
        <v>0</v>
      </c>
      <c r="S2431" s="39">
        <f t="shared" si="1225"/>
        <v>0</v>
      </c>
      <c r="T2431" s="39">
        <f t="shared" si="1225"/>
        <v>0</v>
      </c>
      <c r="U2431" s="39">
        <f t="shared" si="1225"/>
        <v>0</v>
      </c>
      <c r="V2431" s="39">
        <f t="shared" si="1225"/>
        <v>0</v>
      </c>
      <c r="W2431" s="39">
        <f t="shared" si="1225"/>
        <v>0</v>
      </c>
      <c r="X2431" s="39">
        <f t="shared" si="1225"/>
        <v>0</v>
      </c>
      <c r="Y2431" s="39">
        <f t="shared" si="1225"/>
        <v>0</v>
      </c>
      <c r="Z2431" s="39">
        <f t="shared" si="1225"/>
        <v>0</v>
      </c>
      <c r="AA2431" s="39">
        <f t="shared" si="1225"/>
        <v>0</v>
      </c>
      <c r="AB2431" s="40" t="e">
        <f t="shared" si="1222"/>
        <v>#DIV/0!</v>
      </c>
      <c r="AC2431" s="32"/>
    </row>
    <row r="2432" spans="1:29" s="33" customFormat="1" ht="18" hidden="1" customHeight="1" x14ac:dyDescent="0.25">
      <c r="A2432" s="41" t="s">
        <v>38</v>
      </c>
      <c r="B2432" s="31"/>
      <c r="C2432" s="31"/>
      <c r="D2432" s="31"/>
      <c r="E2432" s="31"/>
      <c r="F2432" s="31"/>
      <c r="G2432" s="31"/>
      <c r="H2432" s="31"/>
      <c r="I2432" s="31"/>
      <c r="J2432" s="31"/>
      <c r="K2432" s="31"/>
      <c r="L2432" s="31"/>
      <c r="M2432" s="31"/>
      <c r="N2432" s="31"/>
      <c r="O2432" s="31"/>
      <c r="P2432" s="31"/>
      <c r="Q2432" s="31"/>
      <c r="R2432" s="31"/>
      <c r="S2432" s="31"/>
      <c r="T2432" s="31"/>
      <c r="U2432" s="31"/>
      <c r="V2432" s="31"/>
      <c r="W2432" s="31"/>
      <c r="X2432" s="31"/>
      <c r="Y2432" s="31"/>
      <c r="Z2432" s="31">
        <f t="shared" ref="Z2432" si="1226">SUM(M2432:Y2432)</f>
        <v>0</v>
      </c>
      <c r="AA2432" s="31">
        <f>D2432-Z2432</f>
        <v>0</v>
      </c>
      <c r="AB2432" s="37" t="e">
        <f t="shared" si="1222"/>
        <v>#DIV/0!</v>
      </c>
      <c r="AC2432" s="32"/>
    </row>
    <row r="2433" spans="1:29" s="33" customFormat="1" ht="18" hidden="1" customHeight="1" x14ac:dyDescent="0.25">
      <c r="A2433" s="38" t="s">
        <v>39</v>
      </c>
      <c r="B2433" s="39">
        <f t="shared" ref="B2433:C2433" si="1227">B2432+B2431</f>
        <v>0</v>
      </c>
      <c r="C2433" s="39">
        <f t="shared" si="1227"/>
        <v>0</v>
      </c>
      <c r="D2433" s="39">
        <f>D2432+D2431</f>
        <v>0</v>
      </c>
      <c r="E2433" s="39">
        <f t="shared" ref="E2433:AA2433" si="1228">E2432+E2431</f>
        <v>0</v>
      </c>
      <c r="F2433" s="39">
        <f t="shared" si="1228"/>
        <v>0</v>
      </c>
      <c r="G2433" s="39">
        <f t="shared" si="1228"/>
        <v>0</v>
      </c>
      <c r="H2433" s="39">
        <f t="shared" si="1228"/>
        <v>0</v>
      </c>
      <c r="I2433" s="39">
        <f t="shared" si="1228"/>
        <v>0</v>
      </c>
      <c r="J2433" s="39">
        <f t="shared" si="1228"/>
        <v>0</v>
      </c>
      <c r="K2433" s="39">
        <f t="shared" si="1228"/>
        <v>0</v>
      </c>
      <c r="L2433" s="39">
        <f t="shared" si="1228"/>
        <v>0</v>
      </c>
      <c r="M2433" s="39">
        <f t="shared" si="1228"/>
        <v>0</v>
      </c>
      <c r="N2433" s="39">
        <f t="shared" si="1228"/>
        <v>0</v>
      </c>
      <c r="O2433" s="39">
        <f t="shared" si="1228"/>
        <v>0</v>
      </c>
      <c r="P2433" s="39">
        <f t="shared" si="1228"/>
        <v>0</v>
      </c>
      <c r="Q2433" s="39">
        <f t="shared" si="1228"/>
        <v>0</v>
      </c>
      <c r="R2433" s="39">
        <f t="shared" si="1228"/>
        <v>0</v>
      </c>
      <c r="S2433" s="39">
        <f t="shared" si="1228"/>
        <v>0</v>
      </c>
      <c r="T2433" s="39">
        <f t="shared" si="1228"/>
        <v>0</v>
      </c>
      <c r="U2433" s="39">
        <f t="shared" si="1228"/>
        <v>0</v>
      </c>
      <c r="V2433" s="39">
        <f t="shared" si="1228"/>
        <v>0</v>
      </c>
      <c r="W2433" s="39">
        <f t="shared" si="1228"/>
        <v>0</v>
      </c>
      <c r="X2433" s="39">
        <f t="shared" si="1228"/>
        <v>0</v>
      </c>
      <c r="Y2433" s="39">
        <f t="shared" si="1228"/>
        <v>0</v>
      </c>
      <c r="Z2433" s="39">
        <f t="shared" si="1228"/>
        <v>0</v>
      </c>
      <c r="AA2433" s="39">
        <f t="shared" si="1228"/>
        <v>0</v>
      </c>
      <c r="AB2433" s="40" t="e">
        <f t="shared" si="1222"/>
        <v>#DIV/0!</v>
      </c>
      <c r="AC2433" s="42"/>
    </row>
    <row r="2434" spans="1:29" s="33" customFormat="1" ht="15" hidden="1" customHeight="1" x14ac:dyDescent="0.25">
      <c r="A2434" s="34"/>
      <c r="B2434" s="31"/>
      <c r="C2434" s="31"/>
      <c r="D2434" s="31"/>
      <c r="E2434" s="31"/>
      <c r="F2434" s="31"/>
      <c r="G2434" s="31"/>
      <c r="H2434" s="31"/>
      <c r="I2434" s="31"/>
      <c r="J2434" s="31"/>
      <c r="K2434" s="31"/>
      <c r="L2434" s="31"/>
      <c r="M2434" s="31"/>
      <c r="N2434" s="31"/>
      <c r="O2434" s="31"/>
      <c r="P2434" s="31"/>
      <c r="Q2434" s="31"/>
      <c r="R2434" s="31"/>
      <c r="S2434" s="31"/>
      <c r="T2434" s="31"/>
      <c r="U2434" s="31"/>
      <c r="V2434" s="31"/>
      <c r="W2434" s="31"/>
      <c r="X2434" s="31"/>
      <c r="Y2434" s="31"/>
      <c r="Z2434" s="31"/>
      <c r="AA2434" s="31"/>
      <c r="AB2434" s="31"/>
      <c r="AC2434" s="32"/>
    </row>
    <row r="2435" spans="1:29" s="33" customFormat="1" ht="15" hidden="1" customHeight="1" x14ac:dyDescent="0.25">
      <c r="A2435" s="34"/>
      <c r="B2435" s="31"/>
      <c r="C2435" s="31"/>
      <c r="D2435" s="31"/>
      <c r="E2435" s="31"/>
      <c r="F2435" s="31"/>
      <c r="G2435" s="31"/>
      <c r="H2435" s="31"/>
      <c r="I2435" s="31"/>
      <c r="J2435" s="31"/>
      <c r="K2435" s="31"/>
      <c r="L2435" s="31"/>
      <c r="M2435" s="31"/>
      <c r="N2435" s="31"/>
      <c r="O2435" s="31"/>
      <c r="P2435" s="31"/>
      <c r="Q2435" s="31"/>
      <c r="R2435" s="31"/>
      <c r="S2435" s="31"/>
      <c r="T2435" s="31"/>
      <c r="U2435" s="31"/>
      <c r="V2435" s="31"/>
      <c r="W2435" s="31"/>
      <c r="X2435" s="31"/>
      <c r="Y2435" s="31"/>
      <c r="Z2435" s="31"/>
      <c r="AA2435" s="31"/>
      <c r="AB2435" s="31"/>
      <c r="AC2435" s="32"/>
    </row>
    <row r="2436" spans="1:29" s="33" customFormat="1" ht="15" hidden="1" customHeight="1" x14ac:dyDescent="0.25">
      <c r="A2436" s="46" t="s">
        <v>143</v>
      </c>
      <c r="B2436" s="31"/>
      <c r="C2436" s="31"/>
      <c r="D2436" s="31"/>
      <c r="E2436" s="31"/>
      <c r="F2436" s="31"/>
      <c r="G2436" s="31"/>
      <c r="H2436" s="31"/>
      <c r="I2436" s="31"/>
      <c r="J2436" s="31"/>
      <c r="K2436" s="31"/>
      <c r="L2436" s="31"/>
      <c r="M2436" s="31"/>
      <c r="N2436" s="31"/>
      <c r="O2436" s="31"/>
      <c r="P2436" s="31"/>
      <c r="Q2436" s="31"/>
      <c r="R2436" s="31"/>
      <c r="S2436" s="31"/>
      <c r="T2436" s="31"/>
      <c r="U2436" s="31"/>
      <c r="V2436" s="31"/>
      <c r="W2436" s="31"/>
      <c r="X2436" s="31"/>
      <c r="Y2436" s="31"/>
      <c r="Z2436" s="31"/>
      <c r="AA2436" s="31"/>
      <c r="AB2436" s="31"/>
      <c r="AC2436" s="32"/>
    </row>
    <row r="2437" spans="1:29" s="33" customFormat="1" ht="18" hidden="1" customHeight="1" x14ac:dyDescent="0.2">
      <c r="A2437" s="36" t="s">
        <v>33</v>
      </c>
      <c r="B2437" s="31"/>
      <c r="C2437" s="31"/>
      <c r="D2437" s="31"/>
      <c r="E2437" s="31"/>
      <c r="F2437" s="31"/>
      <c r="G2437" s="31"/>
      <c r="H2437" s="31"/>
      <c r="I2437" s="31"/>
      <c r="J2437" s="31"/>
      <c r="K2437" s="31"/>
      <c r="L2437" s="31"/>
      <c r="M2437" s="31"/>
      <c r="N2437" s="31"/>
      <c r="O2437" s="31"/>
      <c r="P2437" s="31"/>
      <c r="Q2437" s="31"/>
      <c r="R2437" s="31"/>
      <c r="S2437" s="31"/>
      <c r="T2437" s="31"/>
      <c r="U2437" s="31"/>
      <c r="V2437" s="31"/>
      <c r="W2437" s="31"/>
      <c r="X2437" s="31"/>
      <c r="Y2437" s="31"/>
      <c r="Z2437" s="31">
        <f>SUM(M2437:Y2437)</f>
        <v>0</v>
      </c>
      <c r="AA2437" s="31">
        <f>D2437-Z2437</f>
        <v>0</v>
      </c>
      <c r="AB2437" s="37" t="e">
        <f t="shared" ref="AB2437:AB2443" si="1229">Z2437/D2437</f>
        <v>#DIV/0!</v>
      </c>
      <c r="AC2437" s="32"/>
    </row>
    <row r="2438" spans="1:29" s="33" customFormat="1" ht="18" hidden="1" customHeight="1" x14ac:dyDescent="0.2">
      <c r="A2438" s="36" t="s">
        <v>34</v>
      </c>
      <c r="B2438" s="31"/>
      <c r="C2438" s="31"/>
      <c r="D2438" s="31"/>
      <c r="E2438" s="31"/>
      <c r="F2438" s="31"/>
      <c r="G2438" s="31"/>
      <c r="H2438" s="31"/>
      <c r="I2438" s="31"/>
      <c r="J2438" s="31"/>
      <c r="K2438" s="31"/>
      <c r="L2438" s="31"/>
      <c r="M2438" s="31"/>
      <c r="N2438" s="31"/>
      <c r="O2438" s="31"/>
      <c r="P2438" s="31"/>
      <c r="Q2438" s="31"/>
      <c r="R2438" s="31"/>
      <c r="S2438" s="31"/>
      <c r="T2438" s="31"/>
      <c r="U2438" s="31"/>
      <c r="V2438" s="31"/>
      <c r="W2438" s="31"/>
      <c r="X2438" s="31"/>
      <c r="Y2438" s="31"/>
      <c r="Z2438" s="31">
        <f t="shared" ref="Z2438:Z2440" si="1230">SUM(M2438:Y2438)</f>
        <v>0</v>
      </c>
      <c r="AA2438" s="31">
        <f>D2438-Z2438</f>
        <v>0</v>
      </c>
      <c r="AB2438" s="37" t="e">
        <f t="shared" si="1229"/>
        <v>#DIV/0!</v>
      </c>
      <c r="AC2438" s="32"/>
    </row>
    <row r="2439" spans="1:29" s="33" customFormat="1" ht="18" hidden="1" customHeight="1" x14ac:dyDescent="0.2">
      <c r="A2439" s="36" t="s">
        <v>35</v>
      </c>
      <c r="B2439" s="31"/>
      <c r="C2439" s="31"/>
      <c r="D2439" s="31"/>
      <c r="E2439" s="31"/>
      <c r="F2439" s="31"/>
      <c r="G2439" s="31"/>
      <c r="H2439" s="31"/>
      <c r="I2439" s="31"/>
      <c r="J2439" s="31"/>
      <c r="K2439" s="31"/>
      <c r="L2439" s="31"/>
      <c r="M2439" s="31"/>
      <c r="N2439" s="31"/>
      <c r="O2439" s="31"/>
      <c r="P2439" s="31"/>
      <c r="Q2439" s="31"/>
      <c r="R2439" s="31"/>
      <c r="S2439" s="31"/>
      <c r="T2439" s="31"/>
      <c r="U2439" s="31"/>
      <c r="V2439" s="31"/>
      <c r="W2439" s="31"/>
      <c r="X2439" s="31"/>
      <c r="Y2439" s="31"/>
      <c r="Z2439" s="31">
        <f t="shared" si="1230"/>
        <v>0</v>
      </c>
      <c r="AA2439" s="31">
        <f>D2439-Z2439</f>
        <v>0</v>
      </c>
      <c r="AB2439" s="37" t="e">
        <f t="shared" si="1229"/>
        <v>#DIV/0!</v>
      </c>
      <c r="AC2439" s="32"/>
    </row>
    <row r="2440" spans="1:29" s="33" customFormat="1" ht="18" hidden="1" customHeight="1" x14ac:dyDescent="0.2">
      <c r="A2440" s="36" t="s">
        <v>36</v>
      </c>
      <c r="B2440" s="31"/>
      <c r="C2440" s="31"/>
      <c r="D2440" s="31"/>
      <c r="E2440" s="31"/>
      <c r="F2440" s="31"/>
      <c r="G2440" s="31"/>
      <c r="H2440" s="31"/>
      <c r="I2440" s="31"/>
      <c r="J2440" s="31"/>
      <c r="K2440" s="31"/>
      <c r="L2440" s="31"/>
      <c r="M2440" s="31"/>
      <c r="N2440" s="31"/>
      <c r="O2440" s="31"/>
      <c r="P2440" s="31"/>
      <c r="Q2440" s="31"/>
      <c r="R2440" s="31"/>
      <c r="S2440" s="31"/>
      <c r="T2440" s="31"/>
      <c r="U2440" s="31"/>
      <c r="V2440" s="31"/>
      <c r="W2440" s="31"/>
      <c r="X2440" s="31"/>
      <c r="Y2440" s="31"/>
      <c r="Z2440" s="31">
        <f t="shared" si="1230"/>
        <v>0</v>
      </c>
      <c r="AA2440" s="31">
        <f>D2440-Z2440</f>
        <v>0</v>
      </c>
      <c r="AB2440" s="37" t="e">
        <f t="shared" si="1229"/>
        <v>#DIV/0!</v>
      </c>
      <c r="AC2440" s="32"/>
    </row>
    <row r="2441" spans="1:29" s="33" customFormat="1" ht="18" hidden="1" customHeight="1" x14ac:dyDescent="0.25">
      <c r="A2441" s="38" t="s">
        <v>37</v>
      </c>
      <c r="B2441" s="39">
        <f t="shared" ref="B2441:C2441" si="1231">SUM(B2437:B2440)</f>
        <v>0</v>
      </c>
      <c r="C2441" s="39">
        <f t="shared" si="1231"/>
        <v>0</v>
      </c>
      <c r="D2441" s="39">
        <f>SUM(D2437:D2440)</f>
        <v>0</v>
      </c>
      <c r="E2441" s="39">
        <f t="shared" ref="E2441:AA2441" si="1232">SUM(E2437:E2440)</f>
        <v>0</v>
      </c>
      <c r="F2441" s="39">
        <f t="shared" si="1232"/>
        <v>0</v>
      </c>
      <c r="G2441" s="39">
        <f t="shared" si="1232"/>
        <v>0</v>
      </c>
      <c r="H2441" s="39">
        <f t="shared" si="1232"/>
        <v>0</v>
      </c>
      <c r="I2441" s="39">
        <f t="shared" si="1232"/>
        <v>0</v>
      </c>
      <c r="J2441" s="39">
        <f t="shared" si="1232"/>
        <v>0</v>
      </c>
      <c r="K2441" s="39">
        <f t="shared" si="1232"/>
        <v>0</v>
      </c>
      <c r="L2441" s="39">
        <f t="shared" si="1232"/>
        <v>0</v>
      </c>
      <c r="M2441" s="39">
        <f t="shared" si="1232"/>
        <v>0</v>
      </c>
      <c r="N2441" s="39">
        <f t="shared" si="1232"/>
        <v>0</v>
      </c>
      <c r="O2441" s="39">
        <f t="shared" si="1232"/>
        <v>0</v>
      </c>
      <c r="P2441" s="39">
        <f t="shared" si="1232"/>
        <v>0</v>
      </c>
      <c r="Q2441" s="39">
        <f t="shared" si="1232"/>
        <v>0</v>
      </c>
      <c r="R2441" s="39">
        <f t="shared" si="1232"/>
        <v>0</v>
      </c>
      <c r="S2441" s="39">
        <f t="shared" si="1232"/>
        <v>0</v>
      </c>
      <c r="T2441" s="39">
        <f t="shared" si="1232"/>
        <v>0</v>
      </c>
      <c r="U2441" s="39">
        <f t="shared" si="1232"/>
        <v>0</v>
      </c>
      <c r="V2441" s="39">
        <f t="shared" si="1232"/>
        <v>0</v>
      </c>
      <c r="W2441" s="39">
        <f t="shared" si="1232"/>
        <v>0</v>
      </c>
      <c r="X2441" s="39">
        <f t="shared" si="1232"/>
        <v>0</v>
      </c>
      <c r="Y2441" s="39">
        <f t="shared" si="1232"/>
        <v>0</v>
      </c>
      <c r="Z2441" s="39">
        <f t="shared" si="1232"/>
        <v>0</v>
      </c>
      <c r="AA2441" s="39">
        <f t="shared" si="1232"/>
        <v>0</v>
      </c>
      <c r="AB2441" s="40" t="e">
        <f t="shared" si="1229"/>
        <v>#DIV/0!</v>
      </c>
      <c r="AC2441" s="32"/>
    </row>
    <row r="2442" spans="1:29" s="33" customFormat="1" ht="18" hidden="1" customHeight="1" x14ac:dyDescent="0.25">
      <c r="A2442" s="41" t="s">
        <v>38</v>
      </c>
      <c r="B2442" s="31"/>
      <c r="C2442" s="31"/>
      <c r="D2442" s="31"/>
      <c r="E2442" s="31"/>
      <c r="F2442" s="31"/>
      <c r="G2442" s="31"/>
      <c r="H2442" s="31"/>
      <c r="I2442" s="31"/>
      <c r="J2442" s="31"/>
      <c r="K2442" s="31"/>
      <c r="L2442" s="31"/>
      <c r="M2442" s="31"/>
      <c r="N2442" s="31"/>
      <c r="O2442" s="31"/>
      <c r="P2442" s="31"/>
      <c r="Q2442" s="31"/>
      <c r="R2442" s="31"/>
      <c r="S2442" s="31"/>
      <c r="T2442" s="31"/>
      <c r="U2442" s="31"/>
      <c r="V2442" s="31"/>
      <c r="W2442" s="31"/>
      <c r="X2442" s="31"/>
      <c r="Y2442" s="31"/>
      <c r="Z2442" s="31">
        <f t="shared" ref="Z2442" si="1233">SUM(M2442:Y2442)</f>
        <v>0</v>
      </c>
      <c r="AA2442" s="31">
        <f>D2442-Z2442</f>
        <v>0</v>
      </c>
      <c r="AB2442" s="37" t="e">
        <f t="shared" si="1229"/>
        <v>#DIV/0!</v>
      </c>
      <c r="AC2442" s="32"/>
    </row>
    <row r="2443" spans="1:29" s="33" customFormat="1" ht="18" hidden="1" customHeight="1" x14ac:dyDescent="0.25">
      <c r="A2443" s="38" t="s">
        <v>39</v>
      </c>
      <c r="B2443" s="39">
        <f t="shared" ref="B2443:C2443" si="1234">B2442+B2441</f>
        <v>0</v>
      </c>
      <c r="C2443" s="39">
        <f t="shared" si="1234"/>
        <v>0</v>
      </c>
      <c r="D2443" s="39">
        <f>D2442+D2441</f>
        <v>0</v>
      </c>
      <c r="E2443" s="39">
        <f t="shared" ref="E2443:AA2443" si="1235">E2442+E2441</f>
        <v>0</v>
      </c>
      <c r="F2443" s="39">
        <f t="shared" si="1235"/>
        <v>0</v>
      </c>
      <c r="G2443" s="39">
        <f t="shared" si="1235"/>
        <v>0</v>
      </c>
      <c r="H2443" s="39">
        <f t="shared" si="1235"/>
        <v>0</v>
      </c>
      <c r="I2443" s="39">
        <f t="shared" si="1235"/>
        <v>0</v>
      </c>
      <c r="J2443" s="39">
        <f t="shared" si="1235"/>
        <v>0</v>
      </c>
      <c r="K2443" s="39">
        <f t="shared" si="1235"/>
        <v>0</v>
      </c>
      <c r="L2443" s="39">
        <f t="shared" si="1235"/>
        <v>0</v>
      </c>
      <c r="M2443" s="39">
        <f t="shared" si="1235"/>
        <v>0</v>
      </c>
      <c r="N2443" s="39">
        <f t="shared" si="1235"/>
        <v>0</v>
      </c>
      <c r="O2443" s="39">
        <f t="shared" si="1235"/>
        <v>0</v>
      </c>
      <c r="P2443" s="39">
        <f t="shared" si="1235"/>
        <v>0</v>
      </c>
      <c r="Q2443" s="39">
        <f t="shared" si="1235"/>
        <v>0</v>
      </c>
      <c r="R2443" s="39">
        <f t="shared" si="1235"/>
        <v>0</v>
      </c>
      <c r="S2443" s="39">
        <f t="shared" si="1235"/>
        <v>0</v>
      </c>
      <c r="T2443" s="39">
        <f t="shared" si="1235"/>
        <v>0</v>
      </c>
      <c r="U2443" s="39">
        <f t="shared" si="1235"/>
        <v>0</v>
      </c>
      <c r="V2443" s="39">
        <f t="shared" si="1235"/>
        <v>0</v>
      </c>
      <c r="W2443" s="39">
        <f t="shared" si="1235"/>
        <v>0</v>
      </c>
      <c r="X2443" s="39">
        <f t="shared" si="1235"/>
        <v>0</v>
      </c>
      <c r="Y2443" s="39">
        <f t="shared" si="1235"/>
        <v>0</v>
      </c>
      <c r="Z2443" s="39">
        <f t="shared" si="1235"/>
        <v>0</v>
      </c>
      <c r="AA2443" s="39">
        <f t="shared" si="1235"/>
        <v>0</v>
      </c>
      <c r="AB2443" s="40" t="e">
        <f t="shared" si="1229"/>
        <v>#DIV/0!</v>
      </c>
      <c r="AC2443" s="42"/>
    </row>
    <row r="2444" spans="1:29" s="33" customFormat="1" ht="15" hidden="1" customHeight="1" x14ac:dyDescent="0.25">
      <c r="A2444" s="34"/>
      <c r="B2444" s="31"/>
      <c r="C2444" s="31"/>
      <c r="D2444" s="31"/>
      <c r="E2444" s="31"/>
      <c r="F2444" s="31"/>
      <c r="G2444" s="31"/>
      <c r="H2444" s="31"/>
      <c r="I2444" s="31"/>
      <c r="J2444" s="31"/>
      <c r="K2444" s="31"/>
      <c r="L2444" s="31"/>
      <c r="M2444" s="31"/>
      <c r="N2444" s="31"/>
      <c r="O2444" s="31"/>
      <c r="P2444" s="31"/>
      <c r="Q2444" s="31"/>
      <c r="R2444" s="31"/>
      <c r="S2444" s="31"/>
      <c r="T2444" s="31"/>
      <c r="U2444" s="31"/>
      <c r="V2444" s="31"/>
      <c r="W2444" s="31"/>
      <c r="X2444" s="31"/>
      <c r="Y2444" s="31"/>
      <c r="Z2444" s="31"/>
      <c r="AA2444" s="31"/>
      <c r="AB2444" s="31"/>
      <c r="AC2444" s="32"/>
    </row>
    <row r="2445" spans="1:29" s="33" customFormat="1" ht="15" hidden="1" customHeight="1" x14ac:dyDescent="0.25">
      <c r="A2445" s="34"/>
      <c r="B2445" s="31"/>
      <c r="C2445" s="31"/>
      <c r="D2445" s="31"/>
      <c r="E2445" s="31"/>
      <c r="F2445" s="31"/>
      <c r="G2445" s="31"/>
      <c r="H2445" s="31"/>
      <c r="I2445" s="31"/>
      <c r="J2445" s="31"/>
      <c r="K2445" s="31"/>
      <c r="L2445" s="31"/>
      <c r="M2445" s="31"/>
      <c r="N2445" s="31"/>
      <c r="O2445" s="31"/>
      <c r="P2445" s="31"/>
      <c r="Q2445" s="31"/>
      <c r="R2445" s="31"/>
      <c r="S2445" s="31"/>
      <c r="T2445" s="31"/>
      <c r="U2445" s="31"/>
      <c r="V2445" s="31"/>
      <c r="W2445" s="31"/>
      <c r="X2445" s="31"/>
      <c r="Y2445" s="31"/>
      <c r="Z2445" s="31"/>
      <c r="AA2445" s="31"/>
      <c r="AB2445" s="31"/>
      <c r="AC2445" s="32"/>
    </row>
    <row r="2446" spans="1:29" s="33" customFormat="1" ht="15" hidden="1" customHeight="1" x14ac:dyDescent="0.25">
      <c r="A2446" s="46" t="s">
        <v>143</v>
      </c>
      <c r="B2446" s="31"/>
      <c r="C2446" s="31"/>
      <c r="D2446" s="31"/>
      <c r="E2446" s="31"/>
      <c r="F2446" s="31"/>
      <c r="G2446" s="31"/>
      <c r="H2446" s="31"/>
      <c r="I2446" s="31"/>
      <c r="J2446" s="31"/>
      <c r="K2446" s="31"/>
      <c r="L2446" s="31"/>
      <c r="M2446" s="31"/>
      <c r="N2446" s="31"/>
      <c r="O2446" s="31"/>
      <c r="P2446" s="31"/>
      <c r="Q2446" s="31"/>
      <c r="R2446" s="31"/>
      <c r="S2446" s="31"/>
      <c r="T2446" s="31"/>
      <c r="U2446" s="31"/>
      <c r="V2446" s="31"/>
      <c r="W2446" s="31"/>
      <c r="X2446" s="31"/>
      <c r="Y2446" s="31"/>
      <c r="Z2446" s="31"/>
      <c r="AA2446" s="31"/>
      <c r="AB2446" s="31"/>
      <c r="AC2446" s="32"/>
    </row>
    <row r="2447" spans="1:29" s="33" customFormat="1" ht="18" hidden="1" customHeight="1" x14ac:dyDescent="0.2">
      <c r="A2447" s="36" t="s">
        <v>33</v>
      </c>
      <c r="B2447" s="31"/>
      <c r="C2447" s="31"/>
      <c r="D2447" s="31"/>
      <c r="E2447" s="31"/>
      <c r="F2447" s="31"/>
      <c r="G2447" s="31"/>
      <c r="H2447" s="31"/>
      <c r="I2447" s="31"/>
      <c r="J2447" s="31"/>
      <c r="K2447" s="31"/>
      <c r="L2447" s="31"/>
      <c r="M2447" s="31"/>
      <c r="N2447" s="31"/>
      <c r="O2447" s="31"/>
      <c r="P2447" s="31"/>
      <c r="Q2447" s="31"/>
      <c r="R2447" s="31"/>
      <c r="S2447" s="31"/>
      <c r="T2447" s="31"/>
      <c r="U2447" s="31"/>
      <c r="V2447" s="31"/>
      <c r="W2447" s="31"/>
      <c r="X2447" s="31"/>
      <c r="Y2447" s="31"/>
      <c r="Z2447" s="31">
        <f>SUM(M2447:Y2447)</f>
        <v>0</v>
      </c>
      <c r="AA2447" s="31">
        <f>D2447-Z2447</f>
        <v>0</v>
      </c>
      <c r="AB2447" s="37" t="e">
        <f t="shared" ref="AB2447:AB2453" si="1236">Z2447/D2447</f>
        <v>#DIV/0!</v>
      </c>
      <c r="AC2447" s="32"/>
    </row>
    <row r="2448" spans="1:29" s="33" customFormat="1" ht="18" hidden="1" customHeight="1" x14ac:dyDescent="0.2">
      <c r="A2448" s="36" t="s">
        <v>34</v>
      </c>
      <c r="B2448" s="31"/>
      <c r="C2448" s="31"/>
      <c r="D2448" s="31"/>
      <c r="E2448" s="31"/>
      <c r="F2448" s="31"/>
      <c r="G2448" s="31"/>
      <c r="H2448" s="31"/>
      <c r="I2448" s="31"/>
      <c r="J2448" s="31"/>
      <c r="K2448" s="31"/>
      <c r="L2448" s="31"/>
      <c r="M2448" s="31"/>
      <c r="N2448" s="31"/>
      <c r="O2448" s="31"/>
      <c r="P2448" s="31"/>
      <c r="Q2448" s="31"/>
      <c r="R2448" s="31"/>
      <c r="S2448" s="31"/>
      <c r="T2448" s="31"/>
      <c r="U2448" s="31"/>
      <c r="V2448" s="31"/>
      <c r="W2448" s="31"/>
      <c r="X2448" s="31"/>
      <c r="Y2448" s="31"/>
      <c r="Z2448" s="31">
        <f t="shared" ref="Z2448:Z2450" si="1237">SUM(M2448:Y2448)</f>
        <v>0</v>
      </c>
      <c r="AA2448" s="31">
        <f>D2448-Z2448</f>
        <v>0</v>
      </c>
      <c r="AB2448" s="37" t="e">
        <f t="shared" si="1236"/>
        <v>#DIV/0!</v>
      </c>
      <c r="AC2448" s="32"/>
    </row>
    <row r="2449" spans="1:29" s="33" customFormat="1" ht="18" hidden="1" customHeight="1" x14ac:dyDescent="0.2">
      <c r="A2449" s="36" t="s">
        <v>35</v>
      </c>
      <c r="B2449" s="31"/>
      <c r="C2449" s="31"/>
      <c r="D2449" s="31"/>
      <c r="E2449" s="31"/>
      <c r="F2449" s="31"/>
      <c r="G2449" s="31"/>
      <c r="H2449" s="31"/>
      <c r="I2449" s="31"/>
      <c r="J2449" s="31"/>
      <c r="K2449" s="31"/>
      <c r="L2449" s="31"/>
      <c r="M2449" s="31"/>
      <c r="N2449" s="31"/>
      <c r="O2449" s="31"/>
      <c r="P2449" s="31"/>
      <c r="Q2449" s="31"/>
      <c r="R2449" s="31"/>
      <c r="S2449" s="31"/>
      <c r="T2449" s="31"/>
      <c r="U2449" s="31"/>
      <c r="V2449" s="31"/>
      <c r="W2449" s="31"/>
      <c r="X2449" s="31"/>
      <c r="Y2449" s="31"/>
      <c r="Z2449" s="31">
        <f t="shared" si="1237"/>
        <v>0</v>
      </c>
      <c r="AA2449" s="31">
        <f>D2449-Z2449</f>
        <v>0</v>
      </c>
      <c r="AB2449" s="37" t="e">
        <f t="shared" si="1236"/>
        <v>#DIV/0!</v>
      </c>
      <c r="AC2449" s="32"/>
    </row>
    <row r="2450" spans="1:29" s="33" customFormat="1" ht="18" hidden="1" customHeight="1" x14ac:dyDescent="0.2">
      <c r="A2450" s="36" t="s">
        <v>36</v>
      </c>
      <c r="B2450" s="31"/>
      <c r="C2450" s="31"/>
      <c r="D2450" s="31"/>
      <c r="E2450" s="31"/>
      <c r="F2450" s="31"/>
      <c r="G2450" s="31"/>
      <c r="H2450" s="31"/>
      <c r="I2450" s="31"/>
      <c r="J2450" s="31"/>
      <c r="K2450" s="31"/>
      <c r="L2450" s="31"/>
      <c r="M2450" s="31"/>
      <c r="N2450" s="31"/>
      <c r="O2450" s="31"/>
      <c r="P2450" s="31"/>
      <c r="Q2450" s="31"/>
      <c r="R2450" s="31"/>
      <c r="S2450" s="31"/>
      <c r="T2450" s="31"/>
      <c r="U2450" s="31"/>
      <c r="V2450" s="31"/>
      <c r="W2450" s="31"/>
      <c r="X2450" s="31"/>
      <c r="Y2450" s="31"/>
      <c r="Z2450" s="31">
        <f t="shared" si="1237"/>
        <v>0</v>
      </c>
      <c r="AA2450" s="31">
        <f>D2450-Z2450</f>
        <v>0</v>
      </c>
      <c r="AB2450" s="37" t="e">
        <f t="shared" si="1236"/>
        <v>#DIV/0!</v>
      </c>
      <c r="AC2450" s="32"/>
    </row>
    <row r="2451" spans="1:29" s="33" customFormat="1" ht="18" hidden="1" customHeight="1" x14ac:dyDescent="0.25">
      <c r="A2451" s="38" t="s">
        <v>37</v>
      </c>
      <c r="B2451" s="39">
        <f t="shared" ref="B2451:C2451" si="1238">SUM(B2447:B2450)</f>
        <v>0</v>
      </c>
      <c r="C2451" s="39">
        <f t="shared" si="1238"/>
        <v>0</v>
      </c>
      <c r="D2451" s="39">
        <f>SUM(D2447:D2450)</f>
        <v>0</v>
      </c>
      <c r="E2451" s="39">
        <f t="shared" ref="E2451:AA2451" si="1239">SUM(E2447:E2450)</f>
        <v>0</v>
      </c>
      <c r="F2451" s="39">
        <f t="shared" si="1239"/>
        <v>0</v>
      </c>
      <c r="G2451" s="39">
        <f t="shared" si="1239"/>
        <v>0</v>
      </c>
      <c r="H2451" s="39">
        <f t="shared" si="1239"/>
        <v>0</v>
      </c>
      <c r="I2451" s="39">
        <f t="shared" si="1239"/>
        <v>0</v>
      </c>
      <c r="J2451" s="39">
        <f t="shared" si="1239"/>
        <v>0</v>
      </c>
      <c r="K2451" s="39">
        <f t="shared" si="1239"/>
        <v>0</v>
      </c>
      <c r="L2451" s="39">
        <f t="shared" si="1239"/>
        <v>0</v>
      </c>
      <c r="M2451" s="39">
        <f t="shared" si="1239"/>
        <v>0</v>
      </c>
      <c r="N2451" s="39">
        <f t="shared" si="1239"/>
        <v>0</v>
      </c>
      <c r="O2451" s="39">
        <f t="shared" si="1239"/>
        <v>0</v>
      </c>
      <c r="P2451" s="39">
        <f t="shared" si="1239"/>
        <v>0</v>
      </c>
      <c r="Q2451" s="39">
        <f t="shared" si="1239"/>
        <v>0</v>
      </c>
      <c r="R2451" s="39">
        <f t="shared" si="1239"/>
        <v>0</v>
      </c>
      <c r="S2451" s="39">
        <f t="shared" si="1239"/>
        <v>0</v>
      </c>
      <c r="T2451" s="39">
        <f t="shared" si="1239"/>
        <v>0</v>
      </c>
      <c r="U2451" s="39">
        <f t="shared" si="1239"/>
        <v>0</v>
      </c>
      <c r="V2451" s="39">
        <f t="shared" si="1239"/>
        <v>0</v>
      </c>
      <c r="W2451" s="39">
        <f t="shared" si="1239"/>
        <v>0</v>
      </c>
      <c r="X2451" s="39">
        <f t="shared" si="1239"/>
        <v>0</v>
      </c>
      <c r="Y2451" s="39">
        <f t="shared" si="1239"/>
        <v>0</v>
      </c>
      <c r="Z2451" s="39">
        <f t="shared" si="1239"/>
        <v>0</v>
      </c>
      <c r="AA2451" s="39">
        <f t="shared" si="1239"/>
        <v>0</v>
      </c>
      <c r="AB2451" s="40" t="e">
        <f t="shared" si="1236"/>
        <v>#DIV/0!</v>
      </c>
      <c r="AC2451" s="32"/>
    </row>
    <row r="2452" spans="1:29" s="33" customFormat="1" ht="18" hidden="1" customHeight="1" x14ac:dyDescent="0.25">
      <c r="A2452" s="41" t="s">
        <v>38</v>
      </c>
      <c r="B2452" s="31"/>
      <c r="C2452" s="31"/>
      <c r="D2452" s="31"/>
      <c r="E2452" s="31"/>
      <c r="F2452" s="31"/>
      <c r="G2452" s="31"/>
      <c r="H2452" s="31"/>
      <c r="I2452" s="31"/>
      <c r="J2452" s="31"/>
      <c r="K2452" s="31"/>
      <c r="L2452" s="31"/>
      <c r="M2452" s="31"/>
      <c r="N2452" s="31"/>
      <c r="O2452" s="31"/>
      <c r="P2452" s="31"/>
      <c r="Q2452" s="31"/>
      <c r="R2452" s="31"/>
      <c r="S2452" s="31"/>
      <c r="T2452" s="31"/>
      <c r="U2452" s="31"/>
      <c r="V2452" s="31"/>
      <c r="W2452" s="31"/>
      <c r="X2452" s="31"/>
      <c r="Y2452" s="31"/>
      <c r="Z2452" s="31">
        <f t="shared" ref="Z2452" si="1240">SUM(M2452:Y2452)</f>
        <v>0</v>
      </c>
      <c r="AA2452" s="31">
        <f>D2452-Z2452</f>
        <v>0</v>
      </c>
      <c r="AB2452" s="37" t="e">
        <f t="shared" si="1236"/>
        <v>#DIV/0!</v>
      </c>
      <c r="AC2452" s="32"/>
    </row>
    <row r="2453" spans="1:29" s="33" customFormat="1" ht="18" hidden="1" customHeight="1" x14ac:dyDescent="0.25">
      <c r="A2453" s="38" t="s">
        <v>39</v>
      </c>
      <c r="B2453" s="39">
        <f t="shared" ref="B2453:C2453" si="1241">B2452+B2451</f>
        <v>0</v>
      </c>
      <c r="C2453" s="39">
        <f t="shared" si="1241"/>
        <v>0</v>
      </c>
      <c r="D2453" s="39">
        <f>D2452+D2451</f>
        <v>0</v>
      </c>
      <c r="E2453" s="39">
        <f t="shared" ref="E2453:AA2453" si="1242">E2452+E2451</f>
        <v>0</v>
      </c>
      <c r="F2453" s="39">
        <f t="shared" si="1242"/>
        <v>0</v>
      </c>
      <c r="G2453" s="39">
        <f t="shared" si="1242"/>
        <v>0</v>
      </c>
      <c r="H2453" s="39">
        <f t="shared" si="1242"/>
        <v>0</v>
      </c>
      <c r="I2453" s="39">
        <f t="shared" si="1242"/>
        <v>0</v>
      </c>
      <c r="J2453" s="39">
        <f t="shared" si="1242"/>
        <v>0</v>
      </c>
      <c r="K2453" s="39">
        <f t="shared" si="1242"/>
        <v>0</v>
      </c>
      <c r="L2453" s="39">
        <f t="shared" si="1242"/>
        <v>0</v>
      </c>
      <c r="M2453" s="39">
        <f t="shared" si="1242"/>
        <v>0</v>
      </c>
      <c r="N2453" s="39">
        <f t="shared" si="1242"/>
        <v>0</v>
      </c>
      <c r="O2453" s="39">
        <f t="shared" si="1242"/>
        <v>0</v>
      </c>
      <c r="P2453" s="39">
        <f t="shared" si="1242"/>
        <v>0</v>
      </c>
      <c r="Q2453" s="39">
        <f t="shared" si="1242"/>
        <v>0</v>
      </c>
      <c r="R2453" s="39">
        <f t="shared" si="1242"/>
        <v>0</v>
      </c>
      <c r="S2453" s="39">
        <f t="shared" si="1242"/>
        <v>0</v>
      </c>
      <c r="T2453" s="39">
        <f t="shared" si="1242"/>
        <v>0</v>
      </c>
      <c r="U2453" s="39">
        <f t="shared" si="1242"/>
        <v>0</v>
      </c>
      <c r="V2453" s="39">
        <f t="shared" si="1242"/>
        <v>0</v>
      </c>
      <c r="W2453" s="39">
        <f t="shared" si="1242"/>
        <v>0</v>
      </c>
      <c r="X2453" s="39">
        <f t="shared" si="1242"/>
        <v>0</v>
      </c>
      <c r="Y2453" s="39">
        <f t="shared" si="1242"/>
        <v>0</v>
      </c>
      <c r="Z2453" s="39">
        <f t="shared" si="1242"/>
        <v>0</v>
      </c>
      <c r="AA2453" s="39">
        <f t="shared" si="1242"/>
        <v>0</v>
      </c>
      <c r="AB2453" s="40" t="e">
        <f t="shared" si="1236"/>
        <v>#DIV/0!</v>
      </c>
      <c r="AC2453" s="42"/>
    </row>
    <row r="2454" spans="1:29" s="33" customFormat="1" ht="15" hidden="1" customHeight="1" x14ac:dyDescent="0.25">
      <c r="A2454" s="34"/>
      <c r="B2454" s="31"/>
      <c r="C2454" s="31"/>
      <c r="D2454" s="31"/>
      <c r="E2454" s="31"/>
      <c r="F2454" s="31"/>
      <c r="G2454" s="31"/>
      <c r="H2454" s="31"/>
      <c r="I2454" s="31"/>
      <c r="J2454" s="31"/>
      <c r="K2454" s="31"/>
      <c r="L2454" s="31"/>
      <c r="M2454" s="31"/>
      <c r="N2454" s="31"/>
      <c r="O2454" s="31"/>
      <c r="P2454" s="31"/>
      <c r="Q2454" s="31"/>
      <c r="R2454" s="31"/>
      <c r="S2454" s="31"/>
      <c r="T2454" s="31"/>
      <c r="U2454" s="31"/>
      <c r="V2454" s="31"/>
      <c r="W2454" s="31"/>
      <c r="X2454" s="31"/>
      <c r="Y2454" s="31"/>
      <c r="Z2454" s="31"/>
      <c r="AA2454" s="31"/>
      <c r="AB2454" s="31"/>
      <c r="AC2454" s="32"/>
    </row>
    <row r="2455" spans="1:29" s="33" customFormat="1" ht="15" hidden="1" customHeight="1" x14ac:dyDescent="0.25">
      <c r="A2455" s="34"/>
      <c r="B2455" s="31"/>
      <c r="C2455" s="31"/>
      <c r="D2455" s="31"/>
      <c r="E2455" s="31"/>
      <c r="F2455" s="31"/>
      <c r="G2455" s="31"/>
      <c r="H2455" s="31"/>
      <c r="I2455" s="31"/>
      <c r="J2455" s="31"/>
      <c r="K2455" s="31"/>
      <c r="L2455" s="31"/>
      <c r="M2455" s="31"/>
      <c r="N2455" s="31"/>
      <c r="O2455" s="31"/>
      <c r="P2455" s="31"/>
      <c r="Q2455" s="31"/>
      <c r="R2455" s="31"/>
      <c r="S2455" s="31"/>
      <c r="T2455" s="31"/>
      <c r="U2455" s="31"/>
      <c r="V2455" s="31"/>
      <c r="W2455" s="31"/>
      <c r="X2455" s="31"/>
      <c r="Y2455" s="31"/>
      <c r="Z2455" s="31"/>
      <c r="AA2455" s="31"/>
      <c r="AB2455" s="31"/>
      <c r="AC2455" s="32"/>
    </row>
    <row r="2456" spans="1:29" s="33" customFormat="1" ht="15" hidden="1" customHeight="1" x14ac:dyDescent="0.25">
      <c r="A2456" s="46" t="s">
        <v>143</v>
      </c>
      <c r="B2456" s="31"/>
      <c r="C2456" s="31"/>
      <c r="D2456" s="31"/>
      <c r="E2456" s="31"/>
      <c r="F2456" s="31"/>
      <c r="G2456" s="31"/>
      <c r="H2456" s="31"/>
      <c r="I2456" s="31"/>
      <c r="J2456" s="31"/>
      <c r="K2456" s="31"/>
      <c r="L2456" s="31"/>
      <c r="M2456" s="31"/>
      <c r="N2456" s="31"/>
      <c r="O2456" s="31"/>
      <c r="P2456" s="31"/>
      <c r="Q2456" s="31"/>
      <c r="R2456" s="31"/>
      <c r="S2456" s="31"/>
      <c r="T2456" s="31"/>
      <c r="U2456" s="31"/>
      <c r="V2456" s="31"/>
      <c r="W2456" s="31"/>
      <c r="X2456" s="31"/>
      <c r="Y2456" s="31"/>
      <c r="Z2456" s="31"/>
      <c r="AA2456" s="31"/>
      <c r="AB2456" s="31"/>
      <c r="AC2456" s="32"/>
    </row>
    <row r="2457" spans="1:29" s="33" customFormat="1" ht="18" hidden="1" customHeight="1" x14ac:dyDescent="0.2">
      <c r="A2457" s="36" t="s">
        <v>33</v>
      </c>
      <c r="B2457" s="31"/>
      <c r="C2457" s="31"/>
      <c r="D2457" s="31"/>
      <c r="E2457" s="31"/>
      <c r="F2457" s="31"/>
      <c r="G2457" s="31"/>
      <c r="H2457" s="31"/>
      <c r="I2457" s="31"/>
      <c r="J2457" s="31"/>
      <c r="K2457" s="31"/>
      <c r="L2457" s="31"/>
      <c r="M2457" s="31"/>
      <c r="N2457" s="31"/>
      <c r="O2457" s="31"/>
      <c r="P2457" s="31"/>
      <c r="Q2457" s="31"/>
      <c r="R2457" s="31"/>
      <c r="S2457" s="31"/>
      <c r="T2457" s="31"/>
      <c r="U2457" s="31"/>
      <c r="V2457" s="31"/>
      <c r="W2457" s="31"/>
      <c r="X2457" s="31"/>
      <c r="Y2457" s="31"/>
      <c r="Z2457" s="31">
        <f>SUM(M2457:Y2457)</f>
        <v>0</v>
      </c>
      <c r="AA2457" s="31">
        <f>D2457-Z2457</f>
        <v>0</v>
      </c>
      <c r="AB2457" s="37" t="e">
        <f t="shared" ref="AB2457:AB2463" si="1243">Z2457/D2457</f>
        <v>#DIV/0!</v>
      </c>
      <c r="AC2457" s="32"/>
    </row>
    <row r="2458" spans="1:29" s="33" customFormat="1" ht="18" hidden="1" customHeight="1" x14ac:dyDescent="0.2">
      <c r="A2458" s="36" t="s">
        <v>34</v>
      </c>
      <c r="B2458" s="31"/>
      <c r="C2458" s="31"/>
      <c r="D2458" s="31"/>
      <c r="E2458" s="31"/>
      <c r="F2458" s="31"/>
      <c r="G2458" s="31"/>
      <c r="H2458" s="31"/>
      <c r="I2458" s="31"/>
      <c r="J2458" s="31"/>
      <c r="K2458" s="31"/>
      <c r="L2458" s="31"/>
      <c r="M2458" s="31"/>
      <c r="N2458" s="31"/>
      <c r="O2458" s="31"/>
      <c r="P2458" s="31"/>
      <c r="Q2458" s="31"/>
      <c r="R2458" s="31"/>
      <c r="S2458" s="31"/>
      <c r="T2458" s="31"/>
      <c r="U2458" s="31"/>
      <c r="V2458" s="31"/>
      <c r="W2458" s="31"/>
      <c r="X2458" s="31"/>
      <c r="Y2458" s="31"/>
      <c r="Z2458" s="31">
        <f t="shared" ref="Z2458:Z2460" si="1244">SUM(M2458:Y2458)</f>
        <v>0</v>
      </c>
      <c r="AA2458" s="31">
        <f>D2458-Z2458</f>
        <v>0</v>
      </c>
      <c r="AB2458" s="37" t="e">
        <f t="shared" si="1243"/>
        <v>#DIV/0!</v>
      </c>
      <c r="AC2458" s="32"/>
    </row>
    <row r="2459" spans="1:29" s="33" customFormat="1" ht="18" hidden="1" customHeight="1" x14ac:dyDescent="0.2">
      <c r="A2459" s="36" t="s">
        <v>35</v>
      </c>
      <c r="B2459" s="31"/>
      <c r="C2459" s="31"/>
      <c r="D2459" s="31"/>
      <c r="E2459" s="31"/>
      <c r="F2459" s="31"/>
      <c r="G2459" s="31"/>
      <c r="H2459" s="31"/>
      <c r="I2459" s="31"/>
      <c r="J2459" s="31"/>
      <c r="K2459" s="31"/>
      <c r="L2459" s="31"/>
      <c r="M2459" s="31"/>
      <c r="N2459" s="31"/>
      <c r="O2459" s="31"/>
      <c r="P2459" s="31"/>
      <c r="Q2459" s="31"/>
      <c r="R2459" s="31"/>
      <c r="S2459" s="31"/>
      <c r="T2459" s="31"/>
      <c r="U2459" s="31"/>
      <c r="V2459" s="31"/>
      <c r="W2459" s="31"/>
      <c r="X2459" s="31"/>
      <c r="Y2459" s="31"/>
      <c r="Z2459" s="31">
        <f t="shared" si="1244"/>
        <v>0</v>
      </c>
      <c r="AA2459" s="31">
        <f>D2459-Z2459</f>
        <v>0</v>
      </c>
      <c r="AB2459" s="37" t="e">
        <f t="shared" si="1243"/>
        <v>#DIV/0!</v>
      </c>
      <c r="AC2459" s="32"/>
    </row>
    <row r="2460" spans="1:29" s="33" customFormat="1" ht="18" hidden="1" customHeight="1" x14ac:dyDescent="0.2">
      <c r="A2460" s="36" t="s">
        <v>36</v>
      </c>
      <c r="B2460" s="31"/>
      <c r="C2460" s="31"/>
      <c r="D2460" s="31"/>
      <c r="E2460" s="31"/>
      <c r="F2460" s="31"/>
      <c r="G2460" s="31"/>
      <c r="H2460" s="31"/>
      <c r="I2460" s="31"/>
      <c r="J2460" s="31"/>
      <c r="K2460" s="31"/>
      <c r="L2460" s="31"/>
      <c r="M2460" s="31"/>
      <c r="N2460" s="31"/>
      <c r="O2460" s="31"/>
      <c r="P2460" s="31"/>
      <c r="Q2460" s="31"/>
      <c r="R2460" s="31"/>
      <c r="S2460" s="31"/>
      <c r="T2460" s="31"/>
      <c r="U2460" s="31"/>
      <c r="V2460" s="31"/>
      <c r="W2460" s="31"/>
      <c r="X2460" s="31"/>
      <c r="Y2460" s="31"/>
      <c r="Z2460" s="31">
        <f t="shared" si="1244"/>
        <v>0</v>
      </c>
      <c r="AA2460" s="31">
        <f>D2460-Z2460</f>
        <v>0</v>
      </c>
      <c r="AB2460" s="37" t="e">
        <f t="shared" si="1243"/>
        <v>#DIV/0!</v>
      </c>
      <c r="AC2460" s="32"/>
    </row>
    <row r="2461" spans="1:29" s="33" customFormat="1" ht="18" hidden="1" customHeight="1" x14ac:dyDescent="0.25">
      <c r="A2461" s="38" t="s">
        <v>37</v>
      </c>
      <c r="B2461" s="39">
        <f t="shared" ref="B2461:C2461" si="1245">SUM(B2457:B2460)</f>
        <v>0</v>
      </c>
      <c r="C2461" s="39">
        <f t="shared" si="1245"/>
        <v>0</v>
      </c>
      <c r="D2461" s="39">
        <f>SUM(D2457:D2460)</f>
        <v>0</v>
      </c>
      <c r="E2461" s="39">
        <f t="shared" ref="E2461:AA2461" si="1246">SUM(E2457:E2460)</f>
        <v>0</v>
      </c>
      <c r="F2461" s="39">
        <f t="shared" si="1246"/>
        <v>0</v>
      </c>
      <c r="G2461" s="39">
        <f t="shared" si="1246"/>
        <v>0</v>
      </c>
      <c r="H2461" s="39">
        <f t="shared" si="1246"/>
        <v>0</v>
      </c>
      <c r="I2461" s="39">
        <f t="shared" si="1246"/>
        <v>0</v>
      </c>
      <c r="J2461" s="39">
        <f t="shared" si="1246"/>
        <v>0</v>
      </c>
      <c r="K2461" s="39">
        <f t="shared" si="1246"/>
        <v>0</v>
      </c>
      <c r="L2461" s="39">
        <f t="shared" si="1246"/>
        <v>0</v>
      </c>
      <c r="M2461" s="39">
        <f t="shared" si="1246"/>
        <v>0</v>
      </c>
      <c r="N2461" s="39">
        <f t="shared" si="1246"/>
        <v>0</v>
      </c>
      <c r="O2461" s="39">
        <f t="shared" si="1246"/>
        <v>0</v>
      </c>
      <c r="P2461" s="39">
        <f t="shared" si="1246"/>
        <v>0</v>
      </c>
      <c r="Q2461" s="39">
        <f t="shared" si="1246"/>
        <v>0</v>
      </c>
      <c r="R2461" s="39">
        <f t="shared" si="1246"/>
        <v>0</v>
      </c>
      <c r="S2461" s="39">
        <f t="shared" si="1246"/>
        <v>0</v>
      </c>
      <c r="T2461" s="39">
        <f t="shared" si="1246"/>
        <v>0</v>
      </c>
      <c r="U2461" s="39">
        <f t="shared" si="1246"/>
        <v>0</v>
      </c>
      <c r="V2461" s="39">
        <f t="shared" si="1246"/>
        <v>0</v>
      </c>
      <c r="W2461" s="39">
        <f t="shared" si="1246"/>
        <v>0</v>
      </c>
      <c r="X2461" s="39">
        <f t="shared" si="1246"/>
        <v>0</v>
      </c>
      <c r="Y2461" s="39">
        <f t="shared" si="1246"/>
        <v>0</v>
      </c>
      <c r="Z2461" s="39">
        <f t="shared" si="1246"/>
        <v>0</v>
      </c>
      <c r="AA2461" s="39">
        <f t="shared" si="1246"/>
        <v>0</v>
      </c>
      <c r="AB2461" s="40" t="e">
        <f t="shared" si="1243"/>
        <v>#DIV/0!</v>
      </c>
      <c r="AC2461" s="32"/>
    </row>
    <row r="2462" spans="1:29" s="33" customFormat="1" ht="18" hidden="1" customHeight="1" x14ac:dyDescent="0.25">
      <c r="A2462" s="41" t="s">
        <v>38</v>
      </c>
      <c r="B2462" s="31"/>
      <c r="C2462" s="31"/>
      <c r="D2462" s="31"/>
      <c r="E2462" s="31"/>
      <c r="F2462" s="31"/>
      <c r="G2462" s="31"/>
      <c r="H2462" s="31"/>
      <c r="I2462" s="31"/>
      <c r="J2462" s="31"/>
      <c r="K2462" s="31"/>
      <c r="L2462" s="31"/>
      <c r="M2462" s="31"/>
      <c r="N2462" s="31"/>
      <c r="O2462" s="31"/>
      <c r="P2462" s="31"/>
      <c r="Q2462" s="31"/>
      <c r="R2462" s="31"/>
      <c r="S2462" s="31"/>
      <c r="T2462" s="31"/>
      <c r="U2462" s="31"/>
      <c r="V2462" s="31"/>
      <c r="W2462" s="31"/>
      <c r="X2462" s="31"/>
      <c r="Y2462" s="31"/>
      <c r="Z2462" s="31">
        <f t="shared" ref="Z2462" si="1247">SUM(M2462:Y2462)</f>
        <v>0</v>
      </c>
      <c r="AA2462" s="31">
        <f>D2462-Z2462</f>
        <v>0</v>
      </c>
      <c r="AB2462" s="37" t="e">
        <f t="shared" si="1243"/>
        <v>#DIV/0!</v>
      </c>
      <c r="AC2462" s="32"/>
    </row>
    <row r="2463" spans="1:29" s="33" customFormat="1" ht="18" hidden="1" customHeight="1" x14ac:dyDescent="0.25">
      <c r="A2463" s="38" t="s">
        <v>39</v>
      </c>
      <c r="B2463" s="39">
        <f t="shared" ref="B2463:C2463" si="1248">B2462+B2461</f>
        <v>0</v>
      </c>
      <c r="C2463" s="39">
        <f t="shared" si="1248"/>
        <v>0</v>
      </c>
      <c r="D2463" s="39">
        <f>D2462+D2461</f>
        <v>0</v>
      </c>
      <c r="E2463" s="39">
        <f t="shared" ref="E2463:AA2463" si="1249">E2462+E2461</f>
        <v>0</v>
      </c>
      <c r="F2463" s="39">
        <f t="shared" si="1249"/>
        <v>0</v>
      </c>
      <c r="G2463" s="39">
        <f t="shared" si="1249"/>
        <v>0</v>
      </c>
      <c r="H2463" s="39">
        <f t="shared" si="1249"/>
        <v>0</v>
      </c>
      <c r="I2463" s="39">
        <f t="shared" si="1249"/>
        <v>0</v>
      </c>
      <c r="J2463" s="39">
        <f t="shared" si="1249"/>
        <v>0</v>
      </c>
      <c r="K2463" s="39">
        <f t="shared" si="1249"/>
        <v>0</v>
      </c>
      <c r="L2463" s="39">
        <f t="shared" si="1249"/>
        <v>0</v>
      </c>
      <c r="M2463" s="39">
        <f t="shared" si="1249"/>
        <v>0</v>
      </c>
      <c r="N2463" s="39">
        <f t="shared" si="1249"/>
        <v>0</v>
      </c>
      <c r="O2463" s="39">
        <f t="shared" si="1249"/>
        <v>0</v>
      </c>
      <c r="P2463" s="39">
        <f t="shared" si="1249"/>
        <v>0</v>
      </c>
      <c r="Q2463" s="39">
        <f t="shared" si="1249"/>
        <v>0</v>
      </c>
      <c r="R2463" s="39">
        <f t="shared" si="1249"/>
        <v>0</v>
      </c>
      <c r="S2463" s="39">
        <f t="shared" si="1249"/>
        <v>0</v>
      </c>
      <c r="T2463" s="39">
        <f t="shared" si="1249"/>
        <v>0</v>
      </c>
      <c r="U2463" s="39">
        <f t="shared" si="1249"/>
        <v>0</v>
      </c>
      <c r="V2463" s="39">
        <f t="shared" si="1249"/>
        <v>0</v>
      </c>
      <c r="W2463" s="39">
        <f t="shared" si="1249"/>
        <v>0</v>
      </c>
      <c r="X2463" s="39">
        <f t="shared" si="1249"/>
        <v>0</v>
      </c>
      <c r="Y2463" s="39">
        <f t="shared" si="1249"/>
        <v>0</v>
      </c>
      <c r="Z2463" s="39">
        <f t="shared" si="1249"/>
        <v>0</v>
      </c>
      <c r="AA2463" s="39">
        <f t="shared" si="1249"/>
        <v>0</v>
      </c>
      <c r="AB2463" s="40" t="e">
        <f t="shared" si="1243"/>
        <v>#DIV/0!</v>
      </c>
      <c r="AC2463" s="42"/>
    </row>
    <row r="2464" spans="1:29" s="33" customFormat="1" ht="15" hidden="1" customHeight="1" x14ac:dyDescent="0.25">
      <c r="A2464" s="34"/>
      <c r="B2464" s="31"/>
      <c r="C2464" s="31"/>
      <c r="D2464" s="31"/>
      <c r="E2464" s="31"/>
      <c r="F2464" s="31"/>
      <c r="G2464" s="31"/>
      <c r="H2464" s="31"/>
      <c r="I2464" s="31"/>
      <c r="J2464" s="31"/>
      <c r="K2464" s="31"/>
      <c r="L2464" s="31"/>
      <c r="M2464" s="31"/>
      <c r="N2464" s="31"/>
      <c r="O2464" s="31"/>
      <c r="P2464" s="31"/>
      <c r="Q2464" s="31"/>
      <c r="R2464" s="31"/>
      <c r="S2464" s="31"/>
      <c r="T2464" s="31"/>
      <c r="U2464" s="31"/>
      <c r="V2464" s="31"/>
      <c r="W2464" s="31"/>
      <c r="X2464" s="31"/>
      <c r="Y2464" s="31"/>
      <c r="Z2464" s="31"/>
      <c r="AA2464" s="31"/>
      <c r="AB2464" s="31"/>
      <c r="AC2464" s="32"/>
    </row>
    <row r="2465" spans="1:29" s="33" customFormat="1" ht="15" hidden="1" customHeight="1" x14ac:dyDescent="0.25">
      <c r="A2465" s="34"/>
      <c r="B2465" s="31"/>
      <c r="C2465" s="31"/>
      <c r="D2465" s="31"/>
      <c r="E2465" s="31"/>
      <c r="F2465" s="31"/>
      <c r="G2465" s="31"/>
      <c r="H2465" s="31"/>
      <c r="I2465" s="31"/>
      <c r="J2465" s="31"/>
      <c r="K2465" s="31"/>
      <c r="L2465" s="31"/>
      <c r="M2465" s="31"/>
      <c r="N2465" s="31"/>
      <c r="O2465" s="31"/>
      <c r="P2465" s="31"/>
      <c r="Q2465" s="31"/>
      <c r="R2465" s="31"/>
      <c r="S2465" s="31"/>
      <c r="T2465" s="31"/>
      <c r="U2465" s="31"/>
      <c r="V2465" s="31"/>
      <c r="W2465" s="31"/>
      <c r="X2465" s="31"/>
      <c r="Y2465" s="31"/>
      <c r="Z2465" s="31"/>
      <c r="AA2465" s="31"/>
      <c r="AB2465" s="31"/>
      <c r="AC2465" s="32"/>
    </row>
    <row r="2466" spans="1:29" s="33" customFormat="1" ht="15" hidden="1" customHeight="1" x14ac:dyDescent="0.25">
      <c r="A2466" s="46" t="s">
        <v>143</v>
      </c>
      <c r="B2466" s="31"/>
      <c r="C2466" s="31"/>
      <c r="D2466" s="31"/>
      <c r="E2466" s="31"/>
      <c r="F2466" s="31"/>
      <c r="G2466" s="31"/>
      <c r="H2466" s="31"/>
      <c r="I2466" s="31"/>
      <c r="J2466" s="31"/>
      <c r="K2466" s="31"/>
      <c r="L2466" s="31"/>
      <c r="M2466" s="31"/>
      <c r="N2466" s="31"/>
      <c r="O2466" s="31"/>
      <c r="P2466" s="31"/>
      <c r="Q2466" s="31"/>
      <c r="R2466" s="31"/>
      <c r="S2466" s="31"/>
      <c r="T2466" s="31"/>
      <c r="U2466" s="31"/>
      <c r="V2466" s="31"/>
      <c r="W2466" s="31"/>
      <c r="X2466" s="31"/>
      <c r="Y2466" s="31"/>
      <c r="Z2466" s="31"/>
      <c r="AA2466" s="31"/>
      <c r="AB2466" s="31"/>
      <c r="AC2466" s="32"/>
    </row>
    <row r="2467" spans="1:29" s="33" customFormat="1" ht="18" hidden="1" customHeight="1" x14ac:dyDescent="0.2">
      <c r="A2467" s="36" t="s">
        <v>33</v>
      </c>
      <c r="B2467" s="31"/>
      <c r="C2467" s="31"/>
      <c r="D2467" s="31"/>
      <c r="E2467" s="31"/>
      <c r="F2467" s="31"/>
      <c r="G2467" s="31"/>
      <c r="H2467" s="31"/>
      <c r="I2467" s="31"/>
      <c r="J2467" s="31"/>
      <c r="K2467" s="31"/>
      <c r="L2467" s="31"/>
      <c r="M2467" s="31"/>
      <c r="N2467" s="31"/>
      <c r="O2467" s="31"/>
      <c r="P2467" s="31"/>
      <c r="Q2467" s="31"/>
      <c r="R2467" s="31"/>
      <c r="S2467" s="31"/>
      <c r="T2467" s="31"/>
      <c r="U2467" s="31"/>
      <c r="V2467" s="31"/>
      <c r="W2467" s="31"/>
      <c r="X2467" s="31"/>
      <c r="Y2467" s="31"/>
      <c r="Z2467" s="31">
        <f>SUM(M2467:Y2467)</f>
        <v>0</v>
      </c>
      <c r="AA2467" s="31">
        <f>D2467-Z2467</f>
        <v>0</v>
      </c>
      <c r="AB2467" s="37" t="e">
        <f t="shared" ref="AB2467:AB2473" si="1250">Z2467/D2467</f>
        <v>#DIV/0!</v>
      </c>
      <c r="AC2467" s="32"/>
    </row>
    <row r="2468" spans="1:29" s="33" customFormat="1" ht="18" hidden="1" customHeight="1" x14ac:dyDescent="0.2">
      <c r="A2468" s="36" t="s">
        <v>34</v>
      </c>
      <c r="B2468" s="31"/>
      <c r="C2468" s="31"/>
      <c r="D2468" s="31"/>
      <c r="E2468" s="31"/>
      <c r="F2468" s="31"/>
      <c r="G2468" s="31"/>
      <c r="H2468" s="31"/>
      <c r="I2468" s="31"/>
      <c r="J2468" s="31"/>
      <c r="K2468" s="31"/>
      <c r="L2468" s="31"/>
      <c r="M2468" s="31"/>
      <c r="N2468" s="31"/>
      <c r="O2468" s="31"/>
      <c r="P2468" s="31"/>
      <c r="Q2468" s="31"/>
      <c r="R2468" s="31"/>
      <c r="S2468" s="31"/>
      <c r="T2468" s="31"/>
      <c r="U2468" s="31"/>
      <c r="V2468" s="31"/>
      <c r="W2468" s="31"/>
      <c r="X2468" s="31"/>
      <c r="Y2468" s="31"/>
      <c r="Z2468" s="31">
        <f t="shared" ref="Z2468:Z2470" si="1251">SUM(M2468:Y2468)</f>
        <v>0</v>
      </c>
      <c r="AA2468" s="31">
        <f>D2468-Z2468</f>
        <v>0</v>
      </c>
      <c r="AB2468" s="37" t="e">
        <f t="shared" si="1250"/>
        <v>#DIV/0!</v>
      </c>
      <c r="AC2468" s="32"/>
    </row>
    <row r="2469" spans="1:29" s="33" customFormat="1" ht="18" hidden="1" customHeight="1" x14ac:dyDescent="0.2">
      <c r="A2469" s="36" t="s">
        <v>35</v>
      </c>
      <c r="B2469" s="31"/>
      <c r="C2469" s="31"/>
      <c r="D2469" s="31"/>
      <c r="E2469" s="31"/>
      <c r="F2469" s="31"/>
      <c r="G2469" s="31"/>
      <c r="H2469" s="31"/>
      <c r="I2469" s="31"/>
      <c r="J2469" s="31"/>
      <c r="K2469" s="31"/>
      <c r="L2469" s="31"/>
      <c r="M2469" s="31"/>
      <c r="N2469" s="31"/>
      <c r="O2469" s="31"/>
      <c r="P2469" s="31"/>
      <c r="Q2469" s="31"/>
      <c r="R2469" s="31"/>
      <c r="S2469" s="31"/>
      <c r="T2469" s="31"/>
      <c r="U2469" s="31"/>
      <c r="V2469" s="31"/>
      <c r="W2469" s="31"/>
      <c r="X2469" s="31"/>
      <c r="Y2469" s="31"/>
      <c r="Z2469" s="31">
        <f t="shared" si="1251"/>
        <v>0</v>
      </c>
      <c r="AA2469" s="31">
        <f>D2469-Z2469</f>
        <v>0</v>
      </c>
      <c r="AB2469" s="37" t="e">
        <f t="shared" si="1250"/>
        <v>#DIV/0!</v>
      </c>
      <c r="AC2469" s="32"/>
    </row>
    <row r="2470" spans="1:29" s="33" customFormat="1" ht="18" hidden="1" customHeight="1" x14ac:dyDescent="0.2">
      <c r="A2470" s="36" t="s">
        <v>36</v>
      </c>
      <c r="B2470" s="31"/>
      <c r="C2470" s="31"/>
      <c r="D2470" s="31"/>
      <c r="E2470" s="31"/>
      <c r="F2470" s="31"/>
      <c r="G2470" s="31"/>
      <c r="H2470" s="31"/>
      <c r="I2470" s="31"/>
      <c r="J2470" s="31"/>
      <c r="K2470" s="31"/>
      <c r="L2470" s="31"/>
      <c r="M2470" s="31"/>
      <c r="N2470" s="31"/>
      <c r="O2470" s="31"/>
      <c r="P2470" s="31"/>
      <c r="Q2470" s="31"/>
      <c r="R2470" s="31"/>
      <c r="S2470" s="31"/>
      <c r="T2470" s="31"/>
      <c r="U2470" s="31"/>
      <c r="V2470" s="31"/>
      <c r="W2470" s="31"/>
      <c r="X2470" s="31"/>
      <c r="Y2470" s="31"/>
      <c r="Z2470" s="31">
        <f t="shared" si="1251"/>
        <v>0</v>
      </c>
      <c r="AA2470" s="31">
        <f>D2470-Z2470</f>
        <v>0</v>
      </c>
      <c r="AB2470" s="37" t="e">
        <f t="shared" si="1250"/>
        <v>#DIV/0!</v>
      </c>
      <c r="AC2470" s="32"/>
    </row>
    <row r="2471" spans="1:29" s="33" customFormat="1" ht="18" hidden="1" customHeight="1" x14ac:dyDescent="0.25">
      <c r="A2471" s="38" t="s">
        <v>37</v>
      </c>
      <c r="B2471" s="39">
        <f t="shared" ref="B2471:C2471" si="1252">SUM(B2467:B2470)</f>
        <v>0</v>
      </c>
      <c r="C2471" s="39">
        <f t="shared" si="1252"/>
        <v>0</v>
      </c>
      <c r="D2471" s="39">
        <f>SUM(D2467:D2470)</f>
        <v>0</v>
      </c>
      <c r="E2471" s="39">
        <f t="shared" ref="E2471:AA2471" si="1253">SUM(E2467:E2470)</f>
        <v>0</v>
      </c>
      <c r="F2471" s="39">
        <f t="shared" si="1253"/>
        <v>0</v>
      </c>
      <c r="G2471" s="39">
        <f t="shared" si="1253"/>
        <v>0</v>
      </c>
      <c r="H2471" s="39">
        <f t="shared" si="1253"/>
        <v>0</v>
      </c>
      <c r="I2471" s="39">
        <f t="shared" si="1253"/>
        <v>0</v>
      </c>
      <c r="J2471" s="39">
        <f t="shared" si="1253"/>
        <v>0</v>
      </c>
      <c r="K2471" s="39">
        <f t="shared" si="1253"/>
        <v>0</v>
      </c>
      <c r="L2471" s="39">
        <f t="shared" si="1253"/>
        <v>0</v>
      </c>
      <c r="M2471" s="39">
        <f t="shared" si="1253"/>
        <v>0</v>
      </c>
      <c r="N2471" s="39">
        <f t="shared" si="1253"/>
        <v>0</v>
      </c>
      <c r="O2471" s="39">
        <f t="shared" si="1253"/>
        <v>0</v>
      </c>
      <c r="P2471" s="39">
        <f t="shared" si="1253"/>
        <v>0</v>
      </c>
      <c r="Q2471" s="39">
        <f t="shared" si="1253"/>
        <v>0</v>
      </c>
      <c r="R2471" s="39">
        <f t="shared" si="1253"/>
        <v>0</v>
      </c>
      <c r="S2471" s="39">
        <f t="shared" si="1253"/>
        <v>0</v>
      </c>
      <c r="T2471" s="39">
        <f t="shared" si="1253"/>
        <v>0</v>
      </c>
      <c r="U2471" s="39">
        <f t="shared" si="1253"/>
        <v>0</v>
      </c>
      <c r="V2471" s="39">
        <f t="shared" si="1253"/>
        <v>0</v>
      </c>
      <c r="W2471" s="39">
        <f t="shared" si="1253"/>
        <v>0</v>
      </c>
      <c r="X2471" s="39">
        <f t="shared" si="1253"/>
        <v>0</v>
      </c>
      <c r="Y2471" s="39">
        <f t="shared" si="1253"/>
        <v>0</v>
      </c>
      <c r="Z2471" s="39">
        <f t="shared" si="1253"/>
        <v>0</v>
      </c>
      <c r="AA2471" s="39">
        <f t="shared" si="1253"/>
        <v>0</v>
      </c>
      <c r="AB2471" s="40" t="e">
        <f t="shared" si="1250"/>
        <v>#DIV/0!</v>
      </c>
      <c r="AC2471" s="32"/>
    </row>
    <row r="2472" spans="1:29" s="33" customFormat="1" ht="18" hidden="1" customHeight="1" x14ac:dyDescent="0.25">
      <c r="A2472" s="41" t="s">
        <v>38</v>
      </c>
      <c r="B2472" s="31"/>
      <c r="C2472" s="31"/>
      <c r="D2472" s="31"/>
      <c r="E2472" s="31"/>
      <c r="F2472" s="31"/>
      <c r="G2472" s="31"/>
      <c r="H2472" s="31"/>
      <c r="I2472" s="31"/>
      <c r="J2472" s="31"/>
      <c r="K2472" s="31"/>
      <c r="L2472" s="31"/>
      <c r="M2472" s="31"/>
      <c r="N2472" s="31"/>
      <c r="O2472" s="31"/>
      <c r="P2472" s="31"/>
      <c r="Q2472" s="31"/>
      <c r="R2472" s="31"/>
      <c r="S2472" s="31"/>
      <c r="T2472" s="31"/>
      <c r="U2472" s="31"/>
      <c r="V2472" s="31"/>
      <c r="W2472" s="31"/>
      <c r="X2472" s="31"/>
      <c r="Y2472" s="31"/>
      <c r="Z2472" s="31">
        <f t="shared" ref="Z2472" si="1254">SUM(M2472:Y2472)</f>
        <v>0</v>
      </c>
      <c r="AA2472" s="31">
        <f>D2472-Z2472</f>
        <v>0</v>
      </c>
      <c r="AB2472" s="37" t="e">
        <f t="shared" si="1250"/>
        <v>#DIV/0!</v>
      </c>
      <c r="AC2472" s="32"/>
    </row>
    <row r="2473" spans="1:29" s="33" customFormat="1" ht="18" hidden="1" customHeight="1" x14ac:dyDescent="0.25">
      <c r="A2473" s="38" t="s">
        <v>39</v>
      </c>
      <c r="B2473" s="39">
        <f t="shared" ref="B2473:C2473" si="1255">B2472+B2471</f>
        <v>0</v>
      </c>
      <c r="C2473" s="39">
        <f t="shared" si="1255"/>
        <v>0</v>
      </c>
      <c r="D2473" s="39">
        <f>D2472+D2471</f>
        <v>0</v>
      </c>
      <c r="E2473" s="39">
        <f t="shared" ref="E2473:AA2473" si="1256">E2472+E2471</f>
        <v>0</v>
      </c>
      <c r="F2473" s="39">
        <f t="shared" si="1256"/>
        <v>0</v>
      </c>
      <c r="G2473" s="39">
        <f t="shared" si="1256"/>
        <v>0</v>
      </c>
      <c r="H2473" s="39">
        <f t="shared" si="1256"/>
        <v>0</v>
      </c>
      <c r="I2473" s="39">
        <f t="shared" si="1256"/>
        <v>0</v>
      </c>
      <c r="J2473" s="39">
        <f t="shared" si="1256"/>
        <v>0</v>
      </c>
      <c r="K2473" s="39">
        <f t="shared" si="1256"/>
        <v>0</v>
      </c>
      <c r="L2473" s="39">
        <f t="shared" si="1256"/>
        <v>0</v>
      </c>
      <c r="M2473" s="39">
        <f t="shared" si="1256"/>
        <v>0</v>
      </c>
      <c r="N2473" s="39">
        <f t="shared" si="1256"/>
        <v>0</v>
      </c>
      <c r="O2473" s="39">
        <f t="shared" si="1256"/>
        <v>0</v>
      </c>
      <c r="P2473" s="39">
        <f t="shared" si="1256"/>
        <v>0</v>
      </c>
      <c r="Q2473" s="39">
        <f t="shared" si="1256"/>
        <v>0</v>
      </c>
      <c r="R2473" s="39">
        <f t="shared" si="1256"/>
        <v>0</v>
      </c>
      <c r="S2473" s="39">
        <f t="shared" si="1256"/>
        <v>0</v>
      </c>
      <c r="T2473" s="39">
        <f t="shared" si="1256"/>
        <v>0</v>
      </c>
      <c r="U2473" s="39">
        <f t="shared" si="1256"/>
        <v>0</v>
      </c>
      <c r="V2473" s="39">
        <f t="shared" si="1256"/>
        <v>0</v>
      </c>
      <c r="W2473" s="39">
        <f t="shared" si="1256"/>
        <v>0</v>
      </c>
      <c r="X2473" s="39">
        <f t="shared" si="1256"/>
        <v>0</v>
      </c>
      <c r="Y2473" s="39">
        <f t="shared" si="1256"/>
        <v>0</v>
      </c>
      <c r="Z2473" s="39">
        <f t="shared" si="1256"/>
        <v>0</v>
      </c>
      <c r="AA2473" s="39">
        <f t="shared" si="1256"/>
        <v>0</v>
      </c>
      <c r="AB2473" s="40" t="e">
        <f t="shared" si="1250"/>
        <v>#DIV/0!</v>
      </c>
      <c r="AC2473" s="42"/>
    </row>
    <row r="2474" spans="1:29" s="33" customFormat="1" ht="15" customHeight="1" x14ac:dyDescent="0.25">
      <c r="A2474" s="30" t="s">
        <v>144</v>
      </c>
      <c r="B2474" s="31"/>
      <c r="C2474" s="31"/>
      <c r="D2474" s="31"/>
      <c r="E2474" s="31"/>
      <c r="F2474" s="31"/>
      <c r="G2474" s="31"/>
      <c r="H2474" s="31"/>
      <c r="I2474" s="31"/>
      <c r="J2474" s="31"/>
      <c r="K2474" s="31"/>
      <c r="L2474" s="31"/>
      <c r="M2474" s="31"/>
      <c r="N2474" s="31"/>
      <c r="O2474" s="31"/>
      <c r="P2474" s="31"/>
      <c r="Q2474" s="31"/>
      <c r="R2474" s="31"/>
      <c r="S2474" s="31"/>
      <c r="T2474" s="31"/>
      <c r="U2474" s="31"/>
      <c r="V2474" s="31"/>
      <c r="W2474" s="31"/>
      <c r="X2474" s="31"/>
      <c r="Y2474" s="31"/>
      <c r="Z2474" s="31"/>
      <c r="AA2474" s="31"/>
      <c r="AB2474" s="31"/>
      <c r="AC2474" s="32"/>
    </row>
    <row r="2475" spans="1:29" s="33" customFormat="1" ht="15" customHeight="1" x14ac:dyDescent="0.25">
      <c r="A2475" s="30" t="s">
        <v>145</v>
      </c>
      <c r="B2475" s="31"/>
      <c r="C2475" s="31"/>
      <c r="D2475" s="31"/>
      <c r="E2475" s="31"/>
      <c r="F2475" s="31"/>
      <c r="G2475" s="31"/>
      <c r="H2475" s="31"/>
      <c r="I2475" s="31"/>
      <c r="J2475" s="31"/>
      <c r="K2475" s="31"/>
      <c r="L2475" s="31"/>
      <c r="M2475" s="31"/>
      <c r="N2475" s="31"/>
      <c r="O2475" s="31"/>
      <c r="P2475" s="31"/>
      <c r="Q2475" s="31"/>
      <c r="R2475" s="31"/>
      <c r="S2475" s="31"/>
      <c r="T2475" s="31"/>
      <c r="U2475" s="31"/>
      <c r="V2475" s="31"/>
      <c r="W2475" s="31"/>
      <c r="X2475" s="31"/>
      <c r="Y2475" s="31"/>
      <c r="Z2475" s="31"/>
      <c r="AA2475" s="31"/>
      <c r="AB2475" s="31"/>
      <c r="AC2475" s="32"/>
    </row>
    <row r="2476" spans="1:29" s="33" customFormat="1" ht="15" customHeight="1" x14ac:dyDescent="0.25">
      <c r="A2476" s="30" t="s">
        <v>146</v>
      </c>
      <c r="B2476" s="31"/>
      <c r="C2476" s="31"/>
      <c r="D2476" s="31"/>
      <c r="E2476" s="31"/>
      <c r="F2476" s="31"/>
      <c r="G2476" s="31"/>
      <c r="H2476" s="31"/>
      <c r="I2476" s="31"/>
      <c r="J2476" s="31"/>
      <c r="K2476" s="31"/>
      <c r="L2476" s="31"/>
      <c r="M2476" s="31"/>
      <c r="N2476" s="31"/>
      <c r="O2476" s="31"/>
      <c r="P2476" s="31"/>
      <c r="Q2476" s="31"/>
      <c r="R2476" s="31"/>
      <c r="S2476" s="31"/>
      <c r="T2476" s="31"/>
      <c r="U2476" s="31"/>
      <c r="V2476" s="31"/>
      <c r="W2476" s="31"/>
      <c r="X2476" s="31"/>
      <c r="Y2476" s="31"/>
      <c r="Z2476" s="31"/>
      <c r="AA2476" s="31"/>
      <c r="AB2476" s="31"/>
      <c r="AC2476" s="32"/>
    </row>
    <row r="2477" spans="1:29" s="33" customFormat="1" ht="18" customHeight="1" x14ac:dyDescent="0.2">
      <c r="A2477" s="36" t="s">
        <v>33</v>
      </c>
      <c r="B2477" s="31"/>
      <c r="C2477" s="31"/>
      <c r="D2477" s="31"/>
      <c r="E2477" s="31"/>
      <c r="F2477" s="31"/>
      <c r="G2477" s="31"/>
      <c r="H2477" s="31"/>
      <c r="I2477" s="31"/>
      <c r="J2477" s="31"/>
      <c r="K2477" s="31"/>
      <c r="L2477" s="31"/>
      <c r="M2477" s="31"/>
      <c r="N2477" s="31"/>
      <c r="O2477" s="31"/>
      <c r="P2477" s="31"/>
      <c r="Q2477" s="31"/>
      <c r="R2477" s="31"/>
      <c r="S2477" s="31"/>
      <c r="T2477" s="31"/>
      <c r="U2477" s="31"/>
      <c r="V2477" s="31"/>
      <c r="W2477" s="31"/>
      <c r="X2477" s="31"/>
      <c r="Y2477" s="31"/>
      <c r="Z2477" s="31">
        <f>SUM(M2477:Y2477)</f>
        <v>0</v>
      </c>
      <c r="AA2477" s="31">
        <f>D2477-Z2477</f>
        <v>0</v>
      </c>
      <c r="AB2477" s="37"/>
      <c r="AC2477" s="32"/>
    </row>
    <row r="2478" spans="1:29" s="33" customFormat="1" ht="18" customHeight="1" x14ac:dyDescent="0.2">
      <c r="A2478" s="36" t="s">
        <v>34</v>
      </c>
      <c r="B2478" s="31"/>
      <c r="C2478" s="31"/>
      <c r="D2478" s="31">
        <f>[1]consoCURRENT!E49802</f>
        <v>3400000</v>
      </c>
      <c r="E2478" s="31">
        <f>[1]consoCURRENT!F49802</f>
        <v>0</v>
      </c>
      <c r="F2478" s="31">
        <f>[1]consoCURRENT!G49802</f>
        <v>3400000</v>
      </c>
      <c r="G2478" s="31">
        <f>[1]consoCURRENT!H49802</f>
        <v>0</v>
      </c>
      <c r="H2478" s="31">
        <f>[1]consoCURRENT!I49802</f>
        <v>0</v>
      </c>
      <c r="I2478" s="31">
        <f>[1]consoCURRENT!J49802</f>
        <v>2145400</v>
      </c>
      <c r="J2478" s="31">
        <f>[1]consoCURRENT!K49802</f>
        <v>559300</v>
      </c>
      <c r="K2478" s="31">
        <f>[1]consoCURRENT!L49802</f>
        <v>0</v>
      </c>
      <c r="L2478" s="31">
        <f>[1]consoCURRENT!M49802</f>
        <v>0</v>
      </c>
      <c r="M2478" s="31">
        <f>[1]consoCURRENT!N49802</f>
        <v>0</v>
      </c>
      <c r="N2478" s="31">
        <f>[1]consoCURRENT!O49802</f>
        <v>0</v>
      </c>
      <c r="O2478" s="31">
        <f>[1]consoCURRENT!P49802</f>
        <v>0</v>
      </c>
      <c r="P2478" s="31">
        <f>[1]consoCURRENT!Q49802</f>
        <v>0</v>
      </c>
      <c r="Q2478" s="31">
        <f>[1]consoCURRENT!R49802</f>
        <v>0</v>
      </c>
      <c r="R2478" s="31">
        <f>[1]consoCURRENT!S49802</f>
        <v>0</v>
      </c>
      <c r="S2478" s="31">
        <f>[1]consoCURRENT!T49802</f>
        <v>0</v>
      </c>
      <c r="T2478" s="31">
        <f>[1]consoCURRENT!U49802</f>
        <v>0</v>
      </c>
      <c r="U2478" s="31">
        <f>[1]consoCURRENT!V49802</f>
        <v>0</v>
      </c>
      <c r="V2478" s="31">
        <f>[1]consoCURRENT!W49802</f>
        <v>0</v>
      </c>
      <c r="W2478" s="31">
        <f>[1]consoCURRENT!X49802</f>
        <v>2145400</v>
      </c>
      <c r="X2478" s="31">
        <f>[1]consoCURRENT!Y49802</f>
        <v>0</v>
      </c>
      <c r="Y2478" s="31">
        <f>[1]consoCURRENT!Z49802</f>
        <v>559300</v>
      </c>
      <c r="Z2478" s="31">
        <f t="shared" ref="Z2478:Z2480" si="1257">SUM(M2478:Y2478)</f>
        <v>2704700</v>
      </c>
      <c r="AA2478" s="31">
        <f>D2478-Z2478</f>
        <v>695300</v>
      </c>
      <c r="AB2478" s="37">
        <f t="shared" ref="AB2478:AB2483" si="1258">Z2478/D2478</f>
        <v>0.79549999999999998</v>
      </c>
      <c r="AC2478" s="32"/>
    </row>
    <row r="2479" spans="1:29" s="33" customFormat="1" ht="18" customHeight="1" x14ac:dyDescent="0.2">
      <c r="A2479" s="36" t="s">
        <v>35</v>
      </c>
      <c r="B2479" s="31"/>
      <c r="C2479" s="31"/>
      <c r="D2479" s="31"/>
      <c r="E2479" s="31"/>
      <c r="F2479" s="31"/>
      <c r="G2479" s="31"/>
      <c r="H2479" s="31"/>
      <c r="I2479" s="31"/>
      <c r="J2479" s="31"/>
      <c r="K2479" s="31"/>
      <c r="L2479" s="31"/>
      <c r="M2479" s="31"/>
      <c r="N2479" s="31"/>
      <c r="O2479" s="31"/>
      <c r="P2479" s="31"/>
      <c r="Q2479" s="31"/>
      <c r="R2479" s="31"/>
      <c r="S2479" s="31"/>
      <c r="T2479" s="31"/>
      <c r="U2479" s="31"/>
      <c r="V2479" s="31"/>
      <c r="W2479" s="31"/>
      <c r="X2479" s="31"/>
      <c r="Y2479" s="31"/>
      <c r="Z2479" s="31">
        <f t="shared" si="1257"/>
        <v>0</v>
      </c>
      <c r="AA2479" s="31">
        <f>D2479-Z2479</f>
        <v>0</v>
      </c>
      <c r="AB2479" s="37"/>
      <c r="AC2479" s="32"/>
    </row>
    <row r="2480" spans="1:29" s="33" customFormat="1" ht="18" customHeight="1" x14ac:dyDescent="0.2">
      <c r="A2480" s="36" t="s">
        <v>36</v>
      </c>
      <c r="B2480" s="31"/>
      <c r="C2480" s="31"/>
      <c r="D2480" s="31"/>
      <c r="E2480" s="31"/>
      <c r="F2480" s="31"/>
      <c r="G2480" s="31"/>
      <c r="H2480" s="31"/>
      <c r="I2480" s="31"/>
      <c r="J2480" s="31"/>
      <c r="K2480" s="31"/>
      <c r="L2480" s="31"/>
      <c r="M2480" s="31"/>
      <c r="N2480" s="31"/>
      <c r="O2480" s="31"/>
      <c r="P2480" s="31"/>
      <c r="Q2480" s="31"/>
      <c r="R2480" s="31"/>
      <c r="S2480" s="31"/>
      <c r="T2480" s="31"/>
      <c r="U2480" s="31"/>
      <c r="V2480" s="31"/>
      <c r="W2480" s="31"/>
      <c r="X2480" s="31"/>
      <c r="Y2480" s="31"/>
      <c r="Z2480" s="31">
        <f t="shared" si="1257"/>
        <v>0</v>
      </c>
      <c r="AA2480" s="31">
        <f>D2480-Z2480</f>
        <v>0</v>
      </c>
      <c r="AB2480" s="37"/>
      <c r="AC2480" s="32"/>
    </row>
    <row r="2481" spans="1:29" s="33" customFormat="1" ht="18" hidden="1" customHeight="1" x14ac:dyDescent="0.25">
      <c r="A2481" s="38" t="s">
        <v>37</v>
      </c>
      <c r="B2481" s="39">
        <f t="shared" ref="B2481:C2481" si="1259">SUM(B2477:B2480)</f>
        <v>0</v>
      </c>
      <c r="C2481" s="39">
        <f t="shared" si="1259"/>
        <v>0</v>
      </c>
      <c r="D2481" s="39">
        <f>SUM(D2477:D2480)</f>
        <v>3400000</v>
      </c>
      <c r="E2481" s="39">
        <f t="shared" ref="E2481:AA2481" si="1260">SUM(E2477:E2480)</f>
        <v>0</v>
      </c>
      <c r="F2481" s="39">
        <f t="shared" si="1260"/>
        <v>3400000</v>
      </c>
      <c r="G2481" s="39">
        <f t="shared" si="1260"/>
        <v>0</v>
      </c>
      <c r="H2481" s="39">
        <f t="shared" si="1260"/>
        <v>0</v>
      </c>
      <c r="I2481" s="39">
        <f t="shared" si="1260"/>
        <v>2145400</v>
      </c>
      <c r="J2481" s="39">
        <f t="shared" si="1260"/>
        <v>559300</v>
      </c>
      <c r="K2481" s="39">
        <f t="shared" si="1260"/>
        <v>0</v>
      </c>
      <c r="L2481" s="39">
        <f t="shared" si="1260"/>
        <v>0</v>
      </c>
      <c r="M2481" s="39">
        <f t="shared" si="1260"/>
        <v>0</v>
      </c>
      <c r="N2481" s="39">
        <f t="shared" si="1260"/>
        <v>0</v>
      </c>
      <c r="O2481" s="39">
        <f t="shared" si="1260"/>
        <v>0</v>
      </c>
      <c r="P2481" s="39">
        <f t="shared" si="1260"/>
        <v>0</v>
      </c>
      <c r="Q2481" s="39">
        <f t="shared" si="1260"/>
        <v>0</v>
      </c>
      <c r="R2481" s="39">
        <f t="shared" si="1260"/>
        <v>0</v>
      </c>
      <c r="S2481" s="39">
        <f t="shared" si="1260"/>
        <v>0</v>
      </c>
      <c r="T2481" s="39">
        <f t="shared" si="1260"/>
        <v>0</v>
      </c>
      <c r="U2481" s="39">
        <f t="shared" si="1260"/>
        <v>0</v>
      </c>
      <c r="V2481" s="39">
        <f t="shared" si="1260"/>
        <v>0</v>
      </c>
      <c r="W2481" s="39">
        <f t="shared" si="1260"/>
        <v>2145400</v>
      </c>
      <c r="X2481" s="39">
        <f t="shared" si="1260"/>
        <v>0</v>
      </c>
      <c r="Y2481" s="39">
        <f t="shared" si="1260"/>
        <v>559300</v>
      </c>
      <c r="Z2481" s="39">
        <f t="shared" si="1260"/>
        <v>2704700</v>
      </c>
      <c r="AA2481" s="39">
        <f t="shared" si="1260"/>
        <v>695300</v>
      </c>
      <c r="AB2481" s="40">
        <f t="shared" si="1258"/>
        <v>0.79549999999999998</v>
      </c>
      <c r="AC2481" s="32"/>
    </row>
    <row r="2482" spans="1:29" s="33" customFormat="1" ht="18" hidden="1" customHeight="1" x14ac:dyDescent="0.25">
      <c r="A2482" s="41" t="s">
        <v>38</v>
      </c>
      <c r="B2482" s="31"/>
      <c r="C2482" s="31"/>
      <c r="D2482" s="31"/>
      <c r="E2482" s="31"/>
      <c r="F2482" s="31"/>
      <c r="G2482" s="31"/>
      <c r="H2482" s="31"/>
      <c r="I2482" s="31"/>
      <c r="J2482" s="31"/>
      <c r="K2482" s="31"/>
      <c r="L2482" s="31"/>
      <c r="M2482" s="31"/>
      <c r="N2482" s="31"/>
      <c r="O2482" s="31"/>
      <c r="P2482" s="31"/>
      <c r="Q2482" s="31"/>
      <c r="R2482" s="31"/>
      <c r="S2482" s="31"/>
      <c r="T2482" s="31"/>
      <c r="U2482" s="31"/>
      <c r="V2482" s="31"/>
      <c r="W2482" s="31"/>
      <c r="X2482" s="31"/>
      <c r="Y2482" s="31"/>
      <c r="Z2482" s="31">
        <f t="shared" ref="Z2482" si="1261">SUM(M2482:Y2482)</f>
        <v>0</v>
      </c>
      <c r="AA2482" s="31">
        <f>D2482-Z2482</f>
        <v>0</v>
      </c>
      <c r="AB2482" s="37"/>
      <c r="AC2482" s="32"/>
    </row>
    <row r="2483" spans="1:29" s="33" customFormat="1" ht="18" customHeight="1" x14ac:dyDescent="0.25">
      <c r="A2483" s="38" t="s">
        <v>39</v>
      </c>
      <c r="B2483" s="39">
        <f t="shared" ref="B2483:C2483" si="1262">B2482+B2481</f>
        <v>0</v>
      </c>
      <c r="C2483" s="39">
        <f t="shared" si="1262"/>
        <v>0</v>
      </c>
      <c r="D2483" s="39">
        <f>D2482+D2481</f>
        <v>3400000</v>
      </c>
      <c r="E2483" s="39">
        <f t="shared" ref="E2483:AA2483" si="1263">E2482+E2481</f>
        <v>0</v>
      </c>
      <c r="F2483" s="39">
        <f t="shared" si="1263"/>
        <v>3400000</v>
      </c>
      <c r="G2483" s="39">
        <f t="shared" si="1263"/>
        <v>0</v>
      </c>
      <c r="H2483" s="39">
        <f t="shared" si="1263"/>
        <v>0</v>
      </c>
      <c r="I2483" s="39">
        <f t="shared" si="1263"/>
        <v>2145400</v>
      </c>
      <c r="J2483" s="39">
        <f t="shared" si="1263"/>
        <v>559300</v>
      </c>
      <c r="K2483" s="39">
        <f t="shared" si="1263"/>
        <v>0</v>
      </c>
      <c r="L2483" s="39">
        <f t="shared" si="1263"/>
        <v>0</v>
      </c>
      <c r="M2483" s="39">
        <f t="shared" si="1263"/>
        <v>0</v>
      </c>
      <c r="N2483" s="39">
        <f t="shared" si="1263"/>
        <v>0</v>
      </c>
      <c r="O2483" s="39">
        <f t="shared" si="1263"/>
        <v>0</v>
      </c>
      <c r="P2483" s="39">
        <f t="shared" si="1263"/>
        <v>0</v>
      </c>
      <c r="Q2483" s="39">
        <f t="shared" si="1263"/>
        <v>0</v>
      </c>
      <c r="R2483" s="39">
        <f t="shared" si="1263"/>
        <v>0</v>
      </c>
      <c r="S2483" s="39">
        <f t="shared" si="1263"/>
        <v>0</v>
      </c>
      <c r="T2483" s="39">
        <f t="shared" si="1263"/>
        <v>0</v>
      </c>
      <c r="U2483" s="39">
        <f t="shared" si="1263"/>
        <v>0</v>
      </c>
      <c r="V2483" s="39">
        <f t="shared" si="1263"/>
        <v>0</v>
      </c>
      <c r="W2483" s="39">
        <f t="shared" si="1263"/>
        <v>2145400</v>
      </c>
      <c r="X2483" s="39">
        <f t="shared" si="1263"/>
        <v>0</v>
      </c>
      <c r="Y2483" s="39">
        <f t="shared" si="1263"/>
        <v>559300</v>
      </c>
      <c r="Z2483" s="39">
        <f t="shared" si="1263"/>
        <v>2704700</v>
      </c>
      <c r="AA2483" s="39">
        <f t="shared" si="1263"/>
        <v>695300</v>
      </c>
      <c r="AB2483" s="40">
        <f t="shared" si="1258"/>
        <v>0.79549999999999998</v>
      </c>
      <c r="AC2483" s="42"/>
    </row>
    <row r="2484" spans="1:29" s="33" customFormat="1" ht="15" customHeight="1" x14ac:dyDescent="0.25">
      <c r="A2484" s="34"/>
      <c r="B2484" s="31"/>
      <c r="C2484" s="31"/>
      <c r="D2484" s="31"/>
      <c r="E2484" s="31"/>
      <c r="F2484" s="31"/>
      <c r="G2484" s="31"/>
      <c r="H2484" s="31"/>
      <c r="I2484" s="31"/>
      <c r="J2484" s="31"/>
      <c r="K2484" s="31"/>
      <c r="L2484" s="31"/>
      <c r="M2484" s="31"/>
      <c r="N2484" s="31"/>
      <c r="O2484" s="31"/>
      <c r="P2484" s="31"/>
      <c r="Q2484" s="31"/>
      <c r="R2484" s="31"/>
      <c r="S2484" s="31"/>
      <c r="T2484" s="31"/>
      <c r="U2484" s="31"/>
      <c r="V2484" s="31"/>
      <c r="W2484" s="31"/>
      <c r="X2484" s="31"/>
      <c r="Y2484" s="31"/>
      <c r="Z2484" s="31"/>
      <c r="AA2484" s="31"/>
      <c r="AB2484" s="31"/>
      <c r="AC2484" s="32"/>
    </row>
    <row r="2485" spans="1:29" s="33" customFormat="1" ht="15" customHeight="1" x14ac:dyDescent="0.25">
      <c r="A2485" s="34"/>
      <c r="B2485" s="31"/>
      <c r="C2485" s="31"/>
      <c r="D2485" s="31"/>
      <c r="E2485" s="31"/>
      <c r="F2485" s="31"/>
      <c r="G2485" s="31"/>
      <c r="H2485" s="31"/>
      <c r="I2485" s="31"/>
      <c r="J2485" s="31"/>
      <c r="K2485" s="31"/>
      <c r="L2485" s="31"/>
      <c r="M2485" s="31"/>
      <c r="N2485" s="31"/>
      <c r="O2485" s="31"/>
      <c r="P2485" s="31"/>
      <c r="Q2485" s="31"/>
      <c r="R2485" s="31"/>
      <c r="S2485" s="31"/>
      <c r="T2485" s="31"/>
      <c r="U2485" s="31"/>
      <c r="V2485" s="31"/>
      <c r="W2485" s="31"/>
      <c r="X2485" s="31"/>
      <c r="Y2485" s="31"/>
      <c r="Z2485" s="31"/>
      <c r="AA2485" s="31"/>
      <c r="AB2485" s="31"/>
      <c r="AC2485" s="32"/>
    </row>
    <row r="2486" spans="1:29" s="33" customFormat="1" ht="19.899999999999999" hidden="1" customHeight="1" x14ac:dyDescent="0.25">
      <c r="A2486" s="46" t="s">
        <v>147</v>
      </c>
      <c r="B2486" s="31"/>
      <c r="C2486" s="31"/>
      <c r="D2486" s="31"/>
      <c r="E2486" s="31"/>
      <c r="F2486" s="31"/>
      <c r="G2486" s="31"/>
      <c r="H2486" s="31"/>
      <c r="I2486" s="31"/>
      <c r="J2486" s="31"/>
      <c r="K2486" s="31"/>
      <c r="L2486" s="31"/>
      <c r="M2486" s="31"/>
      <c r="N2486" s="31"/>
      <c r="O2486" s="31"/>
      <c r="P2486" s="31"/>
      <c r="Q2486" s="31"/>
      <c r="R2486" s="31"/>
      <c r="S2486" s="31"/>
      <c r="T2486" s="31"/>
      <c r="U2486" s="31"/>
      <c r="V2486" s="31"/>
      <c r="W2486" s="31"/>
      <c r="X2486" s="31"/>
      <c r="Y2486" s="31"/>
      <c r="Z2486" s="31"/>
      <c r="AA2486" s="31"/>
      <c r="AB2486" s="31"/>
      <c r="AC2486" s="32"/>
    </row>
    <row r="2487" spans="1:29" s="33" customFormat="1" ht="20.45" hidden="1" customHeight="1" x14ac:dyDescent="0.2">
      <c r="A2487" s="36" t="s">
        <v>33</v>
      </c>
      <c r="B2487" s="31">
        <f t="shared" ref="B2487:Y2490" si="1264">B2497+B2507+B2517+B2527+B2537+B2547+B2557+B2567+B2577+B2587+B2597+B2607+B2617+B2627+B2637</f>
        <v>0</v>
      </c>
      <c r="C2487" s="31">
        <f t="shared" si="1264"/>
        <v>0</v>
      </c>
      <c r="D2487" s="31">
        <f t="shared" si="1264"/>
        <v>0</v>
      </c>
      <c r="E2487" s="31">
        <f t="shared" si="1264"/>
        <v>0</v>
      </c>
      <c r="F2487" s="31">
        <f t="shared" si="1264"/>
        <v>0</v>
      </c>
      <c r="G2487" s="31">
        <f t="shared" si="1264"/>
        <v>0</v>
      </c>
      <c r="H2487" s="31">
        <f t="shared" si="1264"/>
        <v>0</v>
      </c>
      <c r="I2487" s="31">
        <f t="shared" si="1264"/>
        <v>0</v>
      </c>
      <c r="J2487" s="31">
        <f t="shared" si="1264"/>
        <v>0</v>
      </c>
      <c r="K2487" s="31">
        <f t="shared" si="1264"/>
        <v>0</v>
      </c>
      <c r="L2487" s="31">
        <f t="shared" si="1264"/>
        <v>0</v>
      </c>
      <c r="M2487" s="31">
        <f t="shared" si="1264"/>
        <v>0</v>
      </c>
      <c r="N2487" s="31">
        <f t="shared" si="1264"/>
        <v>0</v>
      </c>
      <c r="O2487" s="31">
        <f t="shared" si="1264"/>
        <v>0</v>
      </c>
      <c r="P2487" s="31">
        <f t="shared" si="1264"/>
        <v>0</v>
      </c>
      <c r="Q2487" s="31">
        <f t="shared" si="1264"/>
        <v>0</v>
      </c>
      <c r="R2487" s="31">
        <f t="shared" si="1264"/>
        <v>0</v>
      </c>
      <c r="S2487" s="31">
        <f t="shared" si="1264"/>
        <v>0</v>
      </c>
      <c r="T2487" s="31">
        <f t="shared" si="1264"/>
        <v>0</v>
      </c>
      <c r="U2487" s="31">
        <f t="shared" si="1264"/>
        <v>0</v>
      </c>
      <c r="V2487" s="31">
        <f t="shared" si="1264"/>
        <v>0</v>
      </c>
      <c r="W2487" s="31">
        <f t="shared" si="1264"/>
        <v>0</v>
      </c>
      <c r="X2487" s="31">
        <f t="shared" si="1264"/>
        <v>0</v>
      </c>
      <c r="Y2487" s="31">
        <f t="shared" si="1264"/>
        <v>0</v>
      </c>
      <c r="Z2487" s="31">
        <f>SUM(M2487:Y2487)</f>
        <v>0</v>
      </c>
      <c r="AA2487" s="31">
        <f>D2487-Z2487</f>
        <v>0</v>
      </c>
      <c r="AB2487" s="37"/>
      <c r="AC2487" s="32"/>
    </row>
    <row r="2488" spans="1:29" s="33" customFormat="1" ht="20.45" hidden="1" customHeight="1" x14ac:dyDescent="0.2">
      <c r="A2488" s="36" t="s">
        <v>34</v>
      </c>
      <c r="B2488" s="31">
        <f t="shared" si="1264"/>
        <v>0</v>
      </c>
      <c r="C2488" s="31">
        <f t="shared" si="1264"/>
        <v>0</v>
      </c>
      <c r="D2488" s="31">
        <f t="shared" si="1264"/>
        <v>0</v>
      </c>
      <c r="E2488" s="31">
        <f t="shared" si="1264"/>
        <v>0</v>
      </c>
      <c r="F2488" s="31">
        <f t="shared" si="1264"/>
        <v>0</v>
      </c>
      <c r="G2488" s="31">
        <f t="shared" si="1264"/>
        <v>0</v>
      </c>
      <c r="H2488" s="31">
        <f t="shared" si="1264"/>
        <v>0</v>
      </c>
      <c r="I2488" s="31">
        <f t="shared" si="1264"/>
        <v>0</v>
      </c>
      <c r="J2488" s="31">
        <f t="shared" si="1264"/>
        <v>0</v>
      </c>
      <c r="K2488" s="31">
        <f t="shared" si="1264"/>
        <v>0</v>
      </c>
      <c r="L2488" s="31">
        <f t="shared" si="1264"/>
        <v>0</v>
      </c>
      <c r="M2488" s="31">
        <f t="shared" si="1264"/>
        <v>0</v>
      </c>
      <c r="N2488" s="31">
        <f t="shared" si="1264"/>
        <v>0</v>
      </c>
      <c r="O2488" s="31">
        <f t="shared" si="1264"/>
        <v>0</v>
      </c>
      <c r="P2488" s="31">
        <f t="shared" si="1264"/>
        <v>0</v>
      </c>
      <c r="Q2488" s="31">
        <f t="shared" si="1264"/>
        <v>0</v>
      </c>
      <c r="R2488" s="31">
        <f t="shared" si="1264"/>
        <v>0</v>
      </c>
      <c r="S2488" s="31">
        <f t="shared" si="1264"/>
        <v>0</v>
      </c>
      <c r="T2488" s="31">
        <f t="shared" si="1264"/>
        <v>0</v>
      </c>
      <c r="U2488" s="31">
        <f t="shared" si="1264"/>
        <v>0</v>
      </c>
      <c r="V2488" s="31">
        <f t="shared" si="1264"/>
        <v>0</v>
      </c>
      <c r="W2488" s="31">
        <f t="shared" si="1264"/>
        <v>0</v>
      </c>
      <c r="X2488" s="31">
        <f t="shared" si="1264"/>
        <v>0</v>
      </c>
      <c r="Y2488" s="31">
        <f t="shared" si="1264"/>
        <v>0</v>
      </c>
      <c r="Z2488" s="31">
        <f t="shared" ref="Z2488:Z2490" si="1265">SUM(M2488:Y2488)</f>
        <v>0</v>
      </c>
      <c r="AA2488" s="31">
        <f>D2488-Z2488</f>
        <v>0</v>
      </c>
      <c r="AB2488" s="37" t="e">
        <f>Z2488/D2488</f>
        <v>#DIV/0!</v>
      </c>
      <c r="AC2488" s="32"/>
    </row>
    <row r="2489" spans="1:29" s="33" customFormat="1" ht="20.45" hidden="1" customHeight="1" x14ac:dyDescent="0.2">
      <c r="A2489" s="36" t="s">
        <v>35</v>
      </c>
      <c r="B2489" s="31">
        <f t="shared" si="1264"/>
        <v>0</v>
      </c>
      <c r="C2489" s="31">
        <f t="shared" si="1264"/>
        <v>0</v>
      </c>
      <c r="D2489" s="31">
        <f t="shared" si="1264"/>
        <v>0</v>
      </c>
      <c r="E2489" s="31">
        <f t="shared" si="1264"/>
        <v>0</v>
      </c>
      <c r="F2489" s="31">
        <f t="shared" si="1264"/>
        <v>0</v>
      </c>
      <c r="G2489" s="31">
        <f t="shared" si="1264"/>
        <v>0</v>
      </c>
      <c r="H2489" s="31">
        <f t="shared" si="1264"/>
        <v>0</v>
      </c>
      <c r="I2489" s="31">
        <f t="shared" si="1264"/>
        <v>0</v>
      </c>
      <c r="J2489" s="31">
        <f t="shared" si="1264"/>
        <v>0</v>
      </c>
      <c r="K2489" s="31">
        <f t="shared" si="1264"/>
        <v>0</v>
      </c>
      <c r="L2489" s="31">
        <f t="shared" si="1264"/>
        <v>0</v>
      </c>
      <c r="M2489" s="31">
        <f t="shared" si="1264"/>
        <v>0</v>
      </c>
      <c r="N2489" s="31">
        <f t="shared" si="1264"/>
        <v>0</v>
      </c>
      <c r="O2489" s="31">
        <f t="shared" si="1264"/>
        <v>0</v>
      </c>
      <c r="P2489" s="31">
        <f t="shared" si="1264"/>
        <v>0</v>
      </c>
      <c r="Q2489" s="31">
        <f t="shared" si="1264"/>
        <v>0</v>
      </c>
      <c r="R2489" s="31">
        <f t="shared" si="1264"/>
        <v>0</v>
      </c>
      <c r="S2489" s="31">
        <f t="shared" si="1264"/>
        <v>0</v>
      </c>
      <c r="T2489" s="31">
        <f t="shared" si="1264"/>
        <v>0</v>
      </c>
      <c r="U2489" s="31">
        <f t="shared" si="1264"/>
        <v>0</v>
      </c>
      <c r="V2489" s="31">
        <f t="shared" si="1264"/>
        <v>0</v>
      </c>
      <c r="W2489" s="31">
        <f t="shared" si="1264"/>
        <v>0</v>
      </c>
      <c r="X2489" s="31">
        <f t="shared" si="1264"/>
        <v>0</v>
      </c>
      <c r="Y2489" s="31">
        <f t="shared" si="1264"/>
        <v>0</v>
      </c>
      <c r="Z2489" s="31">
        <f t="shared" si="1265"/>
        <v>0</v>
      </c>
      <c r="AA2489" s="31">
        <f>D2489-Z2489</f>
        <v>0</v>
      </c>
      <c r="AB2489" s="37"/>
      <c r="AC2489" s="32"/>
    </row>
    <row r="2490" spans="1:29" s="33" customFormat="1" ht="20.45" hidden="1" customHeight="1" x14ac:dyDescent="0.2">
      <c r="A2490" s="36" t="s">
        <v>36</v>
      </c>
      <c r="B2490" s="31">
        <f t="shared" si="1264"/>
        <v>0</v>
      </c>
      <c r="C2490" s="31">
        <f t="shared" si="1264"/>
        <v>0</v>
      </c>
      <c r="D2490" s="31">
        <f t="shared" si="1264"/>
        <v>0</v>
      </c>
      <c r="E2490" s="31">
        <f t="shared" si="1264"/>
        <v>0</v>
      </c>
      <c r="F2490" s="31">
        <f t="shared" si="1264"/>
        <v>0</v>
      </c>
      <c r="G2490" s="31">
        <f t="shared" si="1264"/>
        <v>0</v>
      </c>
      <c r="H2490" s="31">
        <f t="shared" si="1264"/>
        <v>0</v>
      </c>
      <c r="I2490" s="31">
        <f t="shared" si="1264"/>
        <v>0</v>
      </c>
      <c r="J2490" s="31">
        <f t="shared" si="1264"/>
        <v>0</v>
      </c>
      <c r="K2490" s="31">
        <f t="shared" si="1264"/>
        <v>0</v>
      </c>
      <c r="L2490" s="31">
        <f t="shared" si="1264"/>
        <v>0</v>
      </c>
      <c r="M2490" s="31">
        <f t="shared" si="1264"/>
        <v>0</v>
      </c>
      <c r="N2490" s="31">
        <f t="shared" si="1264"/>
        <v>0</v>
      </c>
      <c r="O2490" s="31">
        <f t="shared" si="1264"/>
        <v>0</v>
      </c>
      <c r="P2490" s="31">
        <f t="shared" si="1264"/>
        <v>0</v>
      </c>
      <c r="Q2490" s="31">
        <f t="shared" si="1264"/>
        <v>0</v>
      </c>
      <c r="R2490" s="31">
        <f t="shared" si="1264"/>
        <v>0</v>
      </c>
      <c r="S2490" s="31">
        <f t="shared" si="1264"/>
        <v>0</v>
      </c>
      <c r="T2490" s="31">
        <f t="shared" si="1264"/>
        <v>0</v>
      </c>
      <c r="U2490" s="31">
        <f t="shared" si="1264"/>
        <v>0</v>
      </c>
      <c r="V2490" s="31">
        <f t="shared" si="1264"/>
        <v>0</v>
      </c>
      <c r="W2490" s="31">
        <f t="shared" si="1264"/>
        <v>0</v>
      </c>
      <c r="X2490" s="31">
        <f t="shared" si="1264"/>
        <v>0</v>
      </c>
      <c r="Y2490" s="31">
        <f t="shared" si="1264"/>
        <v>0</v>
      </c>
      <c r="Z2490" s="31">
        <f t="shared" si="1265"/>
        <v>0</v>
      </c>
      <c r="AA2490" s="31">
        <f>D2490-Z2490</f>
        <v>0</v>
      </c>
      <c r="AB2490" s="37"/>
      <c r="AC2490" s="32"/>
    </row>
    <row r="2491" spans="1:29" s="33" customFormat="1" ht="18" hidden="1" customHeight="1" x14ac:dyDescent="0.25">
      <c r="A2491" s="38" t="s">
        <v>37</v>
      </c>
      <c r="B2491" s="39">
        <f t="shared" ref="B2491:C2491" si="1266">SUM(B2487:B2490)</f>
        <v>0</v>
      </c>
      <c r="C2491" s="39">
        <f t="shared" si="1266"/>
        <v>0</v>
      </c>
      <c r="D2491" s="39">
        <f>SUM(D2487:D2490)</f>
        <v>0</v>
      </c>
      <c r="E2491" s="39">
        <f t="shared" ref="E2491:AA2491" si="1267">SUM(E2487:E2490)</f>
        <v>0</v>
      </c>
      <c r="F2491" s="39">
        <f t="shared" si="1267"/>
        <v>0</v>
      </c>
      <c r="G2491" s="39">
        <f t="shared" si="1267"/>
        <v>0</v>
      </c>
      <c r="H2491" s="39">
        <f t="shared" si="1267"/>
        <v>0</v>
      </c>
      <c r="I2491" s="39">
        <f t="shared" si="1267"/>
        <v>0</v>
      </c>
      <c r="J2491" s="39">
        <f t="shared" si="1267"/>
        <v>0</v>
      </c>
      <c r="K2491" s="39">
        <f t="shared" si="1267"/>
        <v>0</v>
      </c>
      <c r="L2491" s="39">
        <f t="shared" si="1267"/>
        <v>0</v>
      </c>
      <c r="M2491" s="39">
        <f t="shared" si="1267"/>
        <v>0</v>
      </c>
      <c r="N2491" s="39">
        <f t="shared" si="1267"/>
        <v>0</v>
      </c>
      <c r="O2491" s="39">
        <f t="shared" si="1267"/>
        <v>0</v>
      </c>
      <c r="P2491" s="39">
        <f t="shared" si="1267"/>
        <v>0</v>
      </c>
      <c r="Q2491" s="39">
        <f t="shared" si="1267"/>
        <v>0</v>
      </c>
      <c r="R2491" s="39">
        <f t="shared" si="1267"/>
        <v>0</v>
      </c>
      <c r="S2491" s="39">
        <f t="shared" si="1267"/>
        <v>0</v>
      </c>
      <c r="T2491" s="39">
        <f t="shared" si="1267"/>
        <v>0</v>
      </c>
      <c r="U2491" s="39">
        <f t="shared" si="1267"/>
        <v>0</v>
      </c>
      <c r="V2491" s="39">
        <f t="shared" si="1267"/>
        <v>0</v>
      </c>
      <c r="W2491" s="39">
        <f t="shared" si="1267"/>
        <v>0</v>
      </c>
      <c r="X2491" s="39">
        <f t="shared" si="1267"/>
        <v>0</v>
      </c>
      <c r="Y2491" s="39">
        <f t="shared" si="1267"/>
        <v>0</v>
      </c>
      <c r="Z2491" s="39">
        <f t="shared" si="1267"/>
        <v>0</v>
      </c>
      <c r="AA2491" s="39">
        <f t="shared" si="1267"/>
        <v>0</v>
      </c>
      <c r="AB2491" s="40" t="e">
        <f>Z2491/D2491</f>
        <v>#DIV/0!</v>
      </c>
      <c r="AC2491" s="32"/>
    </row>
    <row r="2492" spans="1:29" s="33" customFormat="1" ht="18" hidden="1" customHeight="1" x14ac:dyDescent="0.25">
      <c r="A2492" s="41" t="s">
        <v>38</v>
      </c>
      <c r="B2492" s="31">
        <f t="shared" ref="B2492:Y2492" si="1268">B2502+B2512+B2522+B2532+B2542+B2552+B2562+B2572+B2582+B2592+B2602+B2612+B2622+B2632+B2642</f>
        <v>0</v>
      </c>
      <c r="C2492" s="31">
        <f t="shared" si="1268"/>
        <v>0</v>
      </c>
      <c r="D2492" s="31">
        <f t="shared" si="1268"/>
        <v>0</v>
      </c>
      <c r="E2492" s="31">
        <f t="shared" si="1268"/>
        <v>0</v>
      </c>
      <c r="F2492" s="31">
        <f t="shared" si="1268"/>
        <v>0</v>
      </c>
      <c r="G2492" s="31">
        <f t="shared" si="1268"/>
        <v>0</v>
      </c>
      <c r="H2492" s="31">
        <f t="shared" si="1268"/>
        <v>0</v>
      </c>
      <c r="I2492" s="31">
        <f t="shared" si="1268"/>
        <v>0</v>
      </c>
      <c r="J2492" s="31">
        <f t="shared" si="1268"/>
        <v>0</v>
      </c>
      <c r="K2492" s="31">
        <f t="shared" si="1268"/>
        <v>0</v>
      </c>
      <c r="L2492" s="31">
        <f t="shared" si="1268"/>
        <v>0</v>
      </c>
      <c r="M2492" s="31">
        <f t="shared" si="1268"/>
        <v>0</v>
      </c>
      <c r="N2492" s="31">
        <f t="shared" si="1268"/>
        <v>0</v>
      </c>
      <c r="O2492" s="31">
        <f t="shared" si="1268"/>
        <v>0</v>
      </c>
      <c r="P2492" s="31">
        <f t="shared" si="1268"/>
        <v>0</v>
      </c>
      <c r="Q2492" s="31">
        <f t="shared" si="1268"/>
        <v>0</v>
      </c>
      <c r="R2492" s="31">
        <f t="shared" si="1268"/>
        <v>0</v>
      </c>
      <c r="S2492" s="31">
        <f t="shared" si="1268"/>
        <v>0</v>
      </c>
      <c r="T2492" s="31">
        <f t="shared" si="1268"/>
        <v>0</v>
      </c>
      <c r="U2492" s="31">
        <f t="shared" si="1268"/>
        <v>0</v>
      </c>
      <c r="V2492" s="31">
        <f t="shared" si="1268"/>
        <v>0</v>
      </c>
      <c r="W2492" s="31">
        <f t="shared" si="1268"/>
        <v>0</v>
      </c>
      <c r="X2492" s="31">
        <f t="shared" si="1268"/>
        <v>0</v>
      </c>
      <c r="Y2492" s="31">
        <f t="shared" si="1268"/>
        <v>0</v>
      </c>
      <c r="Z2492" s="31">
        <f t="shared" ref="Z2492" si="1269">SUM(M2492:Y2492)</f>
        <v>0</v>
      </c>
      <c r="AA2492" s="31">
        <f>D2492-Z2492</f>
        <v>0</v>
      </c>
      <c r="AB2492" s="37"/>
      <c r="AC2492" s="32"/>
    </row>
    <row r="2493" spans="1:29" s="33" customFormat="1" ht="23.45" hidden="1" customHeight="1" x14ac:dyDescent="0.25">
      <c r="A2493" s="38" t="s">
        <v>39</v>
      </c>
      <c r="B2493" s="39">
        <f t="shared" ref="B2493:C2493" si="1270">B2492+B2491</f>
        <v>0</v>
      </c>
      <c r="C2493" s="39">
        <f t="shared" si="1270"/>
        <v>0</v>
      </c>
      <c r="D2493" s="39">
        <f>D2492+D2491</f>
        <v>0</v>
      </c>
      <c r="E2493" s="39">
        <f t="shared" ref="E2493:AA2493" si="1271">E2492+E2491</f>
        <v>0</v>
      </c>
      <c r="F2493" s="39">
        <f t="shared" si="1271"/>
        <v>0</v>
      </c>
      <c r="G2493" s="39">
        <f t="shared" si="1271"/>
        <v>0</v>
      </c>
      <c r="H2493" s="39">
        <f t="shared" si="1271"/>
        <v>0</v>
      </c>
      <c r="I2493" s="39">
        <f t="shared" si="1271"/>
        <v>0</v>
      </c>
      <c r="J2493" s="39">
        <f t="shared" si="1271"/>
        <v>0</v>
      </c>
      <c r="K2493" s="39">
        <f t="shared" si="1271"/>
        <v>0</v>
      </c>
      <c r="L2493" s="39">
        <f t="shared" si="1271"/>
        <v>0</v>
      </c>
      <c r="M2493" s="39">
        <f t="shared" si="1271"/>
        <v>0</v>
      </c>
      <c r="N2493" s="39">
        <f t="shared" si="1271"/>
        <v>0</v>
      </c>
      <c r="O2493" s="39">
        <f t="shared" si="1271"/>
        <v>0</v>
      </c>
      <c r="P2493" s="39">
        <f t="shared" si="1271"/>
        <v>0</v>
      </c>
      <c r="Q2493" s="39">
        <f t="shared" si="1271"/>
        <v>0</v>
      </c>
      <c r="R2493" s="39">
        <f t="shared" si="1271"/>
        <v>0</v>
      </c>
      <c r="S2493" s="39">
        <f t="shared" si="1271"/>
        <v>0</v>
      </c>
      <c r="T2493" s="39">
        <f t="shared" si="1271"/>
        <v>0</v>
      </c>
      <c r="U2493" s="39">
        <f t="shared" si="1271"/>
        <v>0</v>
      </c>
      <c r="V2493" s="39">
        <f t="shared" si="1271"/>
        <v>0</v>
      </c>
      <c r="W2493" s="39">
        <f t="shared" si="1271"/>
        <v>0</v>
      </c>
      <c r="X2493" s="39">
        <f t="shared" si="1271"/>
        <v>0</v>
      </c>
      <c r="Y2493" s="39">
        <f t="shared" si="1271"/>
        <v>0</v>
      </c>
      <c r="Z2493" s="39">
        <f t="shared" si="1271"/>
        <v>0</v>
      </c>
      <c r="AA2493" s="39">
        <f t="shared" si="1271"/>
        <v>0</v>
      </c>
      <c r="AB2493" s="40" t="e">
        <f>Z2493/D2493</f>
        <v>#DIV/0!</v>
      </c>
      <c r="AC2493" s="42"/>
    </row>
    <row r="2494" spans="1:29" s="33" customFormat="1" ht="23.65" hidden="1" customHeight="1" x14ac:dyDescent="0.25">
      <c r="A2494" s="34"/>
      <c r="B2494" s="31"/>
      <c r="C2494" s="31"/>
      <c r="D2494" s="31"/>
      <c r="E2494" s="31"/>
      <c r="F2494" s="31"/>
      <c r="G2494" s="31"/>
      <c r="H2494" s="31"/>
      <c r="I2494" s="31"/>
      <c r="J2494" s="31"/>
      <c r="K2494" s="31"/>
      <c r="L2494" s="31"/>
      <c r="M2494" s="31"/>
      <c r="N2494" s="31"/>
      <c r="O2494" s="31"/>
      <c r="P2494" s="31"/>
      <c r="Q2494" s="31"/>
      <c r="R2494" s="31"/>
      <c r="S2494" s="31"/>
      <c r="T2494" s="31"/>
      <c r="U2494" s="31"/>
      <c r="V2494" s="31"/>
      <c r="W2494" s="31"/>
      <c r="X2494" s="31"/>
      <c r="Y2494" s="31"/>
      <c r="Z2494" s="31"/>
      <c r="AA2494" s="31"/>
      <c r="AB2494" s="31"/>
      <c r="AC2494" s="32"/>
    </row>
    <row r="2495" spans="1:29" s="33" customFormat="1" ht="15" hidden="1" customHeight="1" x14ac:dyDescent="0.25">
      <c r="A2495" s="46" t="s">
        <v>148</v>
      </c>
      <c r="B2495" s="31"/>
      <c r="C2495" s="31"/>
      <c r="D2495" s="31"/>
      <c r="E2495" s="31"/>
      <c r="F2495" s="31"/>
      <c r="G2495" s="31"/>
      <c r="H2495" s="31"/>
      <c r="I2495" s="31"/>
      <c r="J2495" s="31"/>
      <c r="K2495" s="31"/>
      <c r="L2495" s="31"/>
      <c r="M2495" s="31"/>
      <c r="N2495" s="31"/>
      <c r="O2495" s="31"/>
      <c r="P2495" s="31"/>
      <c r="Q2495" s="31"/>
      <c r="R2495" s="31"/>
      <c r="S2495" s="31"/>
      <c r="T2495" s="31"/>
      <c r="U2495" s="31"/>
      <c r="V2495" s="31"/>
      <c r="W2495" s="31"/>
      <c r="X2495" s="31"/>
      <c r="Y2495" s="31"/>
      <c r="Z2495" s="31"/>
      <c r="AA2495" s="31"/>
      <c r="AB2495" s="31"/>
      <c r="AC2495" s="32"/>
    </row>
    <row r="2496" spans="1:29" s="33" customFormat="1" ht="15" hidden="1" customHeight="1" x14ac:dyDescent="0.25">
      <c r="A2496" s="81" t="s">
        <v>149</v>
      </c>
      <c r="B2496" s="31"/>
      <c r="C2496" s="31"/>
      <c r="D2496" s="31"/>
      <c r="E2496" s="31"/>
      <c r="F2496" s="31"/>
      <c r="G2496" s="31"/>
      <c r="H2496" s="31"/>
      <c r="I2496" s="31"/>
      <c r="J2496" s="31"/>
      <c r="K2496" s="31"/>
      <c r="L2496" s="31"/>
      <c r="M2496" s="31"/>
      <c r="N2496" s="31"/>
      <c r="O2496" s="31"/>
      <c r="P2496" s="31"/>
      <c r="Q2496" s="31"/>
      <c r="R2496" s="31"/>
      <c r="S2496" s="31"/>
      <c r="T2496" s="31"/>
      <c r="U2496" s="31"/>
      <c r="V2496" s="31"/>
      <c r="W2496" s="31"/>
      <c r="X2496" s="31"/>
      <c r="Y2496" s="31"/>
      <c r="Z2496" s="31"/>
      <c r="AA2496" s="31"/>
      <c r="AB2496" s="31"/>
      <c r="AC2496" s="32"/>
    </row>
    <row r="2497" spans="1:29" s="33" customFormat="1" ht="20.45" hidden="1" customHeight="1" x14ac:dyDescent="0.2">
      <c r="A2497" s="36" t="s">
        <v>33</v>
      </c>
      <c r="B2497" s="31"/>
      <c r="C2497" s="31"/>
      <c r="D2497" s="31"/>
      <c r="E2497" s="31"/>
      <c r="F2497" s="31"/>
      <c r="G2497" s="31"/>
      <c r="H2497" s="31"/>
      <c r="I2497" s="31"/>
      <c r="J2497" s="31"/>
      <c r="K2497" s="31"/>
      <c r="L2497" s="31"/>
      <c r="M2497" s="31"/>
      <c r="N2497" s="31"/>
      <c r="O2497" s="31"/>
      <c r="P2497" s="31"/>
      <c r="Q2497" s="31"/>
      <c r="R2497" s="31"/>
      <c r="S2497" s="31"/>
      <c r="T2497" s="31"/>
      <c r="U2497" s="31"/>
      <c r="V2497" s="31"/>
      <c r="W2497" s="31"/>
      <c r="X2497" s="31"/>
      <c r="Y2497" s="31"/>
      <c r="Z2497" s="31">
        <f>SUM(M2497:Y2497)</f>
        <v>0</v>
      </c>
      <c r="AA2497" s="31">
        <f>D2497-Z2497</f>
        <v>0</v>
      </c>
      <c r="AB2497" s="37"/>
      <c r="AC2497" s="32"/>
    </row>
    <row r="2498" spans="1:29" s="33" customFormat="1" ht="20.45" hidden="1" customHeight="1" x14ac:dyDescent="0.2">
      <c r="A2498" s="36" t="s">
        <v>34</v>
      </c>
      <c r="B2498" s="31">
        <f>[1]consoCURRENT!E50228</f>
        <v>0</v>
      </c>
      <c r="C2498" s="31">
        <f>[1]consoCURRENT!F50228</f>
        <v>0</v>
      </c>
      <c r="D2498" s="31">
        <f>[1]consoCURRENT!G50228</f>
        <v>0</v>
      </c>
      <c r="E2498" s="31">
        <f>[1]consoCURRENT!H50228</f>
        <v>0</v>
      </c>
      <c r="F2498" s="31">
        <f>[1]consoCURRENT!I50228</f>
        <v>0</v>
      </c>
      <c r="G2498" s="31">
        <f>[1]consoCURRENT!J50228</f>
        <v>0</v>
      </c>
      <c r="H2498" s="31">
        <f>[1]consoCURRENT!K50228</f>
        <v>0</v>
      </c>
      <c r="I2498" s="31">
        <f>[1]consoCURRENT!L50228</f>
        <v>0</v>
      </c>
      <c r="J2498" s="31">
        <f>[1]consoCURRENT!M50228</f>
        <v>0</v>
      </c>
      <c r="K2498" s="31">
        <f>[1]consoCURRENT!N50228</f>
        <v>0</v>
      </c>
      <c r="L2498" s="31">
        <f>[1]consoCURRENT!O50228</f>
        <v>0</v>
      </c>
      <c r="M2498" s="31">
        <f>[1]consoCURRENT!P50228</f>
        <v>0</v>
      </c>
      <c r="N2498" s="31">
        <f>[1]consoCURRENT!Q50228</f>
        <v>0</v>
      </c>
      <c r="O2498" s="31">
        <f>[1]consoCURRENT!R50228</f>
        <v>0</v>
      </c>
      <c r="P2498" s="31">
        <f>[1]consoCURRENT!S50228</f>
        <v>0</v>
      </c>
      <c r="Q2498" s="31">
        <f>[1]consoCURRENT!T50228</f>
        <v>0</v>
      </c>
      <c r="R2498" s="31">
        <f>[1]consoCURRENT!U50228</f>
        <v>0</v>
      </c>
      <c r="S2498" s="31">
        <f>[1]consoCURRENT!V50228</f>
        <v>0</v>
      </c>
      <c r="T2498" s="31">
        <f>[1]consoCURRENT!W50228</f>
        <v>0</v>
      </c>
      <c r="U2498" s="31">
        <f>[1]consoCURRENT!X50228</f>
        <v>0</v>
      </c>
      <c r="V2498" s="31">
        <f>[1]consoCURRENT!Y50228</f>
        <v>0</v>
      </c>
      <c r="W2498" s="31">
        <f>[1]consoCURRENT!Z50228</f>
        <v>0</v>
      </c>
      <c r="X2498" s="31">
        <f>[1]consoCURRENT!AA50228</f>
        <v>0</v>
      </c>
      <c r="Y2498" s="31">
        <f>[1]consoCURRENT!AB50228</f>
        <v>0</v>
      </c>
      <c r="Z2498" s="31">
        <f t="shared" ref="Z2498:Z2500" si="1272">SUM(M2498:Y2498)</f>
        <v>0</v>
      </c>
      <c r="AA2498" s="31">
        <f>D2498-Z2498</f>
        <v>0</v>
      </c>
      <c r="AB2498" s="37" t="e">
        <f>Z2498/D2498</f>
        <v>#DIV/0!</v>
      </c>
      <c r="AC2498" s="32"/>
    </row>
    <row r="2499" spans="1:29" s="33" customFormat="1" ht="20.45" hidden="1" customHeight="1" x14ac:dyDescent="0.2">
      <c r="A2499" s="36" t="s">
        <v>35</v>
      </c>
      <c r="B2499" s="31"/>
      <c r="C2499" s="31"/>
      <c r="D2499" s="31"/>
      <c r="E2499" s="31"/>
      <c r="F2499" s="31"/>
      <c r="G2499" s="31"/>
      <c r="H2499" s="31"/>
      <c r="I2499" s="31"/>
      <c r="J2499" s="31"/>
      <c r="K2499" s="31"/>
      <c r="L2499" s="31"/>
      <c r="M2499" s="31"/>
      <c r="N2499" s="31"/>
      <c r="O2499" s="31"/>
      <c r="P2499" s="31"/>
      <c r="Q2499" s="31"/>
      <c r="R2499" s="31"/>
      <c r="S2499" s="31"/>
      <c r="T2499" s="31"/>
      <c r="U2499" s="31"/>
      <c r="V2499" s="31"/>
      <c r="W2499" s="31"/>
      <c r="X2499" s="31"/>
      <c r="Y2499" s="31"/>
      <c r="Z2499" s="31">
        <f t="shared" si="1272"/>
        <v>0</v>
      </c>
      <c r="AA2499" s="31">
        <f>D2499-Z2499</f>
        <v>0</v>
      </c>
      <c r="AB2499" s="37"/>
      <c r="AC2499" s="32"/>
    </row>
    <row r="2500" spans="1:29" s="33" customFormat="1" ht="20.45" hidden="1" customHeight="1" x14ac:dyDescent="0.2">
      <c r="A2500" s="36" t="s">
        <v>36</v>
      </c>
      <c r="B2500" s="31">
        <f>[1]consoCURRENT!E50263</f>
        <v>0</v>
      </c>
      <c r="C2500" s="31">
        <f>[1]consoCURRENT!F50263</f>
        <v>0</v>
      </c>
      <c r="D2500" s="31">
        <f>[1]consoCURRENT!G50263</f>
        <v>0</v>
      </c>
      <c r="E2500" s="31">
        <f>[1]consoCURRENT!H50263</f>
        <v>0</v>
      </c>
      <c r="F2500" s="31">
        <f>[1]consoCURRENT!I50263</f>
        <v>0</v>
      </c>
      <c r="G2500" s="31">
        <f>[1]consoCURRENT!J50263</f>
        <v>0</v>
      </c>
      <c r="H2500" s="31">
        <f>[1]consoCURRENT!K50263</f>
        <v>0</v>
      </c>
      <c r="I2500" s="31">
        <f>[1]consoCURRENT!L50263</f>
        <v>0</v>
      </c>
      <c r="J2500" s="31">
        <f>[1]consoCURRENT!M50263</f>
        <v>0</v>
      </c>
      <c r="K2500" s="31">
        <f>[1]consoCURRENT!N50263</f>
        <v>0</v>
      </c>
      <c r="L2500" s="31">
        <f>[1]consoCURRENT!O50263</f>
        <v>0</v>
      </c>
      <c r="M2500" s="31">
        <f>[1]consoCURRENT!P50263</f>
        <v>0</v>
      </c>
      <c r="N2500" s="31">
        <f>[1]consoCURRENT!Q50263</f>
        <v>0</v>
      </c>
      <c r="O2500" s="31">
        <f>[1]consoCURRENT!R50263</f>
        <v>0</v>
      </c>
      <c r="P2500" s="31">
        <f>[1]consoCURRENT!S50263</f>
        <v>0</v>
      </c>
      <c r="Q2500" s="31">
        <f>[1]consoCURRENT!T50263</f>
        <v>0</v>
      </c>
      <c r="R2500" s="31">
        <f>[1]consoCURRENT!U50263</f>
        <v>0</v>
      </c>
      <c r="S2500" s="31">
        <f>[1]consoCURRENT!V50263</f>
        <v>0</v>
      </c>
      <c r="T2500" s="31">
        <f>[1]consoCURRENT!W50263</f>
        <v>0</v>
      </c>
      <c r="U2500" s="31">
        <f>[1]consoCURRENT!X50263</f>
        <v>0</v>
      </c>
      <c r="V2500" s="31">
        <f>[1]consoCURRENT!Y50263</f>
        <v>0</v>
      </c>
      <c r="W2500" s="31">
        <f>[1]consoCURRENT!Z50263</f>
        <v>0</v>
      </c>
      <c r="X2500" s="31">
        <f>[1]consoCURRENT!AA50263</f>
        <v>0</v>
      </c>
      <c r="Y2500" s="31">
        <f>[1]consoCURRENT!AB50263</f>
        <v>0</v>
      </c>
      <c r="Z2500" s="31">
        <f t="shared" si="1272"/>
        <v>0</v>
      </c>
      <c r="AA2500" s="31">
        <f>D2500-Z2500</f>
        <v>0</v>
      </c>
      <c r="AB2500" s="37"/>
      <c r="AC2500" s="32"/>
    </row>
    <row r="2501" spans="1:29" s="33" customFormat="1" ht="18" hidden="1" customHeight="1" x14ac:dyDescent="0.25">
      <c r="A2501" s="38" t="s">
        <v>37</v>
      </c>
      <c r="B2501" s="39">
        <f t="shared" ref="B2501:C2501" si="1273">SUM(B2497:B2500)</f>
        <v>0</v>
      </c>
      <c r="C2501" s="39">
        <f t="shared" si="1273"/>
        <v>0</v>
      </c>
      <c r="D2501" s="39">
        <f>SUM(D2497:D2500)</f>
        <v>0</v>
      </c>
      <c r="E2501" s="39">
        <f t="shared" ref="E2501:AA2501" si="1274">SUM(E2497:E2500)</f>
        <v>0</v>
      </c>
      <c r="F2501" s="39">
        <f t="shared" si="1274"/>
        <v>0</v>
      </c>
      <c r="G2501" s="39">
        <f t="shared" si="1274"/>
        <v>0</v>
      </c>
      <c r="H2501" s="39">
        <f t="shared" si="1274"/>
        <v>0</v>
      </c>
      <c r="I2501" s="39">
        <f t="shared" si="1274"/>
        <v>0</v>
      </c>
      <c r="J2501" s="39">
        <f t="shared" si="1274"/>
        <v>0</v>
      </c>
      <c r="K2501" s="39">
        <f t="shared" si="1274"/>
        <v>0</v>
      </c>
      <c r="L2501" s="39">
        <f t="shared" si="1274"/>
        <v>0</v>
      </c>
      <c r="M2501" s="39">
        <f t="shared" si="1274"/>
        <v>0</v>
      </c>
      <c r="N2501" s="39">
        <f t="shared" si="1274"/>
        <v>0</v>
      </c>
      <c r="O2501" s="39">
        <f t="shared" si="1274"/>
        <v>0</v>
      </c>
      <c r="P2501" s="39">
        <f t="shared" si="1274"/>
        <v>0</v>
      </c>
      <c r="Q2501" s="39">
        <f t="shared" si="1274"/>
        <v>0</v>
      </c>
      <c r="R2501" s="39">
        <f t="shared" si="1274"/>
        <v>0</v>
      </c>
      <c r="S2501" s="39">
        <f t="shared" si="1274"/>
        <v>0</v>
      </c>
      <c r="T2501" s="39">
        <f t="shared" si="1274"/>
        <v>0</v>
      </c>
      <c r="U2501" s="39">
        <f t="shared" si="1274"/>
        <v>0</v>
      </c>
      <c r="V2501" s="39">
        <f t="shared" si="1274"/>
        <v>0</v>
      </c>
      <c r="W2501" s="39">
        <f t="shared" si="1274"/>
        <v>0</v>
      </c>
      <c r="X2501" s="39">
        <f t="shared" si="1274"/>
        <v>0</v>
      </c>
      <c r="Y2501" s="39">
        <f t="shared" si="1274"/>
        <v>0</v>
      </c>
      <c r="Z2501" s="39">
        <f t="shared" si="1274"/>
        <v>0</v>
      </c>
      <c r="AA2501" s="39">
        <f t="shared" si="1274"/>
        <v>0</v>
      </c>
      <c r="AB2501" s="40" t="e">
        <f>Z2501/D2501</f>
        <v>#DIV/0!</v>
      </c>
      <c r="AC2501" s="32"/>
    </row>
    <row r="2502" spans="1:29" s="33" customFormat="1" ht="18" hidden="1" customHeight="1" x14ac:dyDescent="0.25">
      <c r="A2502" s="41" t="s">
        <v>38</v>
      </c>
      <c r="B2502" s="31"/>
      <c r="C2502" s="31"/>
      <c r="D2502" s="31"/>
      <c r="E2502" s="31"/>
      <c r="F2502" s="31"/>
      <c r="G2502" s="31"/>
      <c r="H2502" s="31"/>
      <c r="I2502" s="31"/>
      <c r="J2502" s="31"/>
      <c r="K2502" s="31"/>
      <c r="L2502" s="31"/>
      <c r="M2502" s="31"/>
      <c r="N2502" s="31"/>
      <c r="O2502" s="31"/>
      <c r="P2502" s="31"/>
      <c r="Q2502" s="31"/>
      <c r="R2502" s="31"/>
      <c r="S2502" s="31"/>
      <c r="T2502" s="31"/>
      <c r="U2502" s="31"/>
      <c r="V2502" s="31"/>
      <c r="W2502" s="31"/>
      <c r="X2502" s="31"/>
      <c r="Y2502" s="31"/>
      <c r="Z2502" s="31">
        <f t="shared" ref="Z2502" si="1275">SUM(M2502:Y2502)</f>
        <v>0</v>
      </c>
      <c r="AA2502" s="31">
        <f>D2502-Z2502</f>
        <v>0</v>
      </c>
      <c r="AB2502" s="37"/>
      <c r="AC2502" s="32"/>
    </row>
    <row r="2503" spans="1:29" s="33" customFormat="1" ht="24.6" hidden="1" customHeight="1" x14ac:dyDescent="0.25">
      <c r="A2503" s="38" t="s">
        <v>39</v>
      </c>
      <c r="B2503" s="39">
        <f t="shared" ref="B2503:C2503" si="1276">B2502+B2501</f>
        <v>0</v>
      </c>
      <c r="C2503" s="39">
        <f t="shared" si="1276"/>
        <v>0</v>
      </c>
      <c r="D2503" s="39">
        <f>D2502+D2501</f>
        <v>0</v>
      </c>
      <c r="E2503" s="39">
        <f t="shared" ref="E2503:AA2503" si="1277">E2502+E2501</f>
        <v>0</v>
      </c>
      <c r="F2503" s="39">
        <f t="shared" si="1277"/>
        <v>0</v>
      </c>
      <c r="G2503" s="39">
        <f t="shared" si="1277"/>
        <v>0</v>
      </c>
      <c r="H2503" s="39">
        <f t="shared" si="1277"/>
        <v>0</v>
      </c>
      <c r="I2503" s="39">
        <f t="shared" si="1277"/>
        <v>0</v>
      </c>
      <c r="J2503" s="39">
        <f t="shared" si="1277"/>
        <v>0</v>
      </c>
      <c r="K2503" s="39">
        <f t="shared" si="1277"/>
        <v>0</v>
      </c>
      <c r="L2503" s="39">
        <f t="shared" si="1277"/>
        <v>0</v>
      </c>
      <c r="M2503" s="39">
        <f t="shared" si="1277"/>
        <v>0</v>
      </c>
      <c r="N2503" s="39">
        <f t="shared" si="1277"/>
        <v>0</v>
      </c>
      <c r="O2503" s="39">
        <f t="shared" si="1277"/>
        <v>0</v>
      </c>
      <c r="P2503" s="39">
        <f t="shared" si="1277"/>
        <v>0</v>
      </c>
      <c r="Q2503" s="39">
        <f t="shared" si="1277"/>
        <v>0</v>
      </c>
      <c r="R2503" s="39">
        <f t="shared" si="1277"/>
        <v>0</v>
      </c>
      <c r="S2503" s="39">
        <f t="shared" si="1277"/>
        <v>0</v>
      </c>
      <c r="T2503" s="39">
        <f t="shared" si="1277"/>
        <v>0</v>
      </c>
      <c r="U2503" s="39">
        <f t="shared" si="1277"/>
        <v>0</v>
      </c>
      <c r="V2503" s="39">
        <f t="shared" si="1277"/>
        <v>0</v>
      </c>
      <c r="W2503" s="39">
        <f t="shared" si="1277"/>
        <v>0</v>
      </c>
      <c r="X2503" s="39">
        <f t="shared" si="1277"/>
        <v>0</v>
      </c>
      <c r="Y2503" s="39">
        <f t="shared" si="1277"/>
        <v>0</v>
      </c>
      <c r="Z2503" s="39">
        <f t="shared" si="1277"/>
        <v>0</v>
      </c>
      <c r="AA2503" s="39">
        <f t="shared" si="1277"/>
        <v>0</v>
      </c>
      <c r="AB2503" s="40" t="e">
        <f>Z2503/D2503</f>
        <v>#DIV/0!</v>
      </c>
      <c r="AC2503" s="42"/>
    </row>
    <row r="2504" spans="1:29" s="33" customFormat="1" ht="28.15" hidden="1" customHeight="1" x14ac:dyDescent="0.25">
      <c r="A2504" s="34"/>
      <c r="B2504" s="31"/>
      <c r="C2504" s="31"/>
      <c r="D2504" s="31"/>
      <c r="E2504" s="31"/>
      <c r="F2504" s="31"/>
      <c r="G2504" s="31"/>
      <c r="H2504" s="31"/>
      <c r="I2504" s="31"/>
      <c r="J2504" s="31"/>
      <c r="K2504" s="31"/>
      <c r="L2504" s="31"/>
      <c r="M2504" s="31"/>
      <c r="N2504" s="31"/>
      <c r="O2504" s="31"/>
      <c r="P2504" s="31"/>
      <c r="Q2504" s="31"/>
      <c r="R2504" s="31"/>
      <c r="S2504" s="31"/>
      <c r="T2504" s="31"/>
      <c r="U2504" s="31"/>
      <c r="V2504" s="31"/>
      <c r="W2504" s="31"/>
      <c r="X2504" s="31"/>
      <c r="Y2504" s="31"/>
      <c r="Z2504" s="31"/>
      <c r="AA2504" s="31"/>
      <c r="AB2504" s="31"/>
      <c r="AC2504" s="32"/>
    </row>
    <row r="2505" spans="1:29" s="33" customFormat="1" ht="15" hidden="1" customHeight="1" x14ac:dyDescent="0.25">
      <c r="A2505" s="46" t="s">
        <v>150</v>
      </c>
      <c r="B2505" s="31"/>
      <c r="C2505" s="31"/>
      <c r="D2505" s="31"/>
      <c r="E2505" s="31"/>
      <c r="F2505" s="31"/>
      <c r="G2505" s="31"/>
      <c r="H2505" s="31"/>
      <c r="I2505" s="31"/>
      <c r="J2505" s="31"/>
      <c r="K2505" s="31"/>
      <c r="L2505" s="31"/>
      <c r="M2505" s="31"/>
      <c r="N2505" s="31"/>
      <c r="O2505" s="31"/>
      <c r="P2505" s="31"/>
      <c r="Q2505" s="31"/>
      <c r="R2505" s="31"/>
      <c r="S2505" s="31"/>
      <c r="T2505" s="31"/>
      <c r="U2505" s="31"/>
      <c r="V2505" s="31"/>
      <c r="W2505" s="31"/>
      <c r="X2505" s="31"/>
      <c r="Y2505" s="31"/>
      <c r="Z2505" s="31"/>
      <c r="AA2505" s="31"/>
      <c r="AB2505" s="31"/>
      <c r="AC2505" s="32"/>
    </row>
    <row r="2506" spans="1:29" s="33" customFormat="1" ht="15" hidden="1" customHeight="1" x14ac:dyDescent="0.25">
      <c r="A2506" s="81" t="s">
        <v>149</v>
      </c>
      <c r="B2506" s="31"/>
      <c r="C2506" s="31"/>
      <c r="D2506" s="31"/>
      <c r="E2506" s="31"/>
      <c r="F2506" s="31"/>
      <c r="G2506" s="31"/>
      <c r="H2506" s="31"/>
      <c r="I2506" s="31"/>
      <c r="J2506" s="31"/>
      <c r="K2506" s="31"/>
      <c r="L2506" s="31"/>
      <c r="M2506" s="31"/>
      <c r="N2506" s="31"/>
      <c r="O2506" s="31"/>
      <c r="P2506" s="31"/>
      <c r="Q2506" s="31"/>
      <c r="R2506" s="31"/>
      <c r="S2506" s="31"/>
      <c r="T2506" s="31"/>
      <c r="U2506" s="31"/>
      <c r="V2506" s="31"/>
      <c r="W2506" s="31"/>
      <c r="X2506" s="31"/>
      <c r="Y2506" s="31"/>
      <c r="Z2506" s="31"/>
      <c r="AA2506" s="31"/>
      <c r="AB2506" s="31"/>
      <c r="AC2506" s="32"/>
    </row>
    <row r="2507" spans="1:29" s="33" customFormat="1" ht="22.35" hidden="1" customHeight="1" x14ac:dyDescent="0.2">
      <c r="A2507" s="36" t="s">
        <v>33</v>
      </c>
      <c r="B2507" s="31"/>
      <c r="C2507" s="31"/>
      <c r="D2507" s="31"/>
      <c r="E2507" s="31"/>
      <c r="F2507" s="31"/>
      <c r="G2507" s="31"/>
      <c r="H2507" s="31"/>
      <c r="I2507" s="31"/>
      <c r="J2507" s="31"/>
      <c r="K2507" s="31"/>
      <c r="L2507" s="31"/>
      <c r="M2507" s="31"/>
      <c r="N2507" s="31"/>
      <c r="O2507" s="31"/>
      <c r="P2507" s="31"/>
      <c r="Q2507" s="31"/>
      <c r="R2507" s="31"/>
      <c r="S2507" s="31"/>
      <c r="T2507" s="31"/>
      <c r="U2507" s="31"/>
      <c r="V2507" s="31"/>
      <c r="W2507" s="31"/>
      <c r="X2507" s="31"/>
      <c r="Y2507" s="31"/>
      <c r="Z2507" s="31">
        <f>SUM(M2507:Y2507)</f>
        <v>0</v>
      </c>
      <c r="AA2507" s="31">
        <f>D2507-Z2507</f>
        <v>0</v>
      </c>
      <c r="AB2507" s="37"/>
      <c r="AC2507" s="32"/>
    </row>
    <row r="2508" spans="1:29" s="33" customFormat="1" ht="22.35" hidden="1" customHeight="1" x14ac:dyDescent="0.2">
      <c r="A2508" s="36" t="s">
        <v>34</v>
      </c>
      <c r="B2508" s="31">
        <f>[1]consoCURRENT!E50441</f>
        <v>0</v>
      </c>
      <c r="C2508" s="31">
        <f>[1]consoCURRENT!F50441</f>
        <v>0</v>
      </c>
      <c r="D2508" s="31">
        <f>[1]consoCURRENT!G50441</f>
        <v>0</v>
      </c>
      <c r="E2508" s="31">
        <f>[1]consoCURRENT!H50441</f>
        <v>0</v>
      </c>
      <c r="F2508" s="31">
        <f>[1]consoCURRENT!I50441</f>
        <v>0</v>
      </c>
      <c r="G2508" s="31">
        <f>[1]consoCURRENT!J50441</f>
        <v>0</v>
      </c>
      <c r="H2508" s="31">
        <f>[1]consoCURRENT!K50441</f>
        <v>0</v>
      </c>
      <c r="I2508" s="31">
        <f>[1]consoCURRENT!L50441</f>
        <v>0</v>
      </c>
      <c r="J2508" s="31">
        <f>[1]consoCURRENT!M50441</f>
        <v>0</v>
      </c>
      <c r="K2508" s="31">
        <f>[1]consoCURRENT!N50441</f>
        <v>0</v>
      </c>
      <c r="L2508" s="31">
        <f>[1]consoCURRENT!O50441</f>
        <v>0</v>
      </c>
      <c r="M2508" s="31">
        <f>[1]consoCURRENT!P50441</f>
        <v>0</v>
      </c>
      <c r="N2508" s="31">
        <f>[1]consoCURRENT!Q50441</f>
        <v>0</v>
      </c>
      <c r="O2508" s="31">
        <f>[1]consoCURRENT!R50441</f>
        <v>0</v>
      </c>
      <c r="P2508" s="31">
        <f>[1]consoCURRENT!S50441</f>
        <v>0</v>
      </c>
      <c r="Q2508" s="31">
        <f>[1]consoCURRENT!T50441</f>
        <v>0</v>
      </c>
      <c r="R2508" s="31">
        <f>[1]consoCURRENT!U50441</f>
        <v>0</v>
      </c>
      <c r="S2508" s="31">
        <f>[1]consoCURRENT!V50441</f>
        <v>0</v>
      </c>
      <c r="T2508" s="31">
        <f>[1]consoCURRENT!W50441</f>
        <v>0</v>
      </c>
      <c r="U2508" s="31">
        <f>[1]consoCURRENT!X50441</f>
        <v>0</v>
      </c>
      <c r="V2508" s="31">
        <f>[1]consoCURRENT!Y50441</f>
        <v>0</v>
      </c>
      <c r="W2508" s="31">
        <f>[1]consoCURRENT!Z50441</f>
        <v>0</v>
      </c>
      <c r="X2508" s="31">
        <f>[1]consoCURRENT!AA50441</f>
        <v>0</v>
      </c>
      <c r="Y2508" s="31">
        <f>[1]consoCURRENT!AB50441</f>
        <v>0</v>
      </c>
      <c r="Z2508" s="31">
        <f>SUM(M2508:Y2508)</f>
        <v>0</v>
      </c>
      <c r="AA2508" s="31">
        <f>D2508-Z2508</f>
        <v>0</v>
      </c>
      <c r="AB2508" s="37" t="e">
        <f>Z2508/D2508</f>
        <v>#DIV/0!</v>
      </c>
      <c r="AC2508" s="32"/>
    </row>
    <row r="2509" spans="1:29" s="33" customFormat="1" ht="22.35" hidden="1" customHeight="1" x14ac:dyDescent="0.2">
      <c r="A2509" s="36" t="s">
        <v>35</v>
      </c>
      <c r="B2509" s="31"/>
      <c r="C2509" s="31"/>
      <c r="D2509" s="31"/>
      <c r="E2509" s="31"/>
      <c r="F2509" s="31"/>
      <c r="G2509" s="31"/>
      <c r="H2509" s="31"/>
      <c r="I2509" s="31"/>
      <c r="J2509" s="31"/>
      <c r="K2509" s="31"/>
      <c r="L2509" s="31"/>
      <c r="M2509" s="31"/>
      <c r="N2509" s="31"/>
      <c r="O2509" s="31"/>
      <c r="P2509" s="31"/>
      <c r="Q2509" s="31"/>
      <c r="R2509" s="31"/>
      <c r="S2509" s="31"/>
      <c r="T2509" s="31"/>
      <c r="U2509" s="31"/>
      <c r="V2509" s="31"/>
      <c r="W2509" s="31"/>
      <c r="X2509" s="31"/>
      <c r="Y2509" s="31"/>
      <c r="Z2509" s="31">
        <f t="shared" ref="Z2509:Z2510" si="1278">SUM(M2509:Y2509)</f>
        <v>0</v>
      </c>
      <c r="AA2509" s="31">
        <f>D2509-Z2509</f>
        <v>0</v>
      </c>
      <c r="AB2509" s="37"/>
      <c r="AC2509" s="32"/>
    </row>
    <row r="2510" spans="1:29" s="33" customFormat="1" ht="22.35" hidden="1" customHeight="1" x14ac:dyDescent="0.2">
      <c r="A2510" s="36" t="s">
        <v>36</v>
      </c>
      <c r="B2510" s="31"/>
      <c r="C2510" s="31"/>
      <c r="D2510" s="31"/>
      <c r="E2510" s="31"/>
      <c r="F2510" s="31"/>
      <c r="G2510" s="31"/>
      <c r="H2510" s="31"/>
      <c r="I2510" s="31"/>
      <c r="J2510" s="31"/>
      <c r="K2510" s="31"/>
      <c r="L2510" s="31"/>
      <c r="M2510" s="31"/>
      <c r="N2510" s="31"/>
      <c r="O2510" s="31"/>
      <c r="P2510" s="31"/>
      <c r="Q2510" s="31"/>
      <c r="R2510" s="31"/>
      <c r="S2510" s="31"/>
      <c r="T2510" s="31"/>
      <c r="U2510" s="31"/>
      <c r="V2510" s="31"/>
      <c r="W2510" s="31"/>
      <c r="X2510" s="31"/>
      <c r="Y2510" s="31"/>
      <c r="Z2510" s="31">
        <f t="shared" si="1278"/>
        <v>0</v>
      </c>
      <c r="AA2510" s="31">
        <f>D2510-Z2510</f>
        <v>0</v>
      </c>
      <c r="AB2510" s="37"/>
      <c r="AC2510" s="32"/>
    </row>
    <row r="2511" spans="1:29" s="33" customFormat="1" ht="18" hidden="1" customHeight="1" x14ac:dyDescent="0.25">
      <c r="A2511" s="38" t="s">
        <v>37</v>
      </c>
      <c r="B2511" s="39">
        <f t="shared" ref="B2511:C2511" si="1279">SUM(B2507:B2510)</f>
        <v>0</v>
      </c>
      <c r="C2511" s="39">
        <f t="shared" si="1279"/>
        <v>0</v>
      </c>
      <c r="D2511" s="39">
        <f>SUM(D2507:D2510)</f>
        <v>0</v>
      </c>
      <c r="E2511" s="39">
        <f t="shared" ref="E2511:AA2511" si="1280">SUM(E2507:E2510)</f>
        <v>0</v>
      </c>
      <c r="F2511" s="39">
        <f t="shared" si="1280"/>
        <v>0</v>
      </c>
      <c r="G2511" s="39">
        <f t="shared" si="1280"/>
        <v>0</v>
      </c>
      <c r="H2511" s="39">
        <f t="shared" si="1280"/>
        <v>0</v>
      </c>
      <c r="I2511" s="39">
        <f t="shared" si="1280"/>
        <v>0</v>
      </c>
      <c r="J2511" s="39">
        <f t="shared" si="1280"/>
        <v>0</v>
      </c>
      <c r="K2511" s="39">
        <f t="shared" si="1280"/>
        <v>0</v>
      </c>
      <c r="L2511" s="39">
        <f t="shared" si="1280"/>
        <v>0</v>
      </c>
      <c r="M2511" s="39">
        <f t="shared" si="1280"/>
        <v>0</v>
      </c>
      <c r="N2511" s="39">
        <f t="shared" si="1280"/>
        <v>0</v>
      </c>
      <c r="O2511" s="39">
        <f t="shared" si="1280"/>
        <v>0</v>
      </c>
      <c r="P2511" s="39">
        <f t="shared" si="1280"/>
        <v>0</v>
      </c>
      <c r="Q2511" s="39">
        <f t="shared" si="1280"/>
        <v>0</v>
      </c>
      <c r="R2511" s="39">
        <f t="shared" si="1280"/>
        <v>0</v>
      </c>
      <c r="S2511" s="39">
        <f t="shared" si="1280"/>
        <v>0</v>
      </c>
      <c r="T2511" s="39">
        <f t="shared" si="1280"/>
        <v>0</v>
      </c>
      <c r="U2511" s="39">
        <f t="shared" si="1280"/>
        <v>0</v>
      </c>
      <c r="V2511" s="39">
        <f t="shared" si="1280"/>
        <v>0</v>
      </c>
      <c r="W2511" s="39">
        <f t="shared" si="1280"/>
        <v>0</v>
      </c>
      <c r="X2511" s="39">
        <f t="shared" si="1280"/>
        <v>0</v>
      </c>
      <c r="Y2511" s="39">
        <f t="shared" si="1280"/>
        <v>0</v>
      </c>
      <c r="Z2511" s="39">
        <f t="shared" si="1280"/>
        <v>0</v>
      </c>
      <c r="AA2511" s="39">
        <f t="shared" si="1280"/>
        <v>0</v>
      </c>
      <c r="AB2511" s="40" t="e">
        <f>Z2511/D2511</f>
        <v>#DIV/0!</v>
      </c>
      <c r="AC2511" s="32"/>
    </row>
    <row r="2512" spans="1:29" s="33" customFormat="1" ht="18" hidden="1" customHeight="1" x14ac:dyDescent="0.25">
      <c r="A2512" s="41" t="s">
        <v>38</v>
      </c>
      <c r="B2512" s="31"/>
      <c r="C2512" s="31"/>
      <c r="D2512" s="31"/>
      <c r="E2512" s="31"/>
      <c r="F2512" s="31"/>
      <c r="G2512" s="31"/>
      <c r="H2512" s="31"/>
      <c r="I2512" s="31"/>
      <c r="J2512" s="31"/>
      <c r="K2512" s="31"/>
      <c r="L2512" s="31"/>
      <c r="M2512" s="31"/>
      <c r="N2512" s="31"/>
      <c r="O2512" s="31"/>
      <c r="P2512" s="31"/>
      <c r="Q2512" s="31"/>
      <c r="R2512" s="31"/>
      <c r="S2512" s="31"/>
      <c r="T2512" s="31"/>
      <c r="U2512" s="31"/>
      <c r="V2512" s="31"/>
      <c r="W2512" s="31"/>
      <c r="X2512" s="31"/>
      <c r="Y2512" s="31"/>
      <c r="Z2512" s="31">
        <f t="shared" ref="Z2512" si="1281">SUM(M2512:Y2512)</f>
        <v>0</v>
      </c>
      <c r="AA2512" s="31">
        <f>D2512-Z2512</f>
        <v>0</v>
      </c>
      <c r="AB2512" s="37"/>
      <c r="AC2512" s="32"/>
    </row>
    <row r="2513" spans="1:29" s="33" customFormat="1" ht="26.1" hidden="1" customHeight="1" x14ac:dyDescent="0.25">
      <c r="A2513" s="38" t="s">
        <v>39</v>
      </c>
      <c r="B2513" s="39">
        <f t="shared" ref="B2513:C2513" si="1282">B2512+B2511</f>
        <v>0</v>
      </c>
      <c r="C2513" s="39">
        <f t="shared" si="1282"/>
        <v>0</v>
      </c>
      <c r="D2513" s="39">
        <f>D2512+D2511</f>
        <v>0</v>
      </c>
      <c r="E2513" s="39">
        <f t="shared" ref="E2513:AA2513" si="1283">E2512+E2511</f>
        <v>0</v>
      </c>
      <c r="F2513" s="39">
        <f t="shared" si="1283"/>
        <v>0</v>
      </c>
      <c r="G2513" s="39">
        <f t="shared" si="1283"/>
        <v>0</v>
      </c>
      <c r="H2513" s="39">
        <f t="shared" si="1283"/>
        <v>0</v>
      </c>
      <c r="I2513" s="39">
        <f t="shared" si="1283"/>
        <v>0</v>
      </c>
      <c r="J2513" s="39">
        <f t="shared" si="1283"/>
        <v>0</v>
      </c>
      <c r="K2513" s="39">
        <f t="shared" si="1283"/>
        <v>0</v>
      </c>
      <c r="L2513" s="39">
        <f t="shared" si="1283"/>
        <v>0</v>
      </c>
      <c r="M2513" s="39">
        <f t="shared" si="1283"/>
        <v>0</v>
      </c>
      <c r="N2513" s="39">
        <f t="shared" si="1283"/>
        <v>0</v>
      </c>
      <c r="O2513" s="39">
        <f t="shared" si="1283"/>
        <v>0</v>
      </c>
      <c r="P2513" s="39">
        <f t="shared" si="1283"/>
        <v>0</v>
      </c>
      <c r="Q2513" s="39">
        <f t="shared" si="1283"/>
        <v>0</v>
      </c>
      <c r="R2513" s="39">
        <f t="shared" si="1283"/>
        <v>0</v>
      </c>
      <c r="S2513" s="39">
        <f t="shared" si="1283"/>
        <v>0</v>
      </c>
      <c r="T2513" s="39">
        <f t="shared" si="1283"/>
        <v>0</v>
      </c>
      <c r="U2513" s="39">
        <f t="shared" si="1283"/>
        <v>0</v>
      </c>
      <c r="V2513" s="39">
        <f t="shared" si="1283"/>
        <v>0</v>
      </c>
      <c r="W2513" s="39">
        <f t="shared" si="1283"/>
        <v>0</v>
      </c>
      <c r="X2513" s="39">
        <f t="shared" si="1283"/>
        <v>0</v>
      </c>
      <c r="Y2513" s="39">
        <f t="shared" si="1283"/>
        <v>0</v>
      </c>
      <c r="Z2513" s="39">
        <f t="shared" si="1283"/>
        <v>0</v>
      </c>
      <c r="AA2513" s="39">
        <f t="shared" si="1283"/>
        <v>0</v>
      </c>
      <c r="AB2513" s="40" t="e">
        <f>Z2513/D2513</f>
        <v>#DIV/0!</v>
      </c>
      <c r="AC2513" s="42"/>
    </row>
    <row r="2514" spans="1:29" s="33" customFormat="1" ht="18.75" hidden="1" customHeight="1" x14ac:dyDescent="0.25">
      <c r="A2514" s="34"/>
      <c r="B2514" s="31"/>
      <c r="C2514" s="31"/>
      <c r="D2514" s="31"/>
      <c r="E2514" s="31"/>
      <c r="F2514" s="31"/>
      <c r="G2514" s="31"/>
      <c r="H2514" s="31"/>
      <c r="I2514" s="31"/>
      <c r="J2514" s="31"/>
      <c r="K2514" s="31"/>
      <c r="L2514" s="31"/>
      <c r="M2514" s="31"/>
      <c r="N2514" s="31"/>
      <c r="O2514" s="31"/>
      <c r="P2514" s="31"/>
      <c r="Q2514" s="31"/>
      <c r="R2514" s="31"/>
      <c r="S2514" s="31"/>
      <c r="T2514" s="31"/>
      <c r="U2514" s="31"/>
      <c r="V2514" s="31"/>
      <c r="W2514" s="31"/>
      <c r="X2514" s="31"/>
      <c r="Y2514" s="31"/>
      <c r="Z2514" s="31"/>
      <c r="AA2514" s="31"/>
      <c r="AB2514" s="31"/>
      <c r="AC2514" s="32"/>
    </row>
    <row r="2515" spans="1:29" s="33" customFormat="1" ht="32.450000000000003" hidden="1" customHeight="1" x14ac:dyDescent="0.25">
      <c r="A2515" s="79" t="s">
        <v>151</v>
      </c>
      <c r="B2515" s="31"/>
      <c r="C2515" s="31"/>
      <c r="D2515" s="31"/>
      <c r="E2515" s="31"/>
      <c r="F2515" s="31"/>
      <c r="G2515" s="31"/>
      <c r="H2515" s="31"/>
      <c r="I2515" s="31"/>
      <c r="J2515" s="31"/>
      <c r="K2515" s="31"/>
      <c r="L2515" s="31"/>
      <c r="M2515" s="31"/>
      <c r="N2515" s="31"/>
      <c r="O2515" s="31"/>
      <c r="P2515" s="31"/>
      <c r="Q2515" s="31"/>
      <c r="R2515" s="31"/>
      <c r="S2515" s="31"/>
      <c r="T2515" s="31"/>
      <c r="U2515" s="31"/>
      <c r="V2515" s="31"/>
      <c r="W2515" s="31"/>
      <c r="X2515" s="31"/>
      <c r="Y2515" s="31"/>
      <c r="Z2515" s="31"/>
      <c r="AA2515" s="31"/>
      <c r="AB2515" s="31"/>
      <c r="AC2515" s="32"/>
    </row>
    <row r="2516" spans="1:29" s="33" customFormat="1" ht="26.45" hidden="1" customHeight="1" x14ac:dyDescent="0.25">
      <c r="A2516" s="79" t="s">
        <v>152</v>
      </c>
      <c r="B2516" s="31"/>
      <c r="C2516" s="31"/>
      <c r="D2516" s="31"/>
      <c r="E2516" s="31"/>
      <c r="F2516" s="31"/>
      <c r="G2516" s="31"/>
      <c r="H2516" s="31"/>
      <c r="I2516" s="31"/>
      <c r="J2516" s="31"/>
      <c r="K2516" s="31"/>
      <c r="L2516" s="31"/>
      <c r="M2516" s="31"/>
      <c r="N2516" s="31"/>
      <c r="O2516" s="31"/>
      <c r="P2516" s="31"/>
      <c r="Q2516" s="31"/>
      <c r="R2516" s="31"/>
      <c r="S2516" s="31"/>
      <c r="T2516" s="31"/>
      <c r="U2516" s="31"/>
      <c r="V2516" s="31"/>
      <c r="W2516" s="31"/>
      <c r="X2516" s="31"/>
      <c r="Y2516" s="31"/>
      <c r="Z2516" s="31"/>
      <c r="AA2516" s="31"/>
      <c r="AB2516" s="31"/>
      <c r="AC2516" s="32"/>
    </row>
    <row r="2517" spans="1:29" s="33" customFormat="1" ht="20.45" hidden="1" customHeight="1" x14ac:dyDescent="0.2">
      <c r="A2517" s="36" t="s">
        <v>33</v>
      </c>
      <c r="B2517" s="31"/>
      <c r="C2517" s="31"/>
      <c r="D2517" s="31"/>
      <c r="E2517" s="31"/>
      <c r="F2517" s="31"/>
      <c r="G2517" s="31"/>
      <c r="H2517" s="31"/>
      <c r="I2517" s="31"/>
      <c r="J2517" s="31"/>
      <c r="K2517" s="31"/>
      <c r="L2517" s="31"/>
      <c r="M2517" s="31"/>
      <c r="N2517" s="31"/>
      <c r="O2517" s="31"/>
      <c r="P2517" s="31"/>
      <c r="Q2517" s="31"/>
      <c r="R2517" s="31"/>
      <c r="S2517" s="31"/>
      <c r="T2517" s="31"/>
      <c r="U2517" s="31"/>
      <c r="V2517" s="31"/>
      <c r="W2517" s="31"/>
      <c r="X2517" s="31"/>
      <c r="Y2517" s="31"/>
      <c r="Z2517" s="31">
        <f>SUM(M2517:Y2517)</f>
        <v>0</v>
      </c>
      <c r="AA2517" s="31">
        <f>D2517-Z2517</f>
        <v>0</v>
      </c>
      <c r="AB2517" s="37"/>
      <c r="AC2517" s="32"/>
    </row>
    <row r="2518" spans="1:29" s="33" customFormat="1" ht="22.9" hidden="1" customHeight="1" x14ac:dyDescent="0.2">
      <c r="A2518" s="36" t="s">
        <v>34</v>
      </c>
      <c r="B2518" s="31">
        <f>[1]consoCURRENT!E50654</f>
        <v>0</v>
      </c>
      <c r="C2518" s="31">
        <f>[1]consoCURRENT!F50654</f>
        <v>0</v>
      </c>
      <c r="D2518" s="31">
        <f>[1]consoCURRENT!G50654</f>
        <v>0</v>
      </c>
      <c r="E2518" s="31">
        <f>[1]consoCURRENT!H50654</f>
        <v>0</v>
      </c>
      <c r="F2518" s="31">
        <f>[1]consoCURRENT!I50654</f>
        <v>0</v>
      </c>
      <c r="G2518" s="31">
        <f>[1]consoCURRENT!J50654</f>
        <v>0</v>
      </c>
      <c r="H2518" s="31">
        <f>[1]consoCURRENT!K50654</f>
        <v>0</v>
      </c>
      <c r="I2518" s="31">
        <f>[1]consoCURRENT!L50654</f>
        <v>0</v>
      </c>
      <c r="J2518" s="31">
        <f>[1]consoCURRENT!M50654</f>
        <v>0</v>
      </c>
      <c r="K2518" s="31">
        <f>[1]consoCURRENT!N50654</f>
        <v>0</v>
      </c>
      <c r="L2518" s="31">
        <f>[1]consoCURRENT!O50654</f>
        <v>0</v>
      </c>
      <c r="M2518" s="31">
        <f>[1]consoCURRENT!P50654</f>
        <v>0</v>
      </c>
      <c r="N2518" s="31">
        <f>[1]consoCURRENT!Q50654</f>
        <v>0</v>
      </c>
      <c r="O2518" s="31">
        <f>[1]consoCURRENT!R50654</f>
        <v>0</v>
      </c>
      <c r="P2518" s="31">
        <f>[1]consoCURRENT!S50654</f>
        <v>0</v>
      </c>
      <c r="Q2518" s="31">
        <f>[1]consoCURRENT!T50654</f>
        <v>0</v>
      </c>
      <c r="R2518" s="31">
        <f>[1]consoCURRENT!U50654</f>
        <v>0</v>
      </c>
      <c r="S2518" s="31">
        <f>[1]consoCURRENT!V50654</f>
        <v>0</v>
      </c>
      <c r="T2518" s="31">
        <f>[1]consoCURRENT!W50654</f>
        <v>0</v>
      </c>
      <c r="U2518" s="31">
        <f>[1]consoCURRENT!X50654</f>
        <v>0</v>
      </c>
      <c r="V2518" s="31">
        <f>[1]consoCURRENT!Y50654</f>
        <v>0</v>
      </c>
      <c r="W2518" s="31">
        <f>[1]consoCURRENT!Z50654</f>
        <v>0</v>
      </c>
      <c r="X2518" s="31">
        <f>[1]consoCURRENT!AA50654</f>
        <v>0</v>
      </c>
      <c r="Y2518" s="31">
        <f>[1]consoCURRENT!AB50654</f>
        <v>0</v>
      </c>
      <c r="Z2518" s="31">
        <f t="shared" ref="Z2518:Z2520" si="1284">SUM(M2518:Y2518)</f>
        <v>0</v>
      </c>
      <c r="AA2518" s="31">
        <f>D2518-Z2518</f>
        <v>0</v>
      </c>
      <c r="AB2518" s="37" t="e">
        <f>Z2518/D2518</f>
        <v>#DIV/0!</v>
      </c>
      <c r="AC2518" s="32"/>
    </row>
    <row r="2519" spans="1:29" s="33" customFormat="1" ht="21.6" hidden="1" customHeight="1" x14ac:dyDescent="0.2">
      <c r="A2519" s="36" t="s">
        <v>35</v>
      </c>
      <c r="B2519" s="31"/>
      <c r="C2519" s="31"/>
      <c r="D2519" s="31"/>
      <c r="E2519" s="31"/>
      <c r="F2519" s="31"/>
      <c r="G2519" s="31"/>
      <c r="H2519" s="31"/>
      <c r="I2519" s="31"/>
      <c r="J2519" s="31"/>
      <c r="K2519" s="31"/>
      <c r="L2519" s="31"/>
      <c r="M2519" s="31"/>
      <c r="N2519" s="31"/>
      <c r="O2519" s="31"/>
      <c r="P2519" s="31"/>
      <c r="Q2519" s="31"/>
      <c r="R2519" s="31"/>
      <c r="S2519" s="31"/>
      <c r="T2519" s="31"/>
      <c r="U2519" s="31"/>
      <c r="V2519" s="31"/>
      <c r="W2519" s="31"/>
      <c r="X2519" s="31"/>
      <c r="Y2519" s="31"/>
      <c r="Z2519" s="31">
        <f t="shared" si="1284"/>
        <v>0</v>
      </c>
      <c r="AA2519" s="31">
        <f>D2519-Z2519</f>
        <v>0</v>
      </c>
      <c r="AB2519" s="37"/>
      <c r="AC2519" s="32"/>
    </row>
    <row r="2520" spans="1:29" s="33" customFormat="1" ht="25.15" hidden="1" customHeight="1" x14ac:dyDescent="0.2">
      <c r="A2520" s="36" t="s">
        <v>36</v>
      </c>
      <c r="B2520" s="31"/>
      <c r="C2520" s="31"/>
      <c r="D2520" s="31"/>
      <c r="E2520" s="31"/>
      <c r="F2520" s="31"/>
      <c r="G2520" s="31"/>
      <c r="H2520" s="31"/>
      <c r="I2520" s="31"/>
      <c r="J2520" s="31"/>
      <c r="K2520" s="31"/>
      <c r="L2520" s="31"/>
      <c r="M2520" s="31"/>
      <c r="N2520" s="31"/>
      <c r="O2520" s="31"/>
      <c r="P2520" s="31"/>
      <c r="Q2520" s="31"/>
      <c r="R2520" s="31"/>
      <c r="S2520" s="31"/>
      <c r="T2520" s="31"/>
      <c r="U2520" s="31"/>
      <c r="V2520" s="31"/>
      <c r="W2520" s="31"/>
      <c r="X2520" s="31"/>
      <c r="Y2520" s="31"/>
      <c r="Z2520" s="31">
        <f t="shared" si="1284"/>
        <v>0</v>
      </c>
      <c r="AA2520" s="31">
        <f>D2520-Z2520</f>
        <v>0</v>
      </c>
      <c r="AB2520" s="37"/>
      <c r="AC2520" s="32"/>
    </row>
    <row r="2521" spans="1:29" s="33" customFormat="1" ht="18" hidden="1" customHeight="1" x14ac:dyDescent="0.25">
      <c r="A2521" s="38" t="s">
        <v>37</v>
      </c>
      <c r="B2521" s="39">
        <f t="shared" ref="B2521:C2521" si="1285">SUM(B2517:B2520)</f>
        <v>0</v>
      </c>
      <c r="C2521" s="39">
        <f t="shared" si="1285"/>
        <v>0</v>
      </c>
      <c r="D2521" s="39">
        <f>SUM(D2517:D2520)</f>
        <v>0</v>
      </c>
      <c r="E2521" s="39">
        <f t="shared" ref="E2521:AA2521" si="1286">SUM(E2517:E2520)</f>
        <v>0</v>
      </c>
      <c r="F2521" s="39">
        <f t="shared" si="1286"/>
        <v>0</v>
      </c>
      <c r="G2521" s="39">
        <f t="shared" si="1286"/>
        <v>0</v>
      </c>
      <c r="H2521" s="39">
        <f t="shared" si="1286"/>
        <v>0</v>
      </c>
      <c r="I2521" s="39">
        <f t="shared" si="1286"/>
        <v>0</v>
      </c>
      <c r="J2521" s="39">
        <f t="shared" si="1286"/>
        <v>0</v>
      </c>
      <c r="K2521" s="39">
        <f t="shared" si="1286"/>
        <v>0</v>
      </c>
      <c r="L2521" s="39">
        <f t="shared" si="1286"/>
        <v>0</v>
      </c>
      <c r="M2521" s="39">
        <f t="shared" si="1286"/>
        <v>0</v>
      </c>
      <c r="N2521" s="39">
        <f t="shared" si="1286"/>
        <v>0</v>
      </c>
      <c r="O2521" s="39">
        <f t="shared" si="1286"/>
        <v>0</v>
      </c>
      <c r="P2521" s="39">
        <f t="shared" si="1286"/>
        <v>0</v>
      </c>
      <c r="Q2521" s="39">
        <f t="shared" si="1286"/>
        <v>0</v>
      </c>
      <c r="R2521" s="39">
        <f t="shared" si="1286"/>
        <v>0</v>
      </c>
      <c r="S2521" s="39">
        <f t="shared" si="1286"/>
        <v>0</v>
      </c>
      <c r="T2521" s="39">
        <f t="shared" si="1286"/>
        <v>0</v>
      </c>
      <c r="U2521" s="39">
        <f t="shared" si="1286"/>
        <v>0</v>
      </c>
      <c r="V2521" s="39">
        <f t="shared" si="1286"/>
        <v>0</v>
      </c>
      <c r="W2521" s="39">
        <f t="shared" si="1286"/>
        <v>0</v>
      </c>
      <c r="X2521" s="39">
        <f t="shared" si="1286"/>
        <v>0</v>
      </c>
      <c r="Y2521" s="39">
        <f t="shared" si="1286"/>
        <v>0</v>
      </c>
      <c r="Z2521" s="39">
        <f t="shared" si="1286"/>
        <v>0</v>
      </c>
      <c r="AA2521" s="39">
        <f t="shared" si="1286"/>
        <v>0</v>
      </c>
      <c r="AB2521" s="40" t="e">
        <f>Z2521/D2521</f>
        <v>#DIV/0!</v>
      </c>
      <c r="AC2521" s="32"/>
    </row>
    <row r="2522" spans="1:29" s="33" customFormat="1" ht="18" hidden="1" customHeight="1" x14ac:dyDescent="0.25">
      <c r="A2522" s="41" t="s">
        <v>38</v>
      </c>
      <c r="B2522" s="31"/>
      <c r="C2522" s="31"/>
      <c r="D2522" s="31"/>
      <c r="E2522" s="31"/>
      <c r="F2522" s="31"/>
      <c r="G2522" s="31"/>
      <c r="H2522" s="31"/>
      <c r="I2522" s="31"/>
      <c r="J2522" s="31"/>
      <c r="K2522" s="31"/>
      <c r="L2522" s="31"/>
      <c r="M2522" s="31"/>
      <c r="N2522" s="31"/>
      <c r="O2522" s="31"/>
      <c r="P2522" s="31"/>
      <c r="Q2522" s="31"/>
      <c r="R2522" s="31"/>
      <c r="S2522" s="31"/>
      <c r="T2522" s="31"/>
      <c r="U2522" s="31"/>
      <c r="V2522" s="31"/>
      <c r="W2522" s="31"/>
      <c r="X2522" s="31"/>
      <c r="Y2522" s="31"/>
      <c r="Z2522" s="31">
        <f t="shared" ref="Z2522" si="1287">SUM(M2522:Y2522)</f>
        <v>0</v>
      </c>
      <c r="AA2522" s="31">
        <f>D2522-Z2522</f>
        <v>0</v>
      </c>
      <c r="AB2522" s="37"/>
      <c r="AC2522" s="32"/>
    </row>
    <row r="2523" spans="1:29" s="33" customFormat="1" ht="27.75" hidden="1" customHeight="1" x14ac:dyDescent="0.25">
      <c r="A2523" s="38" t="s">
        <v>39</v>
      </c>
      <c r="B2523" s="39">
        <f t="shared" ref="B2523:C2523" si="1288">B2522+B2521</f>
        <v>0</v>
      </c>
      <c r="C2523" s="39">
        <f t="shared" si="1288"/>
        <v>0</v>
      </c>
      <c r="D2523" s="39">
        <f>D2522+D2521</f>
        <v>0</v>
      </c>
      <c r="E2523" s="39">
        <f t="shared" ref="E2523:AA2523" si="1289">E2522+E2521</f>
        <v>0</v>
      </c>
      <c r="F2523" s="39">
        <f t="shared" si="1289"/>
        <v>0</v>
      </c>
      <c r="G2523" s="39">
        <f t="shared" si="1289"/>
        <v>0</v>
      </c>
      <c r="H2523" s="39">
        <f t="shared" si="1289"/>
        <v>0</v>
      </c>
      <c r="I2523" s="39">
        <f t="shared" si="1289"/>
        <v>0</v>
      </c>
      <c r="J2523" s="39">
        <f t="shared" si="1289"/>
        <v>0</v>
      </c>
      <c r="K2523" s="39">
        <f t="shared" si="1289"/>
        <v>0</v>
      </c>
      <c r="L2523" s="39">
        <f t="shared" si="1289"/>
        <v>0</v>
      </c>
      <c r="M2523" s="39">
        <f t="shared" si="1289"/>
        <v>0</v>
      </c>
      <c r="N2523" s="39">
        <f t="shared" si="1289"/>
        <v>0</v>
      </c>
      <c r="O2523" s="39">
        <f t="shared" si="1289"/>
        <v>0</v>
      </c>
      <c r="P2523" s="39">
        <f t="shared" si="1289"/>
        <v>0</v>
      </c>
      <c r="Q2523" s="39">
        <f t="shared" si="1289"/>
        <v>0</v>
      </c>
      <c r="R2523" s="39">
        <f t="shared" si="1289"/>
        <v>0</v>
      </c>
      <c r="S2523" s="39">
        <f t="shared" si="1289"/>
        <v>0</v>
      </c>
      <c r="T2523" s="39">
        <f t="shared" si="1289"/>
        <v>0</v>
      </c>
      <c r="U2523" s="39">
        <f t="shared" si="1289"/>
        <v>0</v>
      </c>
      <c r="V2523" s="39">
        <f t="shared" si="1289"/>
        <v>0</v>
      </c>
      <c r="W2523" s="39">
        <f t="shared" si="1289"/>
        <v>0</v>
      </c>
      <c r="X2523" s="39">
        <f t="shared" si="1289"/>
        <v>0</v>
      </c>
      <c r="Y2523" s="39">
        <f t="shared" si="1289"/>
        <v>0</v>
      </c>
      <c r="Z2523" s="39">
        <f t="shared" si="1289"/>
        <v>0</v>
      </c>
      <c r="AA2523" s="39">
        <f t="shared" si="1289"/>
        <v>0</v>
      </c>
      <c r="AB2523" s="40" t="e">
        <f>Z2523/D2523</f>
        <v>#DIV/0!</v>
      </c>
      <c r="AC2523" s="42"/>
    </row>
    <row r="2524" spans="1:29" s="33" customFormat="1" ht="24" hidden="1" customHeight="1" x14ac:dyDescent="0.25">
      <c r="A2524" s="34"/>
      <c r="B2524" s="31"/>
      <c r="C2524" s="31"/>
      <c r="D2524" s="31"/>
      <c r="E2524" s="31"/>
      <c r="F2524" s="31"/>
      <c r="G2524" s="31"/>
      <c r="H2524" s="31"/>
      <c r="I2524" s="31"/>
      <c r="J2524" s="31"/>
      <c r="K2524" s="31"/>
      <c r="L2524" s="31"/>
      <c r="M2524" s="31"/>
      <c r="N2524" s="31"/>
      <c r="O2524" s="31"/>
      <c r="P2524" s="31"/>
      <c r="Q2524" s="31"/>
      <c r="R2524" s="31"/>
      <c r="S2524" s="31"/>
      <c r="T2524" s="31"/>
      <c r="U2524" s="31"/>
      <c r="V2524" s="31"/>
      <c r="W2524" s="31"/>
      <c r="X2524" s="31"/>
      <c r="Y2524" s="31"/>
      <c r="Z2524" s="31"/>
      <c r="AA2524" s="31"/>
      <c r="AB2524" s="31"/>
      <c r="AC2524" s="32"/>
    </row>
    <row r="2525" spans="1:29" s="45" customFormat="1" ht="15" hidden="1" customHeight="1" x14ac:dyDescent="0.25">
      <c r="A2525" s="46" t="s">
        <v>153</v>
      </c>
      <c r="B2525" s="31"/>
      <c r="C2525" s="31"/>
      <c r="D2525" s="31"/>
      <c r="E2525" s="31"/>
      <c r="F2525" s="31"/>
      <c r="G2525" s="31"/>
      <c r="H2525" s="31"/>
      <c r="I2525" s="31"/>
      <c r="J2525" s="31"/>
      <c r="K2525" s="31"/>
      <c r="L2525" s="31"/>
      <c r="M2525" s="31"/>
      <c r="N2525" s="31"/>
      <c r="O2525" s="31"/>
      <c r="P2525" s="31"/>
      <c r="Q2525" s="31"/>
      <c r="R2525" s="31"/>
      <c r="S2525" s="31"/>
      <c r="T2525" s="31"/>
      <c r="U2525" s="31"/>
      <c r="V2525" s="31"/>
      <c r="W2525" s="31"/>
      <c r="X2525" s="31"/>
      <c r="Y2525" s="31"/>
      <c r="Z2525" s="31"/>
      <c r="AA2525" s="31"/>
      <c r="AB2525" s="31"/>
      <c r="AC2525" s="32"/>
    </row>
    <row r="2526" spans="1:29" s="33" customFormat="1" ht="15" hidden="1" customHeight="1" x14ac:dyDescent="0.25">
      <c r="A2526" s="46" t="s">
        <v>154</v>
      </c>
      <c r="B2526" s="31"/>
      <c r="C2526" s="31"/>
      <c r="D2526" s="31"/>
      <c r="E2526" s="31"/>
      <c r="F2526" s="31"/>
      <c r="G2526" s="31"/>
      <c r="H2526" s="31"/>
      <c r="I2526" s="31"/>
      <c r="J2526" s="31"/>
      <c r="K2526" s="31"/>
      <c r="L2526" s="31"/>
      <c r="M2526" s="31"/>
      <c r="N2526" s="31"/>
      <c r="O2526" s="31"/>
      <c r="P2526" s="31"/>
      <c r="Q2526" s="31"/>
      <c r="R2526" s="31"/>
      <c r="S2526" s="31"/>
      <c r="T2526" s="31"/>
      <c r="U2526" s="31"/>
      <c r="V2526" s="31"/>
      <c r="W2526" s="31"/>
      <c r="X2526" s="31"/>
      <c r="Y2526" s="31"/>
      <c r="Z2526" s="31"/>
      <c r="AA2526" s="31"/>
      <c r="AB2526" s="31"/>
      <c r="AC2526" s="32"/>
    </row>
    <row r="2527" spans="1:29" s="33" customFormat="1" ht="18" hidden="1" customHeight="1" x14ac:dyDescent="0.2">
      <c r="A2527" s="36" t="s">
        <v>33</v>
      </c>
      <c r="B2527" s="31"/>
      <c r="C2527" s="31"/>
      <c r="D2527" s="31"/>
      <c r="E2527" s="31"/>
      <c r="F2527" s="31"/>
      <c r="G2527" s="31"/>
      <c r="H2527" s="31"/>
      <c r="I2527" s="31"/>
      <c r="J2527" s="31"/>
      <c r="K2527" s="31"/>
      <c r="L2527" s="31"/>
      <c r="M2527" s="31"/>
      <c r="N2527" s="31"/>
      <c r="O2527" s="31"/>
      <c r="P2527" s="31"/>
      <c r="Q2527" s="31"/>
      <c r="R2527" s="31"/>
      <c r="S2527" s="31"/>
      <c r="T2527" s="31"/>
      <c r="U2527" s="31"/>
      <c r="V2527" s="31"/>
      <c r="W2527" s="31"/>
      <c r="X2527" s="31"/>
      <c r="Y2527" s="31"/>
      <c r="Z2527" s="31">
        <f>SUM(M2527:Y2527)</f>
        <v>0</v>
      </c>
      <c r="AA2527" s="31">
        <f>D2527-Z2527</f>
        <v>0</v>
      </c>
      <c r="AB2527" s="37" t="e">
        <f t="shared" ref="AB2527:AB2533" si="1290">Z2527/D2527</f>
        <v>#DIV/0!</v>
      </c>
      <c r="AC2527" s="32"/>
    </row>
    <row r="2528" spans="1:29" s="33" customFormat="1" ht="18" hidden="1" customHeight="1" x14ac:dyDescent="0.2">
      <c r="A2528" s="36" t="s">
        <v>34</v>
      </c>
      <c r="B2528" s="31"/>
      <c r="C2528" s="31"/>
      <c r="D2528" s="31">
        <f>[1]consoCURRENT!G50867</f>
        <v>0</v>
      </c>
      <c r="E2528" s="31">
        <f>[1]consoCURRENT!H50867</f>
        <v>0</v>
      </c>
      <c r="F2528" s="31">
        <f>[1]consoCURRENT!I50867</f>
        <v>0</v>
      </c>
      <c r="G2528" s="31">
        <f>[1]consoCURRENT!J50867</f>
        <v>0</v>
      </c>
      <c r="H2528" s="31">
        <f>[1]consoCURRENT!K50867</f>
        <v>0</v>
      </c>
      <c r="I2528" s="31">
        <f>[1]consoCURRENT!L50867</f>
        <v>0</v>
      </c>
      <c r="J2528" s="31">
        <f>[1]consoCURRENT!M50867</f>
        <v>0</v>
      </c>
      <c r="K2528" s="31">
        <f>[1]consoCURRENT!N50867</f>
        <v>0</v>
      </c>
      <c r="L2528" s="31">
        <f>[1]consoCURRENT!O50867</f>
        <v>0</v>
      </c>
      <c r="M2528" s="31">
        <f>[1]consoCURRENT!P50867</f>
        <v>0</v>
      </c>
      <c r="N2528" s="31">
        <f>[1]consoCURRENT!Q50867</f>
        <v>0</v>
      </c>
      <c r="O2528" s="31">
        <f>[1]consoCURRENT!R50867</f>
        <v>0</v>
      </c>
      <c r="P2528" s="31">
        <f>[1]consoCURRENT!S50867</f>
        <v>0</v>
      </c>
      <c r="Q2528" s="31">
        <f>[1]consoCURRENT!T50867</f>
        <v>0</v>
      </c>
      <c r="R2528" s="31">
        <f>[1]consoCURRENT!U50867</f>
        <v>0</v>
      </c>
      <c r="S2528" s="31">
        <f>[1]consoCURRENT!V50867</f>
        <v>0</v>
      </c>
      <c r="T2528" s="31">
        <f>[1]consoCURRENT!W50867</f>
        <v>0</v>
      </c>
      <c r="U2528" s="31">
        <f>[1]consoCURRENT!X50867</f>
        <v>0</v>
      </c>
      <c r="V2528" s="31">
        <f>[1]consoCURRENT!Y50867</f>
        <v>0</v>
      </c>
      <c r="W2528" s="31">
        <f>[1]consoCURRENT!Z50867</f>
        <v>0</v>
      </c>
      <c r="X2528" s="31">
        <f>[1]consoCURRENT!AA50867</f>
        <v>0</v>
      </c>
      <c r="Y2528" s="31">
        <f>[1]consoCURRENT!AB50867</f>
        <v>0</v>
      </c>
      <c r="Z2528" s="31">
        <f t="shared" ref="Z2528:Z2530" si="1291">SUM(M2528:Y2528)</f>
        <v>0</v>
      </c>
      <c r="AA2528" s="31">
        <f>D2528-Z2528</f>
        <v>0</v>
      </c>
      <c r="AB2528" s="37" t="e">
        <f t="shared" si="1290"/>
        <v>#DIV/0!</v>
      </c>
      <c r="AC2528" s="32"/>
    </row>
    <row r="2529" spans="1:29" s="33" customFormat="1" ht="18" hidden="1" customHeight="1" x14ac:dyDescent="0.2">
      <c r="A2529" s="36" t="s">
        <v>35</v>
      </c>
      <c r="B2529" s="31"/>
      <c r="C2529" s="31"/>
      <c r="D2529" s="31"/>
      <c r="E2529" s="31"/>
      <c r="F2529" s="31"/>
      <c r="G2529" s="31"/>
      <c r="H2529" s="31"/>
      <c r="I2529" s="31"/>
      <c r="J2529" s="31"/>
      <c r="K2529" s="31"/>
      <c r="L2529" s="31"/>
      <c r="M2529" s="31"/>
      <c r="N2529" s="31"/>
      <c r="O2529" s="31"/>
      <c r="P2529" s="31"/>
      <c r="Q2529" s="31"/>
      <c r="R2529" s="31"/>
      <c r="S2529" s="31"/>
      <c r="T2529" s="31"/>
      <c r="U2529" s="31"/>
      <c r="V2529" s="31"/>
      <c r="W2529" s="31"/>
      <c r="X2529" s="31"/>
      <c r="Y2529" s="31"/>
      <c r="Z2529" s="31">
        <f t="shared" si="1291"/>
        <v>0</v>
      </c>
      <c r="AA2529" s="31">
        <f>D2529-Z2529</f>
        <v>0</v>
      </c>
      <c r="AB2529" s="37" t="e">
        <f t="shared" si="1290"/>
        <v>#DIV/0!</v>
      </c>
      <c r="AC2529" s="32"/>
    </row>
    <row r="2530" spans="1:29" s="33" customFormat="1" ht="18" hidden="1" customHeight="1" x14ac:dyDescent="0.2">
      <c r="A2530" s="36" t="s">
        <v>36</v>
      </c>
      <c r="B2530" s="31"/>
      <c r="C2530" s="31"/>
      <c r="D2530" s="31"/>
      <c r="E2530" s="31"/>
      <c r="F2530" s="31"/>
      <c r="G2530" s="31"/>
      <c r="H2530" s="31"/>
      <c r="I2530" s="31"/>
      <c r="J2530" s="31"/>
      <c r="K2530" s="31"/>
      <c r="L2530" s="31"/>
      <c r="M2530" s="31"/>
      <c r="N2530" s="31"/>
      <c r="O2530" s="31"/>
      <c r="P2530" s="31"/>
      <c r="Q2530" s="31"/>
      <c r="R2530" s="31"/>
      <c r="S2530" s="31"/>
      <c r="T2530" s="31"/>
      <c r="U2530" s="31"/>
      <c r="V2530" s="31"/>
      <c r="W2530" s="31"/>
      <c r="X2530" s="31"/>
      <c r="Y2530" s="31"/>
      <c r="Z2530" s="31">
        <f t="shared" si="1291"/>
        <v>0</v>
      </c>
      <c r="AA2530" s="31">
        <f>D2530-Z2530</f>
        <v>0</v>
      </c>
      <c r="AB2530" s="37" t="e">
        <f t="shared" si="1290"/>
        <v>#DIV/0!</v>
      </c>
      <c r="AC2530" s="32"/>
    </row>
    <row r="2531" spans="1:29" s="33" customFormat="1" ht="18" hidden="1" customHeight="1" x14ac:dyDescent="0.25">
      <c r="A2531" s="38" t="s">
        <v>37</v>
      </c>
      <c r="B2531" s="39">
        <f t="shared" ref="B2531:C2531" si="1292">SUM(B2527:B2530)</f>
        <v>0</v>
      </c>
      <c r="C2531" s="39">
        <f t="shared" si="1292"/>
        <v>0</v>
      </c>
      <c r="D2531" s="39">
        <f>SUM(D2527:D2530)</f>
        <v>0</v>
      </c>
      <c r="E2531" s="39">
        <f t="shared" ref="E2531:AA2531" si="1293">SUM(E2527:E2530)</f>
        <v>0</v>
      </c>
      <c r="F2531" s="39">
        <f t="shared" si="1293"/>
        <v>0</v>
      </c>
      <c r="G2531" s="39">
        <f t="shared" si="1293"/>
        <v>0</v>
      </c>
      <c r="H2531" s="39">
        <f t="shared" si="1293"/>
        <v>0</v>
      </c>
      <c r="I2531" s="39">
        <f t="shared" si="1293"/>
        <v>0</v>
      </c>
      <c r="J2531" s="39">
        <f t="shared" si="1293"/>
        <v>0</v>
      </c>
      <c r="K2531" s="39">
        <f t="shared" si="1293"/>
        <v>0</v>
      </c>
      <c r="L2531" s="39">
        <f t="shared" si="1293"/>
        <v>0</v>
      </c>
      <c r="M2531" s="39">
        <f t="shared" si="1293"/>
        <v>0</v>
      </c>
      <c r="N2531" s="39">
        <f t="shared" si="1293"/>
        <v>0</v>
      </c>
      <c r="O2531" s="39">
        <f t="shared" si="1293"/>
        <v>0</v>
      </c>
      <c r="P2531" s="39">
        <f t="shared" si="1293"/>
        <v>0</v>
      </c>
      <c r="Q2531" s="39">
        <f t="shared" si="1293"/>
        <v>0</v>
      </c>
      <c r="R2531" s="39">
        <f t="shared" si="1293"/>
        <v>0</v>
      </c>
      <c r="S2531" s="39">
        <f t="shared" si="1293"/>
        <v>0</v>
      </c>
      <c r="T2531" s="39">
        <f t="shared" si="1293"/>
        <v>0</v>
      </c>
      <c r="U2531" s="39">
        <f t="shared" si="1293"/>
        <v>0</v>
      </c>
      <c r="V2531" s="39">
        <f t="shared" si="1293"/>
        <v>0</v>
      </c>
      <c r="W2531" s="39">
        <f t="shared" si="1293"/>
        <v>0</v>
      </c>
      <c r="X2531" s="39">
        <f t="shared" si="1293"/>
        <v>0</v>
      </c>
      <c r="Y2531" s="39">
        <f t="shared" si="1293"/>
        <v>0</v>
      </c>
      <c r="Z2531" s="39">
        <f t="shared" si="1293"/>
        <v>0</v>
      </c>
      <c r="AA2531" s="39">
        <f t="shared" si="1293"/>
        <v>0</v>
      </c>
      <c r="AB2531" s="40" t="e">
        <f t="shared" si="1290"/>
        <v>#DIV/0!</v>
      </c>
      <c r="AC2531" s="32"/>
    </row>
    <row r="2532" spans="1:29" s="33" customFormat="1" ht="18" hidden="1" customHeight="1" x14ac:dyDescent="0.25">
      <c r="A2532" s="41" t="s">
        <v>38</v>
      </c>
      <c r="B2532" s="31"/>
      <c r="C2532" s="31"/>
      <c r="D2532" s="31"/>
      <c r="E2532" s="31"/>
      <c r="F2532" s="31"/>
      <c r="G2532" s="31"/>
      <c r="H2532" s="31"/>
      <c r="I2532" s="31"/>
      <c r="J2532" s="31"/>
      <c r="K2532" s="31"/>
      <c r="L2532" s="31"/>
      <c r="M2532" s="31"/>
      <c r="N2532" s="31"/>
      <c r="O2532" s="31"/>
      <c r="P2532" s="31"/>
      <c r="Q2532" s="31"/>
      <c r="R2532" s="31"/>
      <c r="S2532" s="31"/>
      <c r="T2532" s="31"/>
      <c r="U2532" s="31"/>
      <c r="V2532" s="31"/>
      <c r="W2532" s="31"/>
      <c r="X2532" s="31"/>
      <c r="Y2532" s="31"/>
      <c r="Z2532" s="31">
        <f t="shared" ref="Z2532" si="1294">SUM(M2532:Y2532)</f>
        <v>0</v>
      </c>
      <c r="AA2532" s="31">
        <f>D2532-Z2532</f>
        <v>0</v>
      </c>
      <c r="AB2532" s="37" t="e">
        <f t="shared" si="1290"/>
        <v>#DIV/0!</v>
      </c>
      <c r="AC2532" s="32"/>
    </row>
    <row r="2533" spans="1:29" s="33" customFormat="1" ht="18" hidden="1" customHeight="1" x14ac:dyDescent="0.25">
      <c r="A2533" s="38" t="s">
        <v>39</v>
      </c>
      <c r="B2533" s="39">
        <f t="shared" ref="B2533:C2533" si="1295">B2532+B2531</f>
        <v>0</v>
      </c>
      <c r="C2533" s="39">
        <f t="shared" si="1295"/>
        <v>0</v>
      </c>
      <c r="D2533" s="39">
        <f>D2532+D2531</f>
        <v>0</v>
      </c>
      <c r="E2533" s="39">
        <f t="shared" ref="E2533:AA2533" si="1296">E2532+E2531</f>
        <v>0</v>
      </c>
      <c r="F2533" s="39">
        <f t="shared" si="1296"/>
        <v>0</v>
      </c>
      <c r="G2533" s="39">
        <f t="shared" si="1296"/>
        <v>0</v>
      </c>
      <c r="H2533" s="39">
        <f t="shared" si="1296"/>
        <v>0</v>
      </c>
      <c r="I2533" s="39">
        <f t="shared" si="1296"/>
        <v>0</v>
      </c>
      <c r="J2533" s="39">
        <f t="shared" si="1296"/>
        <v>0</v>
      </c>
      <c r="K2533" s="39">
        <f t="shared" si="1296"/>
        <v>0</v>
      </c>
      <c r="L2533" s="39">
        <f t="shared" si="1296"/>
        <v>0</v>
      </c>
      <c r="M2533" s="39">
        <f t="shared" si="1296"/>
        <v>0</v>
      </c>
      <c r="N2533" s="39">
        <f t="shared" si="1296"/>
        <v>0</v>
      </c>
      <c r="O2533" s="39">
        <f t="shared" si="1296"/>
        <v>0</v>
      </c>
      <c r="P2533" s="39">
        <f t="shared" si="1296"/>
        <v>0</v>
      </c>
      <c r="Q2533" s="39">
        <f t="shared" si="1296"/>
        <v>0</v>
      </c>
      <c r="R2533" s="39">
        <f t="shared" si="1296"/>
        <v>0</v>
      </c>
      <c r="S2533" s="39">
        <f t="shared" si="1296"/>
        <v>0</v>
      </c>
      <c r="T2533" s="39">
        <f t="shared" si="1296"/>
        <v>0</v>
      </c>
      <c r="U2533" s="39">
        <f t="shared" si="1296"/>
        <v>0</v>
      </c>
      <c r="V2533" s="39">
        <f t="shared" si="1296"/>
        <v>0</v>
      </c>
      <c r="W2533" s="39">
        <f t="shared" si="1296"/>
        <v>0</v>
      </c>
      <c r="X2533" s="39">
        <f t="shared" si="1296"/>
        <v>0</v>
      </c>
      <c r="Y2533" s="39">
        <f t="shared" si="1296"/>
        <v>0</v>
      </c>
      <c r="Z2533" s="39">
        <f t="shared" si="1296"/>
        <v>0</v>
      </c>
      <c r="AA2533" s="39">
        <f t="shared" si="1296"/>
        <v>0</v>
      </c>
      <c r="AB2533" s="40" t="e">
        <f t="shared" si="1290"/>
        <v>#DIV/0!</v>
      </c>
      <c r="AC2533" s="42"/>
    </row>
    <row r="2534" spans="1:29" s="33" customFormat="1" ht="15" hidden="1" customHeight="1" x14ac:dyDescent="0.25">
      <c r="A2534" s="34"/>
      <c r="B2534" s="31"/>
      <c r="C2534" s="31"/>
      <c r="D2534" s="31"/>
      <c r="E2534" s="31"/>
      <c r="F2534" s="31"/>
      <c r="G2534" s="31"/>
      <c r="H2534" s="31"/>
      <c r="I2534" s="31"/>
      <c r="J2534" s="31"/>
      <c r="K2534" s="31"/>
      <c r="L2534" s="31"/>
      <c r="M2534" s="31"/>
      <c r="N2534" s="31"/>
      <c r="O2534" s="31"/>
      <c r="P2534" s="31"/>
      <c r="Q2534" s="31"/>
      <c r="R2534" s="31"/>
      <c r="S2534" s="31"/>
      <c r="T2534" s="31"/>
      <c r="U2534" s="31"/>
      <c r="V2534" s="31"/>
      <c r="W2534" s="31"/>
      <c r="X2534" s="31"/>
      <c r="Y2534" s="31"/>
      <c r="Z2534" s="31"/>
      <c r="AA2534" s="31"/>
      <c r="AB2534" s="31"/>
      <c r="AC2534" s="32"/>
    </row>
    <row r="2535" spans="1:29" s="33" customFormat="1" ht="15" hidden="1" customHeight="1" x14ac:dyDescent="0.25">
      <c r="A2535" s="34"/>
      <c r="B2535" s="31"/>
      <c r="C2535" s="31"/>
      <c r="D2535" s="31"/>
      <c r="E2535" s="31"/>
      <c r="F2535" s="31"/>
      <c r="G2535" s="31"/>
      <c r="H2535" s="31"/>
      <c r="I2535" s="31"/>
      <c r="J2535" s="31"/>
      <c r="K2535" s="31"/>
      <c r="L2535" s="31"/>
      <c r="M2535" s="31"/>
      <c r="N2535" s="31"/>
      <c r="O2535" s="31"/>
      <c r="P2535" s="31"/>
      <c r="Q2535" s="31"/>
      <c r="R2535" s="31"/>
      <c r="S2535" s="31"/>
      <c r="T2535" s="31"/>
      <c r="U2535" s="31"/>
      <c r="V2535" s="31"/>
      <c r="W2535" s="31"/>
      <c r="X2535" s="31"/>
      <c r="Y2535" s="31"/>
      <c r="Z2535" s="31"/>
      <c r="AA2535" s="31"/>
      <c r="AB2535" s="31"/>
      <c r="AC2535" s="32"/>
    </row>
    <row r="2536" spans="1:29" s="33" customFormat="1" ht="15" hidden="1" customHeight="1" x14ac:dyDescent="0.25">
      <c r="A2536" s="46" t="s">
        <v>128</v>
      </c>
      <c r="B2536" s="31"/>
      <c r="C2536" s="31"/>
      <c r="D2536" s="31"/>
      <c r="E2536" s="31"/>
      <c r="F2536" s="31"/>
      <c r="G2536" s="31"/>
      <c r="H2536" s="31"/>
      <c r="I2536" s="31"/>
      <c r="J2536" s="31"/>
      <c r="K2536" s="31"/>
      <c r="L2536" s="31"/>
      <c r="M2536" s="31"/>
      <c r="N2536" s="31"/>
      <c r="O2536" s="31"/>
      <c r="P2536" s="31"/>
      <c r="Q2536" s="31"/>
      <c r="R2536" s="31"/>
      <c r="S2536" s="31"/>
      <c r="T2536" s="31"/>
      <c r="U2536" s="31"/>
      <c r="V2536" s="31"/>
      <c r="W2536" s="31"/>
      <c r="X2536" s="31"/>
      <c r="Y2536" s="31"/>
      <c r="Z2536" s="31"/>
      <c r="AA2536" s="31"/>
      <c r="AB2536" s="31"/>
      <c r="AC2536" s="32"/>
    </row>
    <row r="2537" spans="1:29" s="33" customFormat="1" ht="18" hidden="1" customHeight="1" x14ac:dyDescent="0.2">
      <c r="A2537" s="36" t="s">
        <v>33</v>
      </c>
      <c r="B2537" s="31"/>
      <c r="C2537" s="31"/>
      <c r="D2537" s="31"/>
      <c r="E2537" s="31"/>
      <c r="F2537" s="31"/>
      <c r="G2537" s="31"/>
      <c r="H2537" s="31"/>
      <c r="I2537" s="31"/>
      <c r="J2537" s="31"/>
      <c r="K2537" s="31"/>
      <c r="L2537" s="31"/>
      <c r="M2537" s="31"/>
      <c r="N2537" s="31"/>
      <c r="O2537" s="31"/>
      <c r="P2537" s="31"/>
      <c r="Q2537" s="31"/>
      <c r="R2537" s="31"/>
      <c r="S2537" s="31"/>
      <c r="T2537" s="31"/>
      <c r="U2537" s="31"/>
      <c r="V2537" s="31"/>
      <c r="W2537" s="31"/>
      <c r="X2537" s="31"/>
      <c r="Y2537" s="31"/>
      <c r="Z2537" s="31">
        <f>SUM(M2537:Y2537)</f>
        <v>0</v>
      </c>
      <c r="AA2537" s="31">
        <f>D2537-Z2537</f>
        <v>0</v>
      </c>
      <c r="AB2537" s="37" t="e">
        <f t="shared" ref="AB2537:AB2543" si="1297">Z2537/D2537</f>
        <v>#DIV/0!</v>
      </c>
      <c r="AC2537" s="32"/>
    </row>
    <row r="2538" spans="1:29" s="33" customFormat="1" ht="18" hidden="1" customHeight="1" x14ac:dyDescent="0.2">
      <c r="A2538" s="36" t="s">
        <v>34</v>
      </c>
      <c r="B2538" s="31"/>
      <c r="C2538" s="31"/>
      <c r="D2538" s="31"/>
      <c r="E2538" s="31"/>
      <c r="F2538" s="31"/>
      <c r="G2538" s="31"/>
      <c r="H2538" s="31"/>
      <c r="I2538" s="31"/>
      <c r="J2538" s="31"/>
      <c r="K2538" s="31"/>
      <c r="L2538" s="31"/>
      <c r="M2538" s="31"/>
      <c r="N2538" s="31"/>
      <c r="O2538" s="31"/>
      <c r="P2538" s="31"/>
      <c r="Q2538" s="31"/>
      <c r="R2538" s="31"/>
      <c r="S2538" s="31"/>
      <c r="T2538" s="31"/>
      <c r="U2538" s="31"/>
      <c r="V2538" s="31"/>
      <c r="W2538" s="31"/>
      <c r="X2538" s="31"/>
      <c r="Y2538" s="31"/>
      <c r="Z2538" s="31">
        <f t="shared" ref="Z2538:Z2540" si="1298">SUM(M2538:Y2538)</f>
        <v>0</v>
      </c>
      <c r="AA2538" s="31">
        <f>D2538-Z2538</f>
        <v>0</v>
      </c>
      <c r="AB2538" s="37" t="e">
        <f t="shared" si="1297"/>
        <v>#DIV/0!</v>
      </c>
      <c r="AC2538" s="32"/>
    </row>
    <row r="2539" spans="1:29" s="33" customFormat="1" ht="18" hidden="1" customHeight="1" x14ac:dyDescent="0.2">
      <c r="A2539" s="36" t="s">
        <v>35</v>
      </c>
      <c r="B2539" s="31"/>
      <c r="C2539" s="31"/>
      <c r="D2539" s="31"/>
      <c r="E2539" s="31"/>
      <c r="F2539" s="31"/>
      <c r="G2539" s="31"/>
      <c r="H2539" s="31"/>
      <c r="I2539" s="31"/>
      <c r="J2539" s="31"/>
      <c r="K2539" s="31"/>
      <c r="L2539" s="31"/>
      <c r="M2539" s="31"/>
      <c r="N2539" s="31"/>
      <c r="O2539" s="31"/>
      <c r="P2539" s="31"/>
      <c r="Q2539" s="31"/>
      <c r="R2539" s="31"/>
      <c r="S2539" s="31"/>
      <c r="T2539" s="31"/>
      <c r="U2539" s="31"/>
      <c r="V2539" s="31"/>
      <c r="W2539" s="31"/>
      <c r="X2539" s="31"/>
      <c r="Y2539" s="31"/>
      <c r="Z2539" s="31">
        <f t="shared" si="1298"/>
        <v>0</v>
      </c>
      <c r="AA2539" s="31">
        <f>D2539-Z2539</f>
        <v>0</v>
      </c>
      <c r="AB2539" s="37" t="e">
        <f t="shared" si="1297"/>
        <v>#DIV/0!</v>
      </c>
      <c r="AC2539" s="32"/>
    </row>
    <row r="2540" spans="1:29" s="33" customFormat="1" ht="18" hidden="1" customHeight="1" x14ac:dyDescent="0.2">
      <c r="A2540" s="36" t="s">
        <v>36</v>
      </c>
      <c r="B2540" s="31"/>
      <c r="C2540" s="31"/>
      <c r="D2540" s="31"/>
      <c r="E2540" s="31"/>
      <c r="F2540" s="31"/>
      <c r="G2540" s="31"/>
      <c r="H2540" s="31"/>
      <c r="I2540" s="31"/>
      <c r="J2540" s="31"/>
      <c r="K2540" s="31"/>
      <c r="L2540" s="31"/>
      <c r="M2540" s="31"/>
      <c r="N2540" s="31"/>
      <c r="O2540" s="31"/>
      <c r="P2540" s="31"/>
      <c r="Q2540" s="31"/>
      <c r="R2540" s="31"/>
      <c r="S2540" s="31"/>
      <c r="T2540" s="31"/>
      <c r="U2540" s="31"/>
      <c r="V2540" s="31"/>
      <c r="W2540" s="31"/>
      <c r="X2540" s="31"/>
      <c r="Y2540" s="31"/>
      <c r="Z2540" s="31">
        <f t="shared" si="1298"/>
        <v>0</v>
      </c>
      <c r="AA2540" s="31">
        <f>D2540-Z2540</f>
        <v>0</v>
      </c>
      <c r="AB2540" s="37" t="e">
        <f t="shared" si="1297"/>
        <v>#DIV/0!</v>
      </c>
      <c r="AC2540" s="32"/>
    </row>
    <row r="2541" spans="1:29" s="33" customFormat="1" ht="18" hidden="1" customHeight="1" x14ac:dyDescent="0.25">
      <c r="A2541" s="38" t="s">
        <v>37</v>
      </c>
      <c r="B2541" s="39">
        <f t="shared" ref="B2541:C2541" si="1299">SUM(B2537:B2540)</f>
        <v>0</v>
      </c>
      <c r="C2541" s="39">
        <f t="shared" si="1299"/>
        <v>0</v>
      </c>
      <c r="D2541" s="39">
        <f>SUM(D2537:D2540)</f>
        <v>0</v>
      </c>
      <c r="E2541" s="39">
        <f t="shared" ref="E2541:AA2541" si="1300">SUM(E2537:E2540)</f>
        <v>0</v>
      </c>
      <c r="F2541" s="39">
        <f t="shared" si="1300"/>
        <v>0</v>
      </c>
      <c r="G2541" s="39">
        <f t="shared" si="1300"/>
        <v>0</v>
      </c>
      <c r="H2541" s="39">
        <f t="shared" si="1300"/>
        <v>0</v>
      </c>
      <c r="I2541" s="39">
        <f t="shared" si="1300"/>
        <v>0</v>
      </c>
      <c r="J2541" s="39">
        <f t="shared" si="1300"/>
        <v>0</v>
      </c>
      <c r="K2541" s="39">
        <f t="shared" si="1300"/>
        <v>0</v>
      </c>
      <c r="L2541" s="39">
        <f t="shared" si="1300"/>
        <v>0</v>
      </c>
      <c r="M2541" s="39">
        <f t="shared" si="1300"/>
        <v>0</v>
      </c>
      <c r="N2541" s="39">
        <f t="shared" si="1300"/>
        <v>0</v>
      </c>
      <c r="O2541" s="39">
        <f t="shared" si="1300"/>
        <v>0</v>
      </c>
      <c r="P2541" s="39">
        <f t="shared" si="1300"/>
        <v>0</v>
      </c>
      <c r="Q2541" s="39">
        <f t="shared" si="1300"/>
        <v>0</v>
      </c>
      <c r="R2541" s="39">
        <f t="shared" si="1300"/>
        <v>0</v>
      </c>
      <c r="S2541" s="39">
        <f t="shared" si="1300"/>
        <v>0</v>
      </c>
      <c r="T2541" s="39">
        <f t="shared" si="1300"/>
        <v>0</v>
      </c>
      <c r="U2541" s="39">
        <f t="shared" si="1300"/>
        <v>0</v>
      </c>
      <c r="V2541" s="39">
        <f t="shared" si="1300"/>
        <v>0</v>
      </c>
      <c r="W2541" s="39">
        <f t="shared" si="1300"/>
        <v>0</v>
      </c>
      <c r="X2541" s="39">
        <f t="shared" si="1300"/>
        <v>0</v>
      </c>
      <c r="Y2541" s="39">
        <f t="shared" si="1300"/>
        <v>0</v>
      </c>
      <c r="Z2541" s="39">
        <f t="shared" si="1300"/>
        <v>0</v>
      </c>
      <c r="AA2541" s="39">
        <f t="shared" si="1300"/>
        <v>0</v>
      </c>
      <c r="AB2541" s="40" t="e">
        <f t="shared" si="1297"/>
        <v>#DIV/0!</v>
      </c>
      <c r="AC2541" s="32"/>
    </row>
    <row r="2542" spans="1:29" s="33" customFormat="1" ht="18" hidden="1" customHeight="1" x14ac:dyDescent="0.25">
      <c r="A2542" s="41" t="s">
        <v>38</v>
      </c>
      <c r="B2542" s="31"/>
      <c r="C2542" s="31"/>
      <c r="D2542" s="31"/>
      <c r="E2542" s="31"/>
      <c r="F2542" s="31"/>
      <c r="G2542" s="31"/>
      <c r="H2542" s="31"/>
      <c r="I2542" s="31"/>
      <c r="J2542" s="31"/>
      <c r="K2542" s="31"/>
      <c r="L2542" s="31"/>
      <c r="M2542" s="31"/>
      <c r="N2542" s="31"/>
      <c r="O2542" s="31"/>
      <c r="P2542" s="31"/>
      <c r="Q2542" s="31"/>
      <c r="R2542" s="31"/>
      <c r="S2542" s="31"/>
      <c r="T2542" s="31"/>
      <c r="U2542" s="31"/>
      <c r="V2542" s="31"/>
      <c r="W2542" s="31"/>
      <c r="X2542" s="31"/>
      <c r="Y2542" s="31"/>
      <c r="Z2542" s="31">
        <f t="shared" ref="Z2542" si="1301">SUM(M2542:Y2542)</f>
        <v>0</v>
      </c>
      <c r="AA2542" s="31">
        <f>D2542-Z2542</f>
        <v>0</v>
      </c>
      <c r="AB2542" s="37" t="e">
        <f t="shared" si="1297"/>
        <v>#DIV/0!</v>
      </c>
      <c r="AC2542" s="32"/>
    </row>
    <row r="2543" spans="1:29" s="33" customFormat="1" ht="18" hidden="1" customHeight="1" x14ac:dyDescent="0.25">
      <c r="A2543" s="38" t="s">
        <v>39</v>
      </c>
      <c r="B2543" s="39">
        <f t="shared" ref="B2543:C2543" si="1302">B2542+B2541</f>
        <v>0</v>
      </c>
      <c r="C2543" s="39">
        <f t="shared" si="1302"/>
        <v>0</v>
      </c>
      <c r="D2543" s="39">
        <f>D2542+D2541</f>
        <v>0</v>
      </c>
      <c r="E2543" s="39">
        <f t="shared" ref="E2543:AA2543" si="1303">E2542+E2541</f>
        <v>0</v>
      </c>
      <c r="F2543" s="39">
        <f t="shared" si="1303"/>
        <v>0</v>
      </c>
      <c r="G2543" s="39">
        <f t="shared" si="1303"/>
        <v>0</v>
      </c>
      <c r="H2543" s="39">
        <f t="shared" si="1303"/>
        <v>0</v>
      </c>
      <c r="I2543" s="39">
        <f t="shared" si="1303"/>
        <v>0</v>
      </c>
      <c r="J2543" s="39">
        <f t="shared" si="1303"/>
        <v>0</v>
      </c>
      <c r="K2543" s="39">
        <f t="shared" si="1303"/>
        <v>0</v>
      </c>
      <c r="L2543" s="39">
        <f t="shared" si="1303"/>
        <v>0</v>
      </c>
      <c r="M2543" s="39">
        <f t="shared" si="1303"/>
        <v>0</v>
      </c>
      <c r="N2543" s="39">
        <f t="shared" si="1303"/>
        <v>0</v>
      </c>
      <c r="O2543" s="39">
        <f t="shared" si="1303"/>
        <v>0</v>
      </c>
      <c r="P2543" s="39">
        <f t="shared" si="1303"/>
        <v>0</v>
      </c>
      <c r="Q2543" s="39">
        <f t="shared" si="1303"/>
        <v>0</v>
      </c>
      <c r="R2543" s="39">
        <f t="shared" si="1303"/>
        <v>0</v>
      </c>
      <c r="S2543" s="39">
        <f t="shared" si="1303"/>
        <v>0</v>
      </c>
      <c r="T2543" s="39">
        <f t="shared" si="1303"/>
        <v>0</v>
      </c>
      <c r="U2543" s="39">
        <f t="shared" si="1303"/>
        <v>0</v>
      </c>
      <c r="V2543" s="39">
        <f t="shared" si="1303"/>
        <v>0</v>
      </c>
      <c r="W2543" s="39">
        <f t="shared" si="1303"/>
        <v>0</v>
      </c>
      <c r="X2543" s="39">
        <f t="shared" si="1303"/>
        <v>0</v>
      </c>
      <c r="Y2543" s="39">
        <f t="shared" si="1303"/>
        <v>0</v>
      </c>
      <c r="Z2543" s="39">
        <f t="shared" si="1303"/>
        <v>0</v>
      </c>
      <c r="AA2543" s="39">
        <f t="shared" si="1303"/>
        <v>0</v>
      </c>
      <c r="AB2543" s="40" t="e">
        <f t="shared" si="1297"/>
        <v>#DIV/0!</v>
      </c>
      <c r="AC2543" s="42"/>
    </row>
    <row r="2544" spans="1:29" s="33" customFormat="1" ht="15" hidden="1" customHeight="1" x14ac:dyDescent="0.25">
      <c r="A2544" s="34"/>
      <c r="B2544" s="31"/>
      <c r="C2544" s="31"/>
      <c r="D2544" s="31"/>
      <c r="E2544" s="31"/>
      <c r="F2544" s="31"/>
      <c r="G2544" s="31"/>
      <c r="H2544" s="31"/>
      <c r="I2544" s="31"/>
      <c r="J2544" s="31"/>
      <c r="K2544" s="31"/>
      <c r="L2544" s="31"/>
      <c r="M2544" s="31"/>
      <c r="N2544" s="31"/>
      <c r="O2544" s="31"/>
      <c r="P2544" s="31"/>
      <c r="Q2544" s="31"/>
      <c r="R2544" s="31"/>
      <c r="S2544" s="31"/>
      <c r="T2544" s="31"/>
      <c r="U2544" s="31"/>
      <c r="V2544" s="31"/>
      <c r="W2544" s="31"/>
      <c r="X2544" s="31"/>
      <c r="Y2544" s="31"/>
      <c r="Z2544" s="31"/>
      <c r="AA2544" s="31"/>
      <c r="AB2544" s="31"/>
      <c r="AC2544" s="32"/>
    </row>
    <row r="2545" spans="1:29" s="33" customFormat="1" ht="15" hidden="1" customHeight="1" x14ac:dyDescent="0.25">
      <c r="A2545" s="34"/>
      <c r="B2545" s="31"/>
      <c r="C2545" s="31"/>
      <c r="D2545" s="31"/>
      <c r="E2545" s="31"/>
      <c r="F2545" s="31"/>
      <c r="G2545" s="31"/>
      <c r="H2545" s="31"/>
      <c r="I2545" s="31"/>
      <c r="J2545" s="31"/>
      <c r="K2545" s="31"/>
      <c r="L2545" s="31"/>
      <c r="M2545" s="31"/>
      <c r="N2545" s="31"/>
      <c r="O2545" s="31"/>
      <c r="P2545" s="31"/>
      <c r="Q2545" s="31"/>
      <c r="R2545" s="31"/>
      <c r="S2545" s="31"/>
      <c r="T2545" s="31"/>
      <c r="U2545" s="31"/>
      <c r="V2545" s="31"/>
      <c r="W2545" s="31"/>
      <c r="X2545" s="31"/>
      <c r="Y2545" s="31"/>
      <c r="Z2545" s="31"/>
      <c r="AA2545" s="31"/>
      <c r="AB2545" s="31"/>
      <c r="AC2545" s="32"/>
    </row>
    <row r="2546" spans="1:29" s="33" customFormat="1" ht="15" hidden="1" customHeight="1" x14ac:dyDescent="0.25">
      <c r="A2546" s="46" t="s">
        <v>128</v>
      </c>
      <c r="B2546" s="31"/>
      <c r="C2546" s="31"/>
      <c r="D2546" s="31"/>
      <c r="E2546" s="31"/>
      <c r="F2546" s="31"/>
      <c r="G2546" s="31"/>
      <c r="H2546" s="31"/>
      <c r="I2546" s="31"/>
      <c r="J2546" s="31"/>
      <c r="K2546" s="31"/>
      <c r="L2546" s="31"/>
      <c r="M2546" s="31"/>
      <c r="N2546" s="31"/>
      <c r="O2546" s="31"/>
      <c r="P2546" s="31"/>
      <c r="Q2546" s="31"/>
      <c r="R2546" s="31"/>
      <c r="S2546" s="31"/>
      <c r="T2546" s="31"/>
      <c r="U2546" s="31"/>
      <c r="V2546" s="31"/>
      <c r="W2546" s="31"/>
      <c r="X2546" s="31"/>
      <c r="Y2546" s="31"/>
      <c r="Z2546" s="31"/>
      <c r="AA2546" s="31"/>
      <c r="AB2546" s="31"/>
      <c r="AC2546" s="32"/>
    </row>
    <row r="2547" spans="1:29" s="33" customFormat="1" ht="18" hidden="1" customHeight="1" x14ac:dyDescent="0.2">
      <c r="A2547" s="36" t="s">
        <v>33</v>
      </c>
      <c r="B2547" s="31"/>
      <c r="C2547" s="31"/>
      <c r="D2547" s="31"/>
      <c r="E2547" s="31"/>
      <c r="F2547" s="31"/>
      <c r="G2547" s="31"/>
      <c r="H2547" s="31"/>
      <c r="I2547" s="31"/>
      <c r="J2547" s="31"/>
      <c r="K2547" s="31"/>
      <c r="L2547" s="31"/>
      <c r="M2547" s="31"/>
      <c r="N2547" s="31"/>
      <c r="O2547" s="31"/>
      <c r="P2547" s="31"/>
      <c r="Q2547" s="31"/>
      <c r="R2547" s="31"/>
      <c r="S2547" s="31"/>
      <c r="T2547" s="31"/>
      <c r="U2547" s="31"/>
      <c r="V2547" s="31"/>
      <c r="W2547" s="31"/>
      <c r="X2547" s="31"/>
      <c r="Y2547" s="31"/>
      <c r="Z2547" s="31">
        <f>SUM(M2547:Y2547)</f>
        <v>0</v>
      </c>
      <c r="AA2547" s="31">
        <f>D2547-Z2547</f>
        <v>0</v>
      </c>
      <c r="AB2547" s="37" t="e">
        <f t="shared" ref="AB2547:AB2553" si="1304">Z2547/D2547</f>
        <v>#DIV/0!</v>
      </c>
      <c r="AC2547" s="32"/>
    </row>
    <row r="2548" spans="1:29" s="33" customFormat="1" ht="18" hidden="1" customHeight="1" x14ac:dyDescent="0.2">
      <c r="A2548" s="36" t="s">
        <v>34</v>
      </c>
      <c r="B2548" s="31"/>
      <c r="C2548" s="31"/>
      <c r="D2548" s="31"/>
      <c r="E2548" s="31"/>
      <c r="F2548" s="31"/>
      <c r="G2548" s="31"/>
      <c r="H2548" s="31"/>
      <c r="I2548" s="31"/>
      <c r="J2548" s="31"/>
      <c r="K2548" s="31"/>
      <c r="L2548" s="31"/>
      <c r="M2548" s="31"/>
      <c r="N2548" s="31"/>
      <c r="O2548" s="31"/>
      <c r="P2548" s="31"/>
      <c r="Q2548" s="31"/>
      <c r="R2548" s="31"/>
      <c r="S2548" s="31"/>
      <c r="T2548" s="31"/>
      <c r="U2548" s="31"/>
      <c r="V2548" s="31"/>
      <c r="W2548" s="31"/>
      <c r="X2548" s="31"/>
      <c r="Y2548" s="31"/>
      <c r="Z2548" s="31">
        <f t="shared" ref="Z2548:Z2550" si="1305">SUM(M2548:Y2548)</f>
        <v>0</v>
      </c>
      <c r="AA2548" s="31">
        <f>D2548-Z2548</f>
        <v>0</v>
      </c>
      <c r="AB2548" s="37" t="e">
        <f t="shared" si="1304"/>
        <v>#DIV/0!</v>
      </c>
      <c r="AC2548" s="32"/>
    </row>
    <row r="2549" spans="1:29" s="33" customFormat="1" ht="18" hidden="1" customHeight="1" x14ac:dyDescent="0.2">
      <c r="A2549" s="36" t="s">
        <v>35</v>
      </c>
      <c r="B2549" s="31"/>
      <c r="C2549" s="31"/>
      <c r="D2549" s="31"/>
      <c r="E2549" s="31"/>
      <c r="F2549" s="31"/>
      <c r="G2549" s="31"/>
      <c r="H2549" s="31"/>
      <c r="I2549" s="31"/>
      <c r="J2549" s="31"/>
      <c r="K2549" s="31"/>
      <c r="L2549" s="31"/>
      <c r="M2549" s="31"/>
      <c r="N2549" s="31"/>
      <c r="O2549" s="31"/>
      <c r="P2549" s="31"/>
      <c r="Q2549" s="31"/>
      <c r="R2549" s="31"/>
      <c r="S2549" s="31"/>
      <c r="T2549" s="31"/>
      <c r="U2549" s="31"/>
      <c r="V2549" s="31"/>
      <c r="W2549" s="31"/>
      <c r="X2549" s="31"/>
      <c r="Y2549" s="31"/>
      <c r="Z2549" s="31">
        <f t="shared" si="1305"/>
        <v>0</v>
      </c>
      <c r="AA2549" s="31">
        <f>D2549-Z2549</f>
        <v>0</v>
      </c>
      <c r="AB2549" s="37" t="e">
        <f t="shared" si="1304"/>
        <v>#DIV/0!</v>
      </c>
      <c r="AC2549" s="32"/>
    </row>
    <row r="2550" spans="1:29" s="33" customFormat="1" ht="18" hidden="1" customHeight="1" x14ac:dyDescent="0.2">
      <c r="A2550" s="36" t="s">
        <v>36</v>
      </c>
      <c r="B2550" s="31"/>
      <c r="C2550" s="31"/>
      <c r="D2550" s="31"/>
      <c r="E2550" s="31"/>
      <c r="F2550" s="31"/>
      <c r="G2550" s="31"/>
      <c r="H2550" s="31"/>
      <c r="I2550" s="31"/>
      <c r="J2550" s="31"/>
      <c r="K2550" s="31"/>
      <c r="L2550" s="31"/>
      <c r="M2550" s="31"/>
      <c r="N2550" s="31"/>
      <c r="O2550" s="31"/>
      <c r="P2550" s="31"/>
      <c r="Q2550" s="31"/>
      <c r="R2550" s="31"/>
      <c r="S2550" s="31"/>
      <c r="T2550" s="31"/>
      <c r="U2550" s="31"/>
      <c r="V2550" s="31"/>
      <c r="W2550" s="31"/>
      <c r="X2550" s="31"/>
      <c r="Y2550" s="31"/>
      <c r="Z2550" s="31">
        <f t="shared" si="1305"/>
        <v>0</v>
      </c>
      <c r="AA2550" s="31">
        <f>D2550-Z2550</f>
        <v>0</v>
      </c>
      <c r="AB2550" s="37" t="e">
        <f t="shared" si="1304"/>
        <v>#DIV/0!</v>
      </c>
      <c r="AC2550" s="32"/>
    </row>
    <row r="2551" spans="1:29" s="33" customFormat="1" ht="18" hidden="1" customHeight="1" x14ac:dyDescent="0.25">
      <c r="A2551" s="38" t="s">
        <v>37</v>
      </c>
      <c r="B2551" s="39">
        <f t="shared" ref="B2551:C2551" si="1306">SUM(B2547:B2550)</f>
        <v>0</v>
      </c>
      <c r="C2551" s="39">
        <f t="shared" si="1306"/>
        <v>0</v>
      </c>
      <c r="D2551" s="39">
        <f>SUM(D2547:D2550)</f>
        <v>0</v>
      </c>
      <c r="E2551" s="39">
        <f t="shared" ref="E2551:AA2551" si="1307">SUM(E2547:E2550)</f>
        <v>0</v>
      </c>
      <c r="F2551" s="39">
        <f t="shared" si="1307"/>
        <v>0</v>
      </c>
      <c r="G2551" s="39">
        <f t="shared" si="1307"/>
        <v>0</v>
      </c>
      <c r="H2551" s="39">
        <f t="shared" si="1307"/>
        <v>0</v>
      </c>
      <c r="I2551" s="39">
        <f t="shared" si="1307"/>
        <v>0</v>
      </c>
      <c r="J2551" s="39">
        <f t="shared" si="1307"/>
        <v>0</v>
      </c>
      <c r="K2551" s="39">
        <f t="shared" si="1307"/>
        <v>0</v>
      </c>
      <c r="L2551" s="39">
        <f t="shared" si="1307"/>
        <v>0</v>
      </c>
      <c r="M2551" s="39">
        <f t="shared" si="1307"/>
        <v>0</v>
      </c>
      <c r="N2551" s="39">
        <f t="shared" si="1307"/>
        <v>0</v>
      </c>
      <c r="O2551" s="39">
        <f t="shared" si="1307"/>
        <v>0</v>
      </c>
      <c r="P2551" s="39">
        <f t="shared" si="1307"/>
        <v>0</v>
      </c>
      <c r="Q2551" s="39">
        <f t="shared" si="1307"/>
        <v>0</v>
      </c>
      <c r="R2551" s="39">
        <f t="shared" si="1307"/>
        <v>0</v>
      </c>
      <c r="S2551" s="39">
        <f t="shared" si="1307"/>
        <v>0</v>
      </c>
      <c r="T2551" s="39">
        <f t="shared" si="1307"/>
        <v>0</v>
      </c>
      <c r="U2551" s="39">
        <f t="shared" si="1307"/>
        <v>0</v>
      </c>
      <c r="V2551" s="39">
        <f t="shared" si="1307"/>
        <v>0</v>
      </c>
      <c r="W2551" s="39">
        <f t="shared" si="1307"/>
        <v>0</v>
      </c>
      <c r="X2551" s="39">
        <f t="shared" si="1307"/>
        <v>0</v>
      </c>
      <c r="Y2551" s="39">
        <f t="shared" si="1307"/>
        <v>0</v>
      </c>
      <c r="Z2551" s="39">
        <f t="shared" si="1307"/>
        <v>0</v>
      </c>
      <c r="AA2551" s="39">
        <f t="shared" si="1307"/>
        <v>0</v>
      </c>
      <c r="AB2551" s="40" t="e">
        <f t="shared" si="1304"/>
        <v>#DIV/0!</v>
      </c>
      <c r="AC2551" s="32"/>
    </row>
    <row r="2552" spans="1:29" s="33" customFormat="1" ht="18" hidden="1" customHeight="1" x14ac:dyDescent="0.25">
      <c r="A2552" s="41" t="s">
        <v>38</v>
      </c>
      <c r="B2552" s="31"/>
      <c r="C2552" s="31"/>
      <c r="D2552" s="31"/>
      <c r="E2552" s="31"/>
      <c r="F2552" s="31"/>
      <c r="G2552" s="31"/>
      <c r="H2552" s="31"/>
      <c r="I2552" s="31"/>
      <c r="J2552" s="31"/>
      <c r="K2552" s="31"/>
      <c r="L2552" s="31"/>
      <c r="M2552" s="31"/>
      <c r="N2552" s="31"/>
      <c r="O2552" s="31"/>
      <c r="P2552" s="31"/>
      <c r="Q2552" s="31"/>
      <c r="R2552" s="31"/>
      <c r="S2552" s="31"/>
      <c r="T2552" s="31"/>
      <c r="U2552" s="31"/>
      <c r="V2552" s="31"/>
      <c r="W2552" s="31"/>
      <c r="X2552" s="31"/>
      <c r="Y2552" s="31"/>
      <c r="Z2552" s="31">
        <f t="shared" ref="Z2552" si="1308">SUM(M2552:Y2552)</f>
        <v>0</v>
      </c>
      <c r="AA2552" s="31">
        <f>D2552-Z2552</f>
        <v>0</v>
      </c>
      <c r="AB2552" s="37" t="e">
        <f t="shared" si="1304"/>
        <v>#DIV/0!</v>
      </c>
      <c r="AC2552" s="32"/>
    </row>
    <row r="2553" spans="1:29" s="33" customFormat="1" ht="18" hidden="1" customHeight="1" x14ac:dyDescent="0.25">
      <c r="A2553" s="38" t="s">
        <v>39</v>
      </c>
      <c r="B2553" s="39">
        <f t="shared" ref="B2553:C2553" si="1309">B2552+B2551</f>
        <v>0</v>
      </c>
      <c r="C2553" s="39">
        <f t="shared" si="1309"/>
        <v>0</v>
      </c>
      <c r="D2553" s="39">
        <f>D2552+D2551</f>
        <v>0</v>
      </c>
      <c r="E2553" s="39">
        <f t="shared" ref="E2553:AA2553" si="1310">E2552+E2551</f>
        <v>0</v>
      </c>
      <c r="F2553" s="39">
        <f t="shared" si="1310"/>
        <v>0</v>
      </c>
      <c r="G2553" s="39">
        <f t="shared" si="1310"/>
        <v>0</v>
      </c>
      <c r="H2553" s="39">
        <f t="shared" si="1310"/>
        <v>0</v>
      </c>
      <c r="I2553" s="39">
        <f t="shared" si="1310"/>
        <v>0</v>
      </c>
      <c r="J2553" s="39">
        <f t="shared" si="1310"/>
        <v>0</v>
      </c>
      <c r="K2553" s="39">
        <f t="shared" si="1310"/>
        <v>0</v>
      </c>
      <c r="L2553" s="39">
        <f t="shared" si="1310"/>
        <v>0</v>
      </c>
      <c r="M2553" s="39">
        <f t="shared" si="1310"/>
        <v>0</v>
      </c>
      <c r="N2553" s="39">
        <f t="shared" si="1310"/>
        <v>0</v>
      </c>
      <c r="O2553" s="39">
        <f t="shared" si="1310"/>
        <v>0</v>
      </c>
      <c r="P2553" s="39">
        <f t="shared" si="1310"/>
        <v>0</v>
      </c>
      <c r="Q2553" s="39">
        <f t="shared" si="1310"/>
        <v>0</v>
      </c>
      <c r="R2553" s="39">
        <f t="shared" si="1310"/>
        <v>0</v>
      </c>
      <c r="S2553" s="39">
        <f t="shared" si="1310"/>
        <v>0</v>
      </c>
      <c r="T2553" s="39">
        <f t="shared" si="1310"/>
        <v>0</v>
      </c>
      <c r="U2553" s="39">
        <f t="shared" si="1310"/>
        <v>0</v>
      </c>
      <c r="V2553" s="39">
        <f t="shared" si="1310"/>
        <v>0</v>
      </c>
      <c r="W2553" s="39">
        <f t="shared" si="1310"/>
        <v>0</v>
      </c>
      <c r="X2553" s="39">
        <f t="shared" si="1310"/>
        <v>0</v>
      </c>
      <c r="Y2553" s="39">
        <f t="shared" si="1310"/>
        <v>0</v>
      </c>
      <c r="Z2553" s="39">
        <f t="shared" si="1310"/>
        <v>0</v>
      </c>
      <c r="AA2553" s="39">
        <f t="shared" si="1310"/>
        <v>0</v>
      </c>
      <c r="AB2553" s="40" t="e">
        <f t="shared" si="1304"/>
        <v>#DIV/0!</v>
      </c>
      <c r="AC2553" s="42"/>
    </row>
    <row r="2554" spans="1:29" s="33" customFormat="1" ht="15" hidden="1" customHeight="1" x14ac:dyDescent="0.25">
      <c r="A2554" s="34"/>
      <c r="B2554" s="31"/>
      <c r="C2554" s="31"/>
      <c r="D2554" s="31"/>
      <c r="E2554" s="31"/>
      <c r="F2554" s="31"/>
      <c r="G2554" s="31"/>
      <c r="H2554" s="31"/>
      <c r="I2554" s="31"/>
      <c r="J2554" s="31"/>
      <c r="K2554" s="31"/>
      <c r="L2554" s="31"/>
      <c r="M2554" s="31"/>
      <c r="N2554" s="31"/>
      <c r="O2554" s="31"/>
      <c r="P2554" s="31"/>
      <c r="Q2554" s="31"/>
      <c r="R2554" s="31"/>
      <c r="S2554" s="31"/>
      <c r="T2554" s="31"/>
      <c r="U2554" s="31"/>
      <c r="V2554" s="31"/>
      <c r="W2554" s="31"/>
      <c r="X2554" s="31"/>
      <c r="Y2554" s="31"/>
      <c r="Z2554" s="31"/>
      <c r="AA2554" s="31"/>
      <c r="AB2554" s="31"/>
      <c r="AC2554" s="32"/>
    </row>
    <row r="2555" spans="1:29" s="33" customFormat="1" ht="15" hidden="1" customHeight="1" x14ac:dyDescent="0.25">
      <c r="A2555" s="34"/>
      <c r="B2555" s="31"/>
      <c r="C2555" s="31"/>
      <c r="D2555" s="31"/>
      <c r="E2555" s="31"/>
      <c r="F2555" s="31"/>
      <c r="G2555" s="31"/>
      <c r="H2555" s="31"/>
      <c r="I2555" s="31"/>
      <c r="J2555" s="31"/>
      <c r="K2555" s="31"/>
      <c r="L2555" s="31"/>
      <c r="M2555" s="31"/>
      <c r="N2555" s="31"/>
      <c r="O2555" s="31"/>
      <c r="P2555" s="31"/>
      <c r="Q2555" s="31"/>
      <c r="R2555" s="31"/>
      <c r="S2555" s="31"/>
      <c r="T2555" s="31"/>
      <c r="U2555" s="31"/>
      <c r="V2555" s="31"/>
      <c r="W2555" s="31"/>
      <c r="X2555" s="31"/>
      <c r="Y2555" s="31"/>
      <c r="Z2555" s="31"/>
      <c r="AA2555" s="31"/>
      <c r="AB2555" s="31"/>
      <c r="AC2555" s="32"/>
    </row>
    <row r="2556" spans="1:29" s="33" customFormat="1" ht="15" hidden="1" customHeight="1" x14ac:dyDescent="0.25">
      <c r="A2556" s="46" t="s">
        <v>128</v>
      </c>
      <c r="B2556" s="31"/>
      <c r="C2556" s="31"/>
      <c r="D2556" s="31"/>
      <c r="E2556" s="31"/>
      <c r="F2556" s="31"/>
      <c r="G2556" s="31"/>
      <c r="H2556" s="31"/>
      <c r="I2556" s="31"/>
      <c r="J2556" s="31"/>
      <c r="K2556" s="31"/>
      <c r="L2556" s="31"/>
      <c r="M2556" s="31"/>
      <c r="N2556" s="31"/>
      <c r="O2556" s="31"/>
      <c r="P2556" s="31"/>
      <c r="Q2556" s="31"/>
      <c r="R2556" s="31"/>
      <c r="S2556" s="31"/>
      <c r="T2556" s="31"/>
      <c r="U2556" s="31"/>
      <c r="V2556" s="31"/>
      <c r="W2556" s="31"/>
      <c r="X2556" s="31"/>
      <c r="Y2556" s="31"/>
      <c r="Z2556" s="31"/>
      <c r="AA2556" s="31"/>
      <c r="AB2556" s="31"/>
      <c r="AC2556" s="32"/>
    </row>
    <row r="2557" spans="1:29" s="33" customFormat="1" ht="18" hidden="1" customHeight="1" x14ac:dyDescent="0.2">
      <c r="A2557" s="36" t="s">
        <v>33</v>
      </c>
      <c r="B2557" s="31"/>
      <c r="C2557" s="31"/>
      <c r="D2557" s="31"/>
      <c r="E2557" s="31"/>
      <c r="F2557" s="31"/>
      <c r="G2557" s="31"/>
      <c r="H2557" s="31"/>
      <c r="I2557" s="31"/>
      <c r="J2557" s="31"/>
      <c r="K2557" s="31"/>
      <c r="L2557" s="31"/>
      <c r="M2557" s="31"/>
      <c r="N2557" s="31"/>
      <c r="O2557" s="31"/>
      <c r="P2557" s="31"/>
      <c r="Q2557" s="31"/>
      <c r="R2557" s="31"/>
      <c r="S2557" s="31"/>
      <c r="T2557" s="31"/>
      <c r="U2557" s="31"/>
      <c r="V2557" s="31"/>
      <c r="W2557" s="31"/>
      <c r="X2557" s="31"/>
      <c r="Y2557" s="31"/>
      <c r="Z2557" s="31">
        <f>SUM(M2557:Y2557)</f>
        <v>0</v>
      </c>
      <c r="AA2557" s="31">
        <f>D2557-Z2557</f>
        <v>0</v>
      </c>
      <c r="AB2557" s="37" t="e">
        <f t="shared" ref="AB2557:AB2563" si="1311">Z2557/D2557</f>
        <v>#DIV/0!</v>
      </c>
      <c r="AC2557" s="32"/>
    </row>
    <row r="2558" spans="1:29" s="33" customFormat="1" ht="18" hidden="1" customHeight="1" x14ac:dyDescent="0.2">
      <c r="A2558" s="36" t="s">
        <v>34</v>
      </c>
      <c r="B2558" s="31"/>
      <c r="C2558" s="31"/>
      <c r="D2558" s="31"/>
      <c r="E2558" s="31"/>
      <c r="F2558" s="31"/>
      <c r="G2558" s="31"/>
      <c r="H2558" s="31"/>
      <c r="I2558" s="31"/>
      <c r="J2558" s="31"/>
      <c r="K2558" s="31"/>
      <c r="L2558" s="31"/>
      <c r="M2558" s="31"/>
      <c r="N2558" s="31"/>
      <c r="O2558" s="31"/>
      <c r="P2558" s="31"/>
      <c r="Q2558" s="31"/>
      <c r="R2558" s="31"/>
      <c r="S2558" s="31"/>
      <c r="T2558" s="31"/>
      <c r="U2558" s="31"/>
      <c r="V2558" s="31"/>
      <c r="W2558" s="31"/>
      <c r="X2558" s="31"/>
      <c r="Y2558" s="31"/>
      <c r="Z2558" s="31">
        <f t="shared" ref="Z2558:Z2560" si="1312">SUM(M2558:Y2558)</f>
        <v>0</v>
      </c>
      <c r="AA2558" s="31">
        <f>D2558-Z2558</f>
        <v>0</v>
      </c>
      <c r="AB2558" s="37" t="e">
        <f t="shared" si="1311"/>
        <v>#DIV/0!</v>
      </c>
      <c r="AC2558" s="32"/>
    </row>
    <row r="2559" spans="1:29" s="33" customFormat="1" ht="18" hidden="1" customHeight="1" x14ac:dyDescent="0.2">
      <c r="A2559" s="36" t="s">
        <v>35</v>
      </c>
      <c r="B2559" s="31"/>
      <c r="C2559" s="31"/>
      <c r="D2559" s="31"/>
      <c r="E2559" s="31"/>
      <c r="F2559" s="31"/>
      <c r="G2559" s="31"/>
      <c r="H2559" s="31"/>
      <c r="I2559" s="31"/>
      <c r="J2559" s="31"/>
      <c r="K2559" s="31"/>
      <c r="L2559" s="31"/>
      <c r="M2559" s="31"/>
      <c r="N2559" s="31"/>
      <c r="O2559" s="31"/>
      <c r="P2559" s="31"/>
      <c r="Q2559" s="31"/>
      <c r="R2559" s="31"/>
      <c r="S2559" s="31"/>
      <c r="T2559" s="31"/>
      <c r="U2559" s="31"/>
      <c r="V2559" s="31"/>
      <c r="W2559" s="31"/>
      <c r="X2559" s="31"/>
      <c r="Y2559" s="31"/>
      <c r="Z2559" s="31">
        <f t="shared" si="1312"/>
        <v>0</v>
      </c>
      <c r="AA2559" s="31">
        <f>D2559-Z2559</f>
        <v>0</v>
      </c>
      <c r="AB2559" s="37" t="e">
        <f t="shared" si="1311"/>
        <v>#DIV/0!</v>
      </c>
      <c r="AC2559" s="32"/>
    </row>
    <row r="2560" spans="1:29" s="33" customFormat="1" ht="18" hidden="1" customHeight="1" x14ac:dyDescent="0.2">
      <c r="A2560" s="36" t="s">
        <v>36</v>
      </c>
      <c r="B2560" s="31"/>
      <c r="C2560" s="31"/>
      <c r="D2560" s="31"/>
      <c r="E2560" s="31"/>
      <c r="F2560" s="31"/>
      <c r="G2560" s="31"/>
      <c r="H2560" s="31"/>
      <c r="I2560" s="31"/>
      <c r="J2560" s="31"/>
      <c r="K2560" s="31"/>
      <c r="L2560" s="31"/>
      <c r="M2560" s="31"/>
      <c r="N2560" s="31"/>
      <c r="O2560" s="31"/>
      <c r="P2560" s="31"/>
      <c r="Q2560" s="31"/>
      <c r="R2560" s="31"/>
      <c r="S2560" s="31"/>
      <c r="T2560" s="31"/>
      <c r="U2560" s="31"/>
      <c r="V2560" s="31"/>
      <c r="W2560" s="31"/>
      <c r="X2560" s="31"/>
      <c r="Y2560" s="31"/>
      <c r="Z2560" s="31">
        <f t="shared" si="1312"/>
        <v>0</v>
      </c>
      <c r="AA2560" s="31">
        <f>D2560-Z2560</f>
        <v>0</v>
      </c>
      <c r="AB2560" s="37" t="e">
        <f t="shared" si="1311"/>
        <v>#DIV/0!</v>
      </c>
      <c r="AC2560" s="32"/>
    </row>
    <row r="2561" spans="1:29" s="33" customFormat="1" ht="18" hidden="1" customHeight="1" x14ac:dyDescent="0.25">
      <c r="A2561" s="38" t="s">
        <v>37</v>
      </c>
      <c r="B2561" s="39">
        <f t="shared" ref="B2561:C2561" si="1313">SUM(B2557:B2560)</f>
        <v>0</v>
      </c>
      <c r="C2561" s="39">
        <f t="shared" si="1313"/>
        <v>0</v>
      </c>
      <c r="D2561" s="39">
        <f>SUM(D2557:D2560)</f>
        <v>0</v>
      </c>
      <c r="E2561" s="39">
        <f t="shared" ref="E2561:AA2561" si="1314">SUM(E2557:E2560)</f>
        <v>0</v>
      </c>
      <c r="F2561" s="39">
        <f t="shared" si="1314"/>
        <v>0</v>
      </c>
      <c r="G2561" s="39">
        <f t="shared" si="1314"/>
        <v>0</v>
      </c>
      <c r="H2561" s="39">
        <f t="shared" si="1314"/>
        <v>0</v>
      </c>
      <c r="I2561" s="39">
        <f t="shared" si="1314"/>
        <v>0</v>
      </c>
      <c r="J2561" s="39">
        <f t="shared" si="1314"/>
        <v>0</v>
      </c>
      <c r="K2561" s="39">
        <f t="shared" si="1314"/>
        <v>0</v>
      </c>
      <c r="L2561" s="39">
        <f t="shared" si="1314"/>
        <v>0</v>
      </c>
      <c r="M2561" s="39">
        <f t="shared" si="1314"/>
        <v>0</v>
      </c>
      <c r="N2561" s="39">
        <f t="shared" si="1314"/>
        <v>0</v>
      </c>
      <c r="O2561" s="39">
        <f t="shared" si="1314"/>
        <v>0</v>
      </c>
      <c r="P2561" s="39">
        <f t="shared" si="1314"/>
        <v>0</v>
      </c>
      <c r="Q2561" s="39">
        <f t="shared" si="1314"/>
        <v>0</v>
      </c>
      <c r="R2561" s="39">
        <f t="shared" si="1314"/>
        <v>0</v>
      </c>
      <c r="S2561" s="39">
        <f t="shared" si="1314"/>
        <v>0</v>
      </c>
      <c r="T2561" s="39">
        <f t="shared" si="1314"/>
        <v>0</v>
      </c>
      <c r="U2561" s="39">
        <f t="shared" si="1314"/>
        <v>0</v>
      </c>
      <c r="V2561" s="39">
        <f t="shared" si="1314"/>
        <v>0</v>
      </c>
      <c r="W2561" s="39">
        <f t="shared" si="1314"/>
        <v>0</v>
      </c>
      <c r="X2561" s="39">
        <f t="shared" si="1314"/>
        <v>0</v>
      </c>
      <c r="Y2561" s="39">
        <f t="shared" si="1314"/>
        <v>0</v>
      </c>
      <c r="Z2561" s="39">
        <f t="shared" si="1314"/>
        <v>0</v>
      </c>
      <c r="AA2561" s="39">
        <f t="shared" si="1314"/>
        <v>0</v>
      </c>
      <c r="AB2561" s="40" t="e">
        <f t="shared" si="1311"/>
        <v>#DIV/0!</v>
      </c>
      <c r="AC2561" s="32"/>
    </row>
    <row r="2562" spans="1:29" s="33" customFormat="1" ht="18" hidden="1" customHeight="1" x14ac:dyDescent="0.25">
      <c r="A2562" s="41" t="s">
        <v>38</v>
      </c>
      <c r="B2562" s="31"/>
      <c r="C2562" s="31"/>
      <c r="D2562" s="31"/>
      <c r="E2562" s="31"/>
      <c r="F2562" s="31"/>
      <c r="G2562" s="31"/>
      <c r="H2562" s="31"/>
      <c r="I2562" s="31"/>
      <c r="J2562" s="31"/>
      <c r="K2562" s="31"/>
      <c r="L2562" s="31"/>
      <c r="M2562" s="31"/>
      <c r="N2562" s="31"/>
      <c r="O2562" s="31"/>
      <c r="P2562" s="31"/>
      <c r="Q2562" s="31"/>
      <c r="R2562" s="31"/>
      <c r="S2562" s="31"/>
      <c r="T2562" s="31"/>
      <c r="U2562" s="31"/>
      <c r="V2562" s="31"/>
      <c r="W2562" s="31"/>
      <c r="X2562" s="31"/>
      <c r="Y2562" s="31"/>
      <c r="Z2562" s="31">
        <f t="shared" ref="Z2562" si="1315">SUM(M2562:Y2562)</f>
        <v>0</v>
      </c>
      <c r="AA2562" s="31">
        <f>D2562-Z2562</f>
        <v>0</v>
      </c>
      <c r="AB2562" s="37" t="e">
        <f t="shared" si="1311"/>
        <v>#DIV/0!</v>
      </c>
      <c r="AC2562" s="32"/>
    </row>
    <row r="2563" spans="1:29" s="33" customFormat="1" ht="18" hidden="1" customHeight="1" x14ac:dyDescent="0.25">
      <c r="A2563" s="38" t="s">
        <v>39</v>
      </c>
      <c r="B2563" s="39">
        <f t="shared" ref="B2563:C2563" si="1316">B2562+B2561</f>
        <v>0</v>
      </c>
      <c r="C2563" s="39">
        <f t="shared" si="1316"/>
        <v>0</v>
      </c>
      <c r="D2563" s="39">
        <f>D2562+D2561</f>
        <v>0</v>
      </c>
      <c r="E2563" s="39">
        <f t="shared" ref="E2563:AA2563" si="1317">E2562+E2561</f>
        <v>0</v>
      </c>
      <c r="F2563" s="39">
        <f t="shared" si="1317"/>
        <v>0</v>
      </c>
      <c r="G2563" s="39">
        <f t="shared" si="1317"/>
        <v>0</v>
      </c>
      <c r="H2563" s="39">
        <f t="shared" si="1317"/>
        <v>0</v>
      </c>
      <c r="I2563" s="39">
        <f t="shared" si="1317"/>
        <v>0</v>
      </c>
      <c r="J2563" s="39">
        <f t="shared" si="1317"/>
        <v>0</v>
      </c>
      <c r="K2563" s="39">
        <f t="shared" si="1317"/>
        <v>0</v>
      </c>
      <c r="L2563" s="39">
        <f t="shared" si="1317"/>
        <v>0</v>
      </c>
      <c r="M2563" s="39">
        <f t="shared" si="1317"/>
        <v>0</v>
      </c>
      <c r="N2563" s="39">
        <f t="shared" si="1317"/>
        <v>0</v>
      </c>
      <c r="O2563" s="39">
        <f t="shared" si="1317"/>
        <v>0</v>
      </c>
      <c r="P2563" s="39">
        <f t="shared" si="1317"/>
        <v>0</v>
      </c>
      <c r="Q2563" s="39">
        <f t="shared" si="1317"/>
        <v>0</v>
      </c>
      <c r="R2563" s="39">
        <f t="shared" si="1317"/>
        <v>0</v>
      </c>
      <c r="S2563" s="39">
        <f t="shared" si="1317"/>
        <v>0</v>
      </c>
      <c r="T2563" s="39">
        <f t="shared" si="1317"/>
        <v>0</v>
      </c>
      <c r="U2563" s="39">
        <f t="shared" si="1317"/>
        <v>0</v>
      </c>
      <c r="V2563" s="39">
        <f t="shared" si="1317"/>
        <v>0</v>
      </c>
      <c r="W2563" s="39">
        <f t="shared" si="1317"/>
        <v>0</v>
      </c>
      <c r="X2563" s="39">
        <f t="shared" si="1317"/>
        <v>0</v>
      </c>
      <c r="Y2563" s="39">
        <f t="shared" si="1317"/>
        <v>0</v>
      </c>
      <c r="Z2563" s="39">
        <f t="shared" si="1317"/>
        <v>0</v>
      </c>
      <c r="AA2563" s="39">
        <f t="shared" si="1317"/>
        <v>0</v>
      </c>
      <c r="AB2563" s="40" t="e">
        <f t="shared" si="1311"/>
        <v>#DIV/0!</v>
      </c>
      <c r="AC2563" s="42"/>
    </row>
    <row r="2564" spans="1:29" s="33" customFormat="1" ht="15" hidden="1" customHeight="1" x14ac:dyDescent="0.25">
      <c r="A2564" s="34"/>
      <c r="B2564" s="31"/>
      <c r="C2564" s="31"/>
      <c r="D2564" s="31"/>
      <c r="E2564" s="31"/>
      <c r="F2564" s="31"/>
      <c r="G2564" s="31"/>
      <c r="H2564" s="31"/>
      <c r="I2564" s="31"/>
      <c r="J2564" s="31"/>
      <c r="K2564" s="31"/>
      <c r="L2564" s="31"/>
      <c r="M2564" s="31"/>
      <c r="N2564" s="31"/>
      <c r="O2564" s="31"/>
      <c r="P2564" s="31"/>
      <c r="Q2564" s="31"/>
      <c r="R2564" s="31"/>
      <c r="S2564" s="31"/>
      <c r="T2564" s="31"/>
      <c r="U2564" s="31"/>
      <c r="V2564" s="31"/>
      <c r="W2564" s="31"/>
      <c r="X2564" s="31"/>
      <c r="Y2564" s="31"/>
      <c r="Z2564" s="31"/>
      <c r="AA2564" s="31"/>
      <c r="AB2564" s="31"/>
      <c r="AC2564" s="32"/>
    </row>
    <row r="2565" spans="1:29" s="33" customFormat="1" ht="15" hidden="1" customHeight="1" x14ac:dyDescent="0.25">
      <c r="A2565" s="34"/>
      <c r="B2565" s="31"/>
      <c r="C2565" s="31"/>
      <c r="D2565" s="31"/>
      <c r="E2565" s="31"/>
      <c r="F2565" s="31"/>
      <c r="G2565" s="31"/>
      <c r="H2565" s="31"/>
      <c r="I2565" s="31"/>
      <c r="J2565" s="31"/>
      <c r="K2565" s="31"/>
      <c r="L2565" s="31"/>
      <c r="M2565" s="31"/>
      <c r="N2565" s="31"/>
      <c r="O2565" s="31"/>
      <c r="P2565" s="31"/>
      <c r="Q2565" s="31"/>
      <c r="R2565" s="31"/>
      <c r="S2565" s="31"/>
      <c r="T2565" s="31"/>
      <c r="U2565" s="31"/>
      <c r="V2565" s="31"/>
      <c r="W2565" s="31"/>
      <c r="X2565" s="31"/>
      <c r="Y2565" s="31"/>
      <c r="Z2565" s="31"/>
      <c r="AA2565" s="31"/>
      <c r="AB2565" s="31"/>
      <c r="AC2565" s="32"/>
    </row>
    <row r="2566" spans="1:29" s="33" customFormat="1" ht="15" hidden="1" customHeight="1" x14ac:dyDescent="0.25">
      <c r="A2566" s="46" t="s">
        <v>128</v>
      </c>
      <c r="B2566" s="31"/>
      <c r="C2566" s="31"/>
      <c r="D2566" s="31"/>
      <c r="E2566" s="31"/>
      <c r="F2566" s="31"/>
      <c r="G2566" s="31"/>
      <c r="H2566" s="31"/>
      <c r="I2566" s="31"/>
      <c r="J2566" s="31"/>
      <c r="K2566" s="31"/>
      <c r="L2566" s="31"/>
      <c r="M2566" s="31"/>
      <c r="N2566" s="31"/>
      <c r="O2566" s="31"/>
      <c r="P2566" s="31"/>
      <c r="Q2566" s="31"/>
      <c r="R2566" s="31"/>
      <c r="S2566" s="31"/>
      <c r="T2566" s="31"/>
      <c r="U2566" s="31"/>
      <c r="V2566" s="31"/>
      <c r="W2566" s="31"/>
      <c r="X2566" s="31"/>
      <c r="Y2566" s="31"/>
      <c r="Z2566" s="31"/>
      <c r="AA2566" s="31"/>
      <c r="AB2566" s="31"/>
      <c r="AC2566" s="32"/>
    </row>
    <row r="2567" spans="1:29" s="33" customFormat="1" ht="18" hidden="1" customHeight="1" x14ac:dyDescent="0.2">
      <c r="A2567" s="36" t="s">
        <v>33</v>
      </c>
      <c r="B2567" s="31"/>
      <c r="C2567" s="31"/>
      <c r="D2567" s="31"/>
      <c r="E2567" s="31"/>
      <c r="F2567" s="31"/>
      <c r="G2567" s="31"/>
      <c r="H2567" s="31"/>
      <c r="I2567" s="31"/>
      <c r="J2567" s="31"/>
      <c r="K2567" s="31"/>
      <c r="L2567" s="31"/>
      <c r="M2567" s="31"/>
      <c r="N2567" s="31"/>
      <c r="O2567" s="31"/>
      <c r="P2567" s="31"/>
      <c r="Q2567" s="31"/>
      <c r="R2567" s="31"/>
      <c r="S2567" s="31"/>
      <c r="T2567" s="31"/>
      <c r="U2567" s="31"/>
      <c r="V2567" s="31"/>
      <c r="W2567" s="31"/>
      <c r="X2567" s="31"/>
      <c r="Y2567" s="31"/>
      <c r="Z2567" s="31">
        <f>SUM(M2567:Y2567)</f>
        <v>0</v>
      </c>
      <c r="AA2567" s="31">
        <f>D2567-Z2567</f>
        <v>0</v>
      </c>
      <c r="AB2567" s="37" t="e">
        <f t="shared" ref="AB2567:AB2573" si="1318">Z2567/D2567</f>
        <v>#DIV/0!</v>
      </c>
      <c r="AC2567" s="32"/>
    </row>
    <row r="2568" spans="1:29" s="33" customFormat="1" ht="18" hidden="1" customHeight="1" x14ac:dyDescent="0.2">
      <c r="A2568" s="36" t="s">
        <v>34</v>
      </c>
      <c r="B2568" s="31"/>
      <c r="C2568" s="31"/>
      <c r="D2568" s="31"/>
      <c r="E2568" s="31"/>
      <c r="F2568" s="31"/>
      <c r="G2568" s="31"/>
      <c r="H2568" s="31"/>
      <c r="I2568" s="31"/>
      <c r="J2568" s="31"/>
      <c r="K2568" s="31"/>
      <c r="L2568" s="31"/>
      <c r="M2568" s="31"/>
      <c r="N2568" s="31"/>
      <c r="O2568" s="31"/>
      <c r="P2568" s="31"/>
      <c r="Q2568" s="31"/>
      <c r="R2568" s="31"/>
      <c r="S2568" s="31"/>
      <c r="T2568" s="31"/>
      <c r="U2568" s="31"/>
      <c r="V2568" s="31"/>
      <c r="W2568" s="31"/>
      <c r="X2568" s="31"/>
      <c r="Y2568" s="31"/>
      <c r="Z2568" s="31">
        <f t="shared" ref="Z2568:Z2570" si="1319">SUM(M2568:Y2568)</f>
        <v>0</v>
      </c>
      <c r="AA2568" s="31">
        <f>D2568-Z2568</f>
        <v>0</v>
      </c>
      <c r="AB2568" s="37" t="e">
        <f t="shared" si="1318"/>
        <v>#DIV/0!</v>
      </c>
      <c r="AC2568" s="32"/>
    </row>
    <row r="2569" spans="1:29" s="33" customFormat="1" ht="18" hidden="1" customHeight="1" x14ac:dyDescent="0.2">
      <c r="A2569" s="36" t="s">
        <v>35</v>
      </c>
      <c r="B2569" s="31"/>
      <c r="C2569" s="31"/>
      <c r="D2569" s="31"/>
      <c r="E2569" s="31"/>
      <c r="F2569" s="31"/>
      <c r="G2569" s="31"/>
      <c r="H2569" s="31"/>
      <c r="I2569" s="31"/>
      <c r="J2569" s="31"/>
      <c r="K2569" s="31"/>
      <c r="L2569" s="31"/>
      <c r="M2569" s="31"/>
      <c r="N2569" s="31"/>
      <c r="O2569" s="31"/>
      <c r="P2569" s="31"/>
      <c r="Q2569" s="31"/>
      <c r="R2569" s="31"/>
      <c r="S2569" s="31"/>
      <c r="T2569" s="31"/>
      <c r="U2569" s="31"/>
      <c r="V2569" s="31"/>
      <c r="W2569" s="31"/>
      <c r="X2569" s="31"/>
      <c r="Y2569" s="31"/>
      <c r="Z2569" s="31">
        <f t="shared" si="1319"/>
        <v>0</v>
      </c>
      <c r="AA2569" s="31">
        <f>D2569-Z2569</f>
        <v>0</v>
      </c>
      <c r="AB2569" s="37" t="e">
        <f t="shared" si="1318"/>
        <v>#DIV/0!</v>
      </c>
      <c r="AC2569" s="32"/>
    </row>
    <row r="2570" spans="1:29" s="33" customFormat="1" ht="18" hidden="1" customHeight="1" x14ac:dyDescent="0.2">
      <c r="A2570" s="36" t="s">
        <v>36</v>
      </c>
      <c r="B2570" s="31"/>
      <c r="C2570" s="31"/>
      <c r="D2570" s="31"/>
      <c r="E2570" s="31"/>
      <c r="F2570" s="31"/>
      <c r="G2570" s="31"/>
      <c r="H2570" s="31"/>
      <c r="I2570" s="31"/>
      <c r="J2570" s="31"/>
      <c r="K2570" s="31"/>
      <c r="L2570" s="31"/>
      <c r="M2570" s="31"/>
      <c r="N2570" s="31"/>
      <c r="O2570" s="31"/>
      <c r="P2570" s="31"/>
      <c r="Q2570" s="31"/>
      <c r="R2570" s="31"/>
      <c r="S2570" s="31"/>
      <c r="T2570" s="31"/>
      <c r="U2570" s="31"/>
      <c r="V2570" s="31"/>
      <c r="W2570" s="31"/>
      <c r="X2570" s="31"/>
      <c r="Y2570" s="31"/>
      <c r="Z2570" s="31">
        <f t="shared" si="1319"/>
        <v>0</v>
      </c>
      <c r="AA2570" s="31">
        <f>D2570-Z2570</f>
        <v>0</v>
      </c>
      <c r="AB2570" s="37" t="e">
        <f t="shared" si="1318"/>
        <v>#DIV/0!</v>
      </c>
      <c r="AC2570" s="32"/>
    </row>
    <row r="2571" spans="1:29" s="33" customFormat="1" ht="18" hidden="1" customHeight="1" x14ac:dyDescent="0.25">
      <c r="A2571" s="38" t="s">
        <v>37</v>
      </c>
      <c r="B2571" s="39">
        <f t="shared" ref="B2571:C2571" si="1320">SUM(B2567:B2570)</f>
        <v>0</v>
      </c>
      <c r="C2571" s="39">
        <f t="shared" si="1320"/>
        <v>0</v>
      </c>
      <c r="D2571" s="39">
        <f>SUM(D2567:D2570)</f>
        <v>0</v>
      </c>
      <c r="E2571" s="39">
        <f t="shared" ref="E2571:AA2571" si="1321">SUM(E2567:E2570)</f>
        <v>0</v>
      </c>
      <c r="F2571" s="39">
        <f t="shared" si="1321"/>
        <v>0</v>
      </c>
      <c r="G2571" s="39">
        <f t="shared" si="1321"/>
        <v>0</v>
      </c>
      <c r="H2571" s="39">
        <f t="shared" si="1321"/>
        <v>0</v>
      </c>
      <c r="I2571" s="39">
        <f t="shared" si="1321"/>
        <v>0</v>
      </c>
      <c r="J2571" s="39">
        <f t="shared" si="1321"/>
        <v>0</v>
      </c>
      <c r="K2571" s="39">
        <f t="shared" si="1321"/>
        <v>0</v>
      </c>
      <c r="L2571" s="39">
        <f t="shared" si="1321"/>
        <v>0</v>
      </c>
      <c r="M2571" s="39">
        <f t="shared" si="1321"/>
        <v>0</v>
      </c>
      <c r="N2571" s="39">
        <f t="shared" si="1321"/>
        <v>0</v>
      </c>
      <c r="O2571" s="39">
        <f t="shared" si="1321"/>
        <v>0</v>
      </c>
      <c r="P2571" s="39">
        <f t="shared" si="1321"/>
        <v>0</v>
      </c>
      <c r="Q2571" s="39">
        <f t="shared" si="1321"/>
        <v>0</v>
      </c>
      <c r="R2571" s="39">
        <f t="shared" si="1321"/>
        <v>0</v>
      </c>
      <c r="S2571" s="39">
        <f t="shared" si="1321"/>
        <v>0</v>
      </c>
      <c r="T2571" s="39">
        <f t="shared" si="1321"/>
        <v>0</v>
      </c>
      <c r="U2571" s="39">
        <f t="shared" si="1321"/>
        <v>0</v>
      </c>
      <c r="V2571" s="39">
        <f t="shared" si="1321"/>
        <v>0</v>
      </c>
      <c r="W2571" s="39">
        <f t="shared" si="1321"/>
        <v>0</v>
      </c>
      <c r="X2571" s="39">
        <f t="shared" si="1321"/>
        <v>0</v>
      </c>
      <c r="Y2571" s="39">
        <f t="shared" si="1321"/>
        <v>0</v>
      </c>
      <c r="Z2571" s="39">
        <f t="shared" si="1321"/>
        <v>0</v>
      </c>
      <c r="AA2571" s="39">
        <f t="shared" si="1321"/>
        <v>0</v>
      </c>
      <c r="AB2571" s="40" t="e">
        <f t="shared" si="1318"/>
        <v>#DIV/0!</v>
      </c>
      <c r="AC2571" s="32"/>
    </row>
    <row r="2572" spans="1:29" s="33" customFormat="1" ht="18" hidden="1" customHeight="1" x14ac:dyDescent="0.25">
      <c r="A2572" s="41" t="s">
        <v>38</v>
      </c>
      <c r="B2572" s="31"/>
      <c r="C2572" s="31"/>
      <c r="D2572" s="31"/>
      <c r="E2572" s="31"/>
      <c r="F2572" s="31"/>
      <c r="G2572" s="31"/>
      <c r="H2572" s="31"/>
      <c r="I2572" s="31"/>
      <c r="J2572" s="31"/>
      <c r="K2572" s="31"/>
      <c r="L2572" s="31"/>
      <c r="M2572" s="31"/>
      <c r="N2572" s="31"/>
      <c r="O2572" s="31"/>
      <c r="P2572" s="31"/>
      <c r="Q2572" s="31"/>
      <c r="R2572" s="31"/>
      <c r="S2572" s="31"/>
      <c r="T2572" s="31"/>
      <c r="U2572" s="31"/>
      <c r="V2572" s="31"/>
      <c r="W2572" s="31"/>
      <c r="X2572" s="31"/>
      <c r="Y2572" s="31"/>
      <c r="Z2572" s="31">
        <f t="shared" ref="Z2572" si="1322">SUM(M2572:Y2572)</f>
        <v>0</v>
      </c>
      <c r="AA2572" s="31">
        <f>D2572-Z2572</f>
        <v>0</v>
      </c>
      <c r="AB2572" s="37" t="e">
        <f t="shared" si="1318"/>
        <v>#DIV/0!</v>
      </c>
      <c r="AC2572" s="32"/>
    </row>
    <row r="2573" spans="1:29" s="33" customFormat="1" ht="18" hidden="1" customHeight="1" x14ac:dyDescent="0.25">
      <c r="A2573" s="38" t="s">
        <v>39</v>
      </c>
      <c r="B2573" s="39">
        <f t="shared" ref="B2573:C2573" si="1323">B2572+B2571</f>
        <v>0</v>
      </c>
      <c r="C2573" s="39">
        <f t="shared" si="1323"/>
        <v>0</v>
      </c>
      <c r="D2573" s="39">
        <f>D2572+D2571</f>
        <v>0</v>
      </c>
      <c r="E2573" s="39">
        <f t="shared" ref="E2573:AA2573" si="1324">E2572+E2571</f>
        <v>0</v>
      </c>
      <c r="F2573" s="39">
        <f t="shared" si="1324"/>
        <v>0</v>
      </c>
      <c r="G2573" s="39">
        <f t="shared" si="1324"/>
        <v>0</v>
      </c>
      <c r="H2573" s="39">
        <f t="shared" si="1324"/>
        <v>0</v>
      </c>
      <c r="I2573" s="39">
        <f t="shared" si="1324"/>
        <v>0</v>
      </c>
      <c r="J2573" s="39">
        <f t="shared" si="1324"/>
        <v>0</v>
      </c>
      <c r="K2573" s="39">
        <f t="shared" si="1324"/>
        <v>0</v>
      </c>
      <c r="L2573" s="39">
        <f t="shared" si="1324"/>
        <v>0</v>
      </c>
      <c r="M2573" s="39">
        <f t="shared" si="1324"/>
        <v>0</v>
      </c>
      <c r="N2573" s="39">
        <f t="shared" si="1324"/>
        <v>0</v>
      </c>
      <c r="O2573" s="39">
        <f t="shared" si="1324"/>
        <v>0</v>
      </c>
      <c r="P2573" s="39">
        <f t="shared" si="1324"/>
        <v>0</v>
      </c>
      <c r="Q2573" s="39">
        <f t="shared" si="1324"/>
        <v>0</v>
      </c>
      <c r="R2573" s="39">
        <f t="shared" si="1324"/>
        <v>0</v>
      </c>
      <c r="S2573" s="39">
        <f t="shared" si="1324"/>
        <v>0</v>
      </c>
      <c r="T2573" s="39">
        <f t="shared" si="1324"/>
        <v>0</v>
      </c>
      <c r="U2573" s="39">
        <f t="shared" si="1324"/>
        <v>0</v>
      </c>
      <c r="V2573" s="39">
        <f t="shared" si="1324"/>
        <v>0</v>
      </c>
      <c r="W2573" s="39">
        <f t="shared" si="1324"/>
        <v>0</v>
      </c>
      <c r="X2573" s="39">
        <f t="shared" si="1324"/>
        <v>0</v>
      </c>
      <c r="Y2573" s="39">
        <f t="shared" si="1324"/>
        <v>0</v>
      </c>
      <c r="Z2573" s="39">
        <f t="shared" si="1324"/>
        <v>0</v>
      </c>
      <c r="AA2573" s="39">
        <f t="shared" si="1324"/>
        <v>0</v>
      </c>
      <c r="AB2573" s="40" t="e">
        <f t="shared" si="1318"/>
        <v>#DIV/0!</v>
      </c>
      <c r="AC2573" s="42"/>
    </row>
    <row r="2574" spans="1:29" s="33" customFormat="1" ht="15" hidden="1" customHeight="1" x14ac:dyDescent="0.25">
      <c r="A2574" s="34"/>
      <c r="B2574" s="31"/>
      <c r="C2574" s="31"/>
      <c r="D2574" s="31"/>
      <c r="E2574" s="31"/>
      <c r="F2574" s="31"/>
      <c r="G2574" s="31"/>
      <c r="H2574" s="31"/>
      <c r="I2574" s="31"/>
      <c r="J2574" s="31"/>
      <c r="K2574" s="31"/>
      <c r="L2574" s="31"/>
      <c r="M2574" s="31"/>
      <c r="N2574" s="31"/>
      <c r="O2574" s="31"/>
      <c r="P2574" s="31"/>
      <c r="Q2574" s="31"/>
      <c r="R2574" s="31"/>
      <c r="S2574" s="31"/>
      <c r="T2574" s="31"/>
      <c r="U2574" s="31"/>
      <c r="V2574" s="31"/>
      <c r="W2574" s="31"/>
      <c r="X2574" s="31"/>
      <c r="Y2574" s="31"/>
      <c r="Z2574" s="31"/>
      <c r="AA2574" s="31"/>
      <c r="AB2574" s="31"/>
      <c r="AC2574" s="32"/>
    </row>
    <row r="2575" spans="1:29" s="33" customFormat="1" ht="15" hidden="1" customHeight="1" x14ac:dyDescent="0.25">
      <c r="A2575" s="34"/>
      <c r="B2575" s="31"/>
      <c r="C2575" s="31"/>
      <c r="D2575" s="31"/>
      <c r="E2575" s="31"/>
      <c r="F2575" s="31"/>
      <c r="G2575" s="31"/>
      <c r="H2575" s="31"/>
      <c r="I2575" s="31"/>
      <c r="J2575" s="31"/>
      <c r="K2575" s="31"/>
      <c r="L2575" s="31"/>
      <c r="M2575" s="31"/>
      <c r="N2575" s="31"/>
      <c r="O2575" s="31"/>
      <c r="P2575" s="31"/>
      <c r="Q2575" s="31"/>
      <c r="R2575" s="31"/>
      <c r="S2575" s="31"/>
      <c r="T2575" s="31"/>
      <c r="U2575" s="31"/>
      <c r="V2575" s="31"/>
      <c r="W2575" s="31"/>
      <c r="X2575" s="31"/>
      <c r="Y2575" s="31"/>
      <c r="Z2575" s="31"/>
      <c r="AA2575" s="31"/>
      <c r="AB2575" s="31"/>
      <c r="AC2575" s="32"/>
    </row>
    <row r="2576" spans="1:29" s="33" customFormat="1" ht="15" hidden="1" customHeight="1" x14ac:dyDescent="0.25">
      <c r="A2576" s="46" t="s">
        <v>128</v>
      </c>
      <c r="B2576" s="31"/>
      <c r="C2576" s="31"/>
      <c r="D2576" s="31"/>
      <c r="E2576" s="31"/>
      <c r="F2576" s="31"/>
      <c r="G2576" s="31"/>
      <c r="H2576" s="31"/>
      <c r="I2576" s="31"/>
      <c r="J2576" s="31"/>
      <c r="K2576" s="31"/>
      <c r="L2576" s="31"/>
      <c r="M2576" s="31"/>
      <c r="N2576" s="31"/>
      <c r="O2576" s="31"/>
      <c r="P2576" s="31"/>
      <c r="Q2576" s="31"/>
      <c r="R2576" s="31"/>
      <c r="S2576" s="31"/>
      <c r="T2576" s="31"/>
      <c r="U2576" s="31"/>
      <c r="V2576" s="31"/>
      <c r="W2576" s="31"/>
      <c r="X2576" s="31"/>
      <c r="Y2576" s="31"/>
      <c r="Z2576" s="31"/>
      <c r="AA2576" s="31"/>
      <c r="AB2576" s="31"/>
      <c r="AC2576" s="32"/>
    </row>
    <row r="2577" spans="1:29" s="33" customFormat="1" ht="18" hidden="1" customHeight="1" x14ac:dyDescent="0.2">
      <c r="A2577" s="36" t="s">
        <v>33</v>
      </c>
      <c r="B2577" s="31"/>
      <c r="C2577" s="31"/>
      <c r="D2577" s="31"/>
      <c r="E2577" s="31"/>
      <c r="F2577" s="31"/>
      <c r="G2577" s="31"/>
      <c r="H2577" s="31"/>
      <c r="I2577" s="31"/>
      <c r="J2577" s="31"/>
      <c r="K2577" s="31"/>
      <c r="L2577" s="31"/>
      <c r="M2577" s="31"/>
      <c r="N2577" s="31"/>
      <c r="O2577" s="31"/>
      <c r="P2577" s="31"/>
      <c r="Q2577" s="31"/>
      <c r="R2577" s="31"/>
      <c r="S2577" s="31"/>
      <c r="T2577" s="31"/>
      <c r="U2577" s="31"/>
      <c r="V2577" s="31"/>
      <c r="W2577" s="31"/>
      <c r="X2577" s="31"/>
      <c r="Y2577" s="31"/>
      <c r="Z2577" s="31">
        <f>SUM(M2577:Y2577)</f>
        <v>0</v>
      </c>
      <c r="AA2577" s="31">
        <f>D2577-Z2577</f>
        <v>0</v>
      </c>
      <c r="AB2577" s="37" t="e">
        <f t="shared" ref="AB2577:AB2583" si="1325">Z2577/D2577</f>
        <v>#DIV/0!</v>
      </c>
      <c r="AC2577" s="32"/>
    </row>
    <row r="2578" spans="1:29" s="33" customFormat="1" ht="18" hidden="1" customHeight="1" x14ac:dyDescent="0.2">
      <c r="A2578" s="36" t="s">
        <v>34</v>
      </c>
      <c r="B2578" s="31"/>
      <c r="C2578" s="31"/>
      <c r="D2578" s="31"/>
      <c r="E2578" s="31"/>
      <c r="F2578" s="31"/>
      <c r="G2578" s="31"/>
      <c r="H2578" s="31"/>
      <c r="I2578" s="31"/>
      <c r="J2578" s="31"/>
      <c r="K2578" s="31"/>
      <c r="L2578" s="31"/>
      <c r="M2578" s="31"/>
      <c r="N2578" s="31"/>
      <c r="O2578" s="31"/>
      <c r="P2578" s="31"/>
      <c r="Q2578" s="31"/>
      <c r="R2578" s="31"/>
      <c r="S2578" s="31"/>
      <c r="T2578" s="31"/>
      <c r="U2578" s="31"/>
      <c r="V2578" s="31"/>
      <c r="W2578" s="31"/>
      <c r="X2578" s="31"/>
      <c r="Y2578" s="31"/>
      <c r="Z2578" s="31">
        <f t="shared" ref="Z2578:Z2580" si="1326">SUM(M2578:Y2578)</f>
        <v>0</v>
      </c>
      <c r="AA2578" s="31">
        <f>D2578-Z2578</f>
        <v>0</v>
      </c>
      <c r="AB2578" s="37" t="e">
        <f t="shared" si="1325"/>
        <v>#DIV/0!</v>
      </c>
      <c r="AC2578" s="32"/>
    </row>
    <row r="2579" spans="1:29" s="33" customFormat="1" ht="18" hidden="1" customHeight="1" x14ac:dyDescent="0.2">
      <c r="A2579" s="36" t="s">
        <v>35</v>
      </c>
      <c r="B2579" s="31"/>
      <c r="C2579" s="31"/>
      <c r="D2579" s="31"/>
      <c r="E2579" s="31"/>
      <c r="F2579" s="31"/>
      <c r="G2579" s="31"/>
      <c r="H2579" s="31"/>
      <c r="I2579" s="31"/>
      <c r="J2579" s="31"/>
      <c r="K2579" s="31"/>
      <c r="L2579" s="31"/>
      <c r="M2579" s="31"/>
      <c r="N2579" s="31"/>
      <c r="O2579" s="31"/>
      <c r="P2579" s="31"/>
      <c r="Q2579" s="31"/>
      <c r="R2579" s="31"/>
      <c r="S2579" s="31"/>
      <c r="T2579" s="31"/>
      <c r="U2579" s="31"/>
      <c r="V2579" s="31"/>
      <c r="W2579" s="31"/>
      <c r="X2579" s="31"/>
      <c r="Y2579" s="31"/>
      <c r="Z2579" s="31">
        <f t="shared" si="1326"/>
        <v>0</v>
      </c>
      <c r="AA2579" s="31">
        <f>D2579-Z2579</f>
        <v>0</v>
      </c>
      <c r="AB2579" s="37" t="e">
        <f t="shared" si="1325"/>
        <v>#DIV/0!</v>
      </c>
      <c r="AC2579" s="32"/>
    </row>
    <row r="2580" spans="1:29" s="33" customFormat="1" ht="18" hidden="1" customHeight="1" x14ac:dyDescent="0.2">
      <c r="A2580" s="36" t="s">
        <v>36</v>
      </c>
      <c r="B2580" s="31"/>
      <c r="C2580" s="31"/>
      <c r="D2580" s="31"/>
      <c r="E2580" s="31"/>
      <c r="F2580" s="31"/>
      <c r="G2580" s="31"/>
      <c r="H2580" s="31"/>
      <c r="I2580" s="31"/>
      <c r="J2580" s="31"/>
      <c r="K2580" s="31"/>
      <c r="L2580" s="31"/>
      <c r="M2580" s="31"/>
      <c r="N2580" s="31"/>
      <c r="O2580" s="31"/>
      <c r="P2580" s="31"/>
      <c r="Q2580" s="31"/>
      <c r="R2580" s="31"/>
      <c r="S2580" s="31"/>
      <c r="T2580" s="31"/>
      <c r="U2580" s="31"/>
      <c r="V2580" s="31"/>
      <c r="W2580" s="31"/>
      <c r="X2580" s="31"/>
      <c r="Y2580" s="31"/>
      <c r="Z2580" s="31">
        <f t="shared" si="1326"/>
        <v>0</v>
      </c>
      <c r="AA2580" s="31">
        <f>D2580-Z2580</f>
        <v>0</v>
      </c>
      <c r="AB2580" s="37" t="e">
        <f t="shared" si="1325"/>
        <v>#DIV/0!</v>
      </c>
      <c r="AC2580" s="32"/>
    </row>
    <row r="2581" spans="1:29" s="33" customFormat="1" ht="18" hidden="1" customHeight="1" x14ac:dyDescent="0.25">
      <c r="A2581" s="38" t="s">
        <v>37</v>
      </c>
      <c r="B2581" s="39">
        <f t="shared" ref="B2581:C2581" si="1327">SUM(B2577:B2580)</f>
        <v>0</v>
      </c>
      <c r="C2581" s="39">
        <f t="shared" si="1327"/>
        <v>0</v>
      </c>
      <c r="D2581" s="39">
        <f>SUM(D2577:D2580)</f>
        <v>0</v>
      </c>
      <c r="E2581" s="39">
        <f t="shared" ref="E2581:AA2581" si="1328">SUM(E2577:E2580)</f>
        <v>0</v>
      </c>
      <c r="F2581" s="39">
        <f t="shared" si="1328"/>
        <v>0</v>
      </c>
      <c r="G2581" s="39">
        <f t="shared" si="1328"/>
        <v>0</v>
      </c>
      <c r="H2581" s="39">
        <f t="shared" si="1328"/>
        <v>0</v>
      </c>
      <c r="I2581" s="39">
        <f t="shared" si="1328"/>
        <v>0</v>
      </c>
      <c r="J2581" s="39">
        <f t="shared" si="1328"/>
        <v>0</v>
      </c>
      <c r="K2581" s="39">
        <f t="shared" si="1328"/>
        <v>0</v>
      </c>
      <c r="L2581" s="39">
        <f t="shared" si="1328"/>
        <v>0</v>
      </c>
      <c r="M2581" s="39">
        <f t="shared" si="1328"/>
        <v>0</v>
      </c>
      <c r="N2581" s="39">
        <f t="shared" si="1328"/>
        <v>0</v>
      </c>
      <c r="O2581" s="39">
        <f t="shared" si="1328"/>
        <v>0</v>
      </c>
      <c r="P2581" s="39">
        <f t="shared" si="1328"/>
        <v>0</v>
      </c>
      <c r="Q2581" s="39">
        <f t="shared" si="1328"/>
        <v>0</v>
      </c>
      <c r="R2581" s="39">
        <f t="shared" si="1328"/>
        <v>0</v>
      </c>
      <c r="S2581" s="39">
        <f t="shared" si="1328"/>
        <v>0</v>
      </c>
      <c r="T2581" s="39">
        <f t="shared" si="1328"/>
        <v>0</v>
      </c>
      <c r="U2581" s="39">
        <f t="shared" si="1328"/>
        <v>0</v>
      </c>
      <c r="V2581" s="39">
        <f t="shared" si="1328"/>
        <v>0</v>
      </c>
      <c r="W2581" s="39">
        <f t="shared" si="1328"/>
        <v>0</v>
      </c>
      <c r="X2581" s="39">
        <f t="shared" si="1328"/>
        <v>0</v>
      </c>
      <c r="Y2581" s="39">
        <f t="shared" si="1328"/>
        <v>0</v>
      </c>
      <c r="Z2581" s="39">
        <f t="shared" si="1328"/>
        <v>0</v>
      </c>
      <c r="AA2581" s="39">
        <f t="shared" si="1328"/>
        <v>0</v>
      </c>
      <c r="AB2581" s="40" t="e">
        <f t="shared" si="1325"/>
        <v>#DIV/0!</v>
      </c>
      <c r="AC2581" s="32"/>
    </row>
    <row r="2582" spans="1:29" s="33" customFormat="1" ht="18" hidden="1" customHeight="1" x14ac:dyDescent="0.25">
      <c r="A2582" s="41" t="s">
        <v>38</v>
      </c>
      <c r="B2582" s="31"/>
      <c r="C2582" s="31"/>
      <c r="D2582" s="31"/>
      <c r="E2582" s="31"/>
      <c r="F2582" s="31"/>
      <c r="G2582" s="31"/>
      <c r="H2582" s="31"/>
      <c r="I2582" s="31"/>
      <c r="J2582" s="31"/>
      <c r="K2582" s="31"/>
      <c r="L2582" s="31"/>
      <c r="M2582" s="31"/>
      <c r="N2582" s="31"/>
      <c r="O2582" s="31"/>
      <c r="P2582" s="31"/>
      <c r="Q2582" s="31"/>
      <c r="R2582" s="31"/>
      <c r="S2582" s="31"/>
      <c r="T2582" s="31"/>
      <c r="U2582" s="31"/>
      <c r="V2582" s="31"/>
      <c r="W2582" s="31"/>
      <c r="X2582" s="31"/>
      <c r="Y2582" s="31"/>
      <c r="Z2582" s="31">
        <f t="shared" ref="Z2582" si="1329">SUM(M2582:Y2582)</f>
        <v>0</v>
      </c>
      <c r="AA2582" s="31">
        <f>D2582-Z2582</f>
        <v>0</v>
      </c>
      <c r="AB2582" s="37" t="e">
        <f t="shared" si="1325"/>
        <v>#DIV/0!</v>
      </c>
      <c r="AC2582" s="32"/>
    </row>
    <row r="2583" spans="1:29" s="33" customFormat="1" ht="18" hidden="1" customHeight="1" x14ac:dyDescent="0.25">
      <c r="A2583" s="38" t="s">
        <v>39</v>
      </c>
      <c r="B2583" s="39">
        <f t="shared" ref="B2583:C2583" si="1330">B2582+B2581</f>
        <v>0</v>
      </c>
      <c r="C2583" s="39">
        <f t="shared" si="1330"/>
        <v>0</v>
      </c>
      <c r="D2583" s="39">
        <f>D2582+D2581</f>
        <v>0</v>
      </c>
      <c r="E2583" s="39">
        <f t="shared" ref="E2583:AA2583" si="1331">E2582+E2581</f>
        <v>0</v>
      </c>
      <c r="F2583" s="39">
        <f t="shared" si="1331"/>
        <v>0</v>
      </c>
      <c r="G2583" s="39">
        <f t="shared" si="1331"/>
        <v>0</v>
      </c>
      <c r="H2583" s="39">
        <f t="shared" si="1331"/>
        <v>0</v>
      </c>
      <c r="I2583" s="39">
        <f t="shared" si="1331"/>
        <v>0</v>
      </c>
      <c r="J2583" s="39">
        <f t="shared" si="1331"/>
        <v>0</v>
      </c>
      <c r="K2583" s="39">
        <f t="shared" si="1331"/>
        <v>0</v>
      </c>
      <c r="L2583" s="39">
        <f t="shared" si="1331"/>
        <v>0</v>
      </c>
      <c r="M2583" s="39">
        <f t="shared" si="1331"/>
        <v>0</v>
      </c>
      <c r="N2583" s="39">
        <f t="shared" si="1331"/>
        <v>0</v>
      </c>
      <c r="O2583" s="39">
        <f t="shared" si="1331"/>
        <v>0</v>
      </c>
      <c r="P2583" s="39">
        <f t="shared" si="1331"/>
        <v>0</v>
      </c>
      <c r="Q2583" s="39">
        <f t="shared" si="1331"/>
        <v>0</v>
      </c>
      <c r="R2583" s="39">
        <f t="shared" si="1331"/>
        <v>0</v>
      </c>
      <c r="S2583" s="39">
        <f t="shared" si="1331"/>
        <v>0</v>
      </c>
      <c r="T2583" s="39">
        <f t="shared" si="1331"/>
        <v>0</v>
      </c>
      <c r="U2583" s="39">
        <f t="shared" si="1331"/>
        <v>0</v>
      </c>
      <c r="V2583" s="39">
        <f t="shared" si="1331"/>
        <v>0</v>
      </c>
      <c r="W2583" s="39">
        <f t="shared" si="1331"/>
        <v>0</v>
      </c>
      <c r="X2583" s="39">
        <f t="shared" si="1331"/>
        <v>0</v>
      </c>
      <c r="Y2583" s="39">
        <f t="shared" si="1331"/>
        <v>0</v>
      </c>
      <c r="Z2583" s="39">
        <f t="shared" si="1331"/>
        <v>0</v>
      </c>
      <c r="AA2583" s="39">
        <f t="shared" si="1331"/>
        <v>0</v>
      </c>
      <c r="AB2583" s="40" t="e">
        <f t="shared" si="1325"/>
        <v>#DIV/0!</v>
      </c>
      <c r="AC2583" s="42"/>
    </row>
    <row r="2584" spans="1:29" s="33" customFormat="1" ht="15" hidden="1" customHeight="1" x14ac:dyDescent="0.25">
      <c r="A2584" s="34"/>
      <c r="B2584" s="31"/>
      <c r="C2584" s="31"/>
      <c r="D2584" s="31"/>
      <c r="E2584" s="31"/>
      <c r="F2584" s="31"/>
      <c r="G2584" s="31"/>
      <c r="H2584" s="31"/>
      <c r="I2584" s="31"/>
      <c r="J2584" s="31"/>
      <c r="K2584" s="31"/>
      <c r="L2584" s="31"/>
      <c r="M2584" s="31"/>
      <c r="N2584" s="31"/>
      <c r="O2584" s="31"/>
      <c r="P2584" s="31"/>
      <c r="Q2584" s="31"/>
      <c r="R2584" s="31"/>
      <c r="S2584" s="31"/>
      <c r="T2584" s="31"/>
      <c r="U2584" s="31"/>
      <c r="V2584" s="31"/>
      <c r="W2584" s="31"/>
      <c r="X2584" s="31"/>
      <c r="Y2584" s="31"/>
      <c r="Z2584" s="31"/>
      <c r="AA2584" s="31"/>
      <c r="AB2584" s="31"/>
      <c r="AC2584" s="32"/>
    </row>
    <row r="2585" spans="1:29" s="33" customFormat="1" ht="15" hidden="1" customHeight="1" x14ac:dyDescent="0.25">
      <c r="A2585" s="34"/>
      <c r="B2585" s="31"/>
      <c r="C2585" s="31"/>
      <c r="D2585" s="31"/>
      <c r="E2585" s="31"/>
      <c r="F2585" s="31"/>
      <c r="G2585" s="31"/>
      <c r="H2585" s="31"/>
      <c r="I2585" s="31"/>
      <c r="J2585" s="31"/>
      <c r="K2585" s="31"/>
      <c r="L2585" s="31"/>
      <c r="M2585" s="31"/>
      <c r="N2585" s="31"/>
      <c r="O2585" s="31"/>
      <c r="P2585" s="31"/>
      <c r="Q2585" s="31"/>
      <c r="R2585" s="31"/>
      <c r="S2585" s="31"/>
      <c r="T2585" s="31"/>
      <c r="U2585" s="31"/>
      <c r="V2585" s="31"/>
      <c r="W2585" s="31"/>
      <c r="X2585" s="31"/>
      <c r="Y2585" s="31"/>
      <c r="Z2585" s="31"/>
      <c r="AA2585" s="31"/>
      <c r="AB2585" s="31"/>
      <c r="AC2585" s="32"/>
    </row>
    <row r="2586" spans="1:29" s="33" customFormat="1" ht="15" hidden="1" customHeight="1" x14ac:dyDescent="0.25">
      <c r="A2586" s="46" t="s">
        <v>128</v>
      </c>
      <c r="B2586" s="31"/>
      <c r="C2586" s="31"/>
      <c r="D2586" s="31"/>
      <c r="E2586" s="31"/>
      <c r="F2586" s="31"/>
      <c r="G2586" s="31"/>
      <c r="H2586" s="31"/>
      <c r="I2586" s="31"/>
      <c r="J2586" s="31"/>
      <c r="K2586" s="31"/>
      <c r="L2586" s="31"/>
      <c r="M2586" s="31"/>
      <c r="N2586" s="31"/>
      <c r="O2586" s="31"/>
      <c r="P2586" s="31"/>
      <c r="Q2586" s="31"/>
      <c r="R2586" s="31"/>
      <c r="S2586" s="31"/>
      <c r="T2586" s="31"/>
      <c r="U2586" s="31"/>
      <c r="V2586" s="31"/>
      <c r="W2586" s="31"/>
      <c r="X2586" s="31"/>
      <c r="Y2586" s="31"/>
      <c r="Z2586" s="31"/>
      <c r="AA2586" s="31"/>
      <c r="AB2586" s="31"/>
      <c r="AC2586" s="32"/>
    </row>
    <row r="2587" spans="1:29" s="33" customFormat="1" ht="18" hidden="1" customHeight="1" x14ac:dyDescent="0.2">
      <c r="A2587" s="36" t="s">
        <v>33</v>
      </c>
      <c r="B2587" s="31"/>
      <c r="C2587" s="31"/>
      <c r="D2587" s="31"/>
      <c r="E2587" s="31"/>
      <c r="F2587" s="31"/>
      <c r="G2587" s="31"/>
      <c r="H2587" s="31"/>
      <c r="I2587" s="31"/>
      <c r="J2587" s="31"/>
      <c r="K2587" s="31"/>
      <c r="L2587" s="31"/>
      <c r="M2587" s="31"/>
      <c r="N2587" s="31"/>
      <c r="O2587" s="31"/>
      <c r="P2587" s="31"/>
      <c r="Q2587" s="31"/>
      <c r="R2587" s="31"/>
      <c r="S2587" s="31"/>
      <c r="T2587" s="31"/>
      <c r="U2587" s="31"/>
      <c r="V2587" s="31"/>
      <c r="W2587" s="31"/>
      <c r="X2587" s="31"/>
      <c r="Y2587" s="31"/>
      <c r="Z2587" s="31">
        <f>SUM(M2587:Y2587)</f>
        <v>0</v>
      </c>
      <c r="AA2587" s="31">
        <f>D2587-Z2587</f>
        <v>0</v>
      </c>
      <c r="AB2587" s="37" t="e">
        <f t="shared" ref="AB2587:AB2593" si="1332">Z2587/D2587</f>
        <v>#DIV/0!</v>
      </c>
      <c r="AC2587" s="32"/>
    </row>
    <row r="2588" spans="1:29" s="33" customFormat="1" ht="18" hidden="1" customHeight="1" x14ac:dyDescent="0.2">
      <c r="A2588" s="36" t="s">
        <v>34</v>
      </c>
      <c r="B2588" s="31"/>
      <c r="C2588" s="31"/>
      <c r="D2588" s="31"/>
      <c r="E2588" s="31"/>
      <c r="F2588" s="31"/>
      <c r="G2588" s="31"/>
      <c r="H2588" s="31"/>
      <c r="I2588" s="31"/>
      <c r="J2588" s="31"/>
      <c r="K2588" s="31"/>
      <c r="L2588" s="31"/>
      <c r="M2588" s="31"/>
      <c r="N2588" s="31"/>
      <c r="O2588" s="31"/>
      <c r="P2588" s="31"/>
      <c r="Q2588" s="31"/>
      <c r="R2588" s="31"/>
      <c r="S2588" s="31"/>
      <c r="T2588" s="31"/>
      <c r="U2588" s="31"/>
      <c r="V2588" s="31"/>
      <c r="W2588" s="31"/>
      <c r="X2588" s="31"/>
      <c r="Y2588" s="31"/>
      <c r="Z2588" s="31">
        <f t="shared" ref="Z2588:Z2590" si="1333">SUM(M2588:Y2588)</f>
        <v>0</v>
      </c>
      <c r="AA2588" s="31">
        <f>D2588-Z2588</f>
        <v>0</v>
      </c>
      <c r="AB2588" s="37" t="e">
        <f t="shared" si="1332"/>
        <v>#DIV/0!</v>
      </c>
      <c r="AC2588" s="32"/>
    </row>
    <row r="2589" spans="1:29" s="33" customFormat="1" ht="18" hidden="1" customHeight="1" x14ac:dyDescent="0.2">
      <c r="A2589" s="36" t="s">
        <v>35</v>
      </c>
      <c r="B2589" s="31"/>
      <c r="C2589" s="31"/>
      <c r="D2589" s="31"/>
      <c r="E2589" s="31"/>
      <c r="F2589" s="31"/>
      <c r="G2589" s="31"/>
      <c r="H2589" s="31"/>
      <c r="I2589" s="31"/>
      <c r="J2589" s="31"/>
      <c r="K2589" s="31"/>
      <c r="L2589" s="31"/>
      <c r="M2589" s="31"/>
      <c r="N2589" s="31"/>
      <c r="O2589" s="31"/>
      <c r="P2589" s="31"/>
      <c r="Q2589" s="31"/>
      <c r="R2589" s="31"/>
      <c r="S2589" s="31"/>
      <c r="T2589" s="31"/>
      <c r="U2589" s="31"/>
      <c r="V2589" s="31"/>
      <c r="W2589" s="31"/>
      <c r="X2589" s="31"/>
      <c r="Y2589" s="31"/>
      <c r="Z2589" s="31">
        <f t="shared" si="1333"/>
        <v>0</v>
      </c>
      <c r="AA2589" s="31">
        <f>D2589-Z2589</f>
        <v>0</v>
      </c>
      <c r="AB2589" s="37" t="e">
        <f t="shared" si="1332"/>
        <v>#DIV/0!</v>
      </c>
      <c r="AC2589" s="32"/>
    </row>
    <row r="2590" spans="1:29" s="33" customFormat="1" ht="18" hidden="1" customHeight="1" x14ac:dyDescent="0.2">
      <c r="A2590" s="36" t="s">
        <v>36</v>
      </c>
      <c r="B2590" s="31"/>
      <c r="C2590" s="31"/>
      <c r="D2590" s="31"/>
      <c r="E2590" s="31"/>
      <c r="F2590" s="31"/>
      <c r="G2590" s="31"/>
      <c r="H2590" s="31"/>
      <c r="I2590" s="31"/>
      <c r="J2590" s="31"/>
      <c r="K2590" s="31"/>
      <c r="L2590" s="31"/>
      <c r="M2590" s="31"/>
      <c r="N2590" s="31"/>
      <c r="O2590" s="31"/>
      <c r="P2590" s="31"/>
      <c r="Q2590" s="31"/>
      <c r="R2590" s="31"/>
      <c r="S2590" s="31"/>
      <c r="T2590" s="31"/>
      <c r="U2590" s="31"/>
      <c r="V2590" s="31"/>
      <c r="W2590" s="31"/>
      <c r="X2590" s="31"/>
      <c r="Y2590" s="31"/>
      <c r="Z2590" s="31">
        <f t="shared" si="1333"/>
        <v>0</v>
      </c>
      <c r="AA2590" s="31">
        <f>D2590-Z2590</f>
        <v>0</v>
      </c>
      <c r="AB2590" s="37" t="e">
        <f t="shared" si="1332"/>
        <v>#DIV/0!</v>
      </c>
      <c r="AC2590" s="32"/>
    </row>
    <row r="2591" spans="1:29" s="33" customFormat="1" ht="18" hidden="1" customHeight="1" x14ac:dyDescent="0.25">
      <c r="A2591" s="38" t="s">
        <v>37</v>
      </c>
      <c r="B2591" s="39">
        <f t="shared" ref="B2591:C2591" si="1334">SUM(B2587:B2590)</f>
        <v>0</v>
      </c>
      <c r="C2591" s="39">
        <f t="shared" si="1334"/>
        <v>0</v>
      </c>
      <c r="D2591" s="39">
        <f>SUM(D2587:D2590)</f>
        <v>0</v>
      </c>
      <c r="E2591" s="39">
        <f t="shared" ref="E2591:AA2591" si="1335">SUM(E2587:E2590)</f>
        <v>0</v>
      </c>
      <c r="F2591" s="39">
        <f t="shared" si="1335"/>
        <v>0</v>
      </c>
      <c r="G2591" s="39">
        <f t="shared" si="1335"/>
        <v>0</v>
      </c>
      <c r="H2591" s="39">
        <f t="shared" si="1335"/>
        <v>0</v>
      </c>
      <c r="I2591" s="39">
        <f t="shared" si="1335"/>
        <v>0</v>
      </c>
      <c r="J2591" s="39">
        <f t="shared" si="1335"/>
        <v>0</v>
      </c>
      <c r="K2591" s="39">
        <f t="shared" si="1335"/>
        <v>0</v>
      </c>
      <c r="L2591" s="39">
        <f t="shared" si="1335"/>
        <v>0</v>
      </c>
      <c r="M2591" s="39">
        <f t="shared" si="1335"/>
        <v>0</v>
      </c>
      <c r="N2591" s="39">
        <f t="shared" si="1335"/>
        <v>0</v>
      </c>
      <c r="O2591" s="39">
        <f t="shared" si="1335"/>
        <v>0</v>
      </c>
      <c r="P2591" s="39">
        <f t="shared" si="1335"/>
        <v>0</v>
      </c>
      <c r="Q2591" s="39">
        <f t="shared" si="1335"/>
        <v>0</v>
      </c>
      <c r="R2591" s="39">
        <f t="shared" si="1335"/>
        <v>0</v>
      </c>
      <c r="S2591" s="39">
        <f t="shared" si="1335"/>
        <v>0</v>
      </c>
      <c r="T2591" s="39">
        <f t="shared" si="1335"/>
        <v>0</v>
      </c>
      <c r="U2591" s="39">
        <f t="shared" si="1335"/>
        <v>0</v>
      </c>
      <c r="V2591" s="39">
        <f t="shared" si="1335"/>
        <v>0</v>
      </c>
      <c r="W2591" s="39">
        <f t="shared" si="1335"/>
        <v>0</v>
      </c>
      <c r="X2591" s="39">
        <f t="shared" si="1335"/>
        <v>0</v>
      </c>
      <c r="Y2591" s="39">
        <f t="shared" si="1335"/>
        <v>0</v>
      </c>
      <c r="Z2591" s="39">
        <f t="shared" si="1335"/>
        <v>0</v>
      </c>
      <c r="AA2591" s="39">
        <f t="shared" si="1335"/>
        <v>0</v>
      </c>
      <c r="AB2591" s="40" t="e">
        <f t="shared" si="1332"/>
        <v>#DIV/0!</v>
      </c>
      <c r="AC2591" s="32"/>
    </row>
    <row r="2592" spans="1:29" s="33" customFormat="1" ht="18" hidden="1" customHeight="1" x14ac:dyDescent="0.25">
      <c r="A2592" s="41" t="s">
        <v>38</v>
      </c>
      <c r="B2592" s="31"/>
      <c r="C2592" s="31"/>
      <c r="D2592" s="31"/>
      <c r="E2592" s="31"/>
      <c r="F2592" s="31"/>
      <c r="G2592" s="31"/>
      <c r="H2592" s="31"/>
      <c r="I2592" s="31"/>
      <c r="J2592" s="31"/>
      <c r="K2592" s="31"/>
      <c r="L2592" s="31"/>
      <c r="M2592" s="31"/>
      <c r="N2592" s="31"/>
      <c r="O2592" s="31"/>
      <c r="P2592" s="31"/>
      <c r="Q2592" s="31"/>
      <c r="R2592" s="31"/>
      <c r="S2592" s="31"/>
      <c r="T2592" s="31"/>
      <c r="U2592" s="31"/>
      <c r="V2592" s="31"/>
      <c r="W2592" s="31"/>
      <c r="X2592" s="31"/>
      <c r="Y2592" s="31"/>
      <c r="Z2592" s="31">
        <f t="shared" ref="Z2592" si="1336">SUM(M2592:Y2592)</f>
        <v>0</v>
      </c>
      <c r="AA2592" s="31">
        <f>D2592-Z2592</f>
        <v>0</v>
      </c>
      <c r="AB2592" s="37" t="e">
        <f t="shared" si="1332"/>
        <v>#DIV/0!</v>
      </c>
      <c r="AC2592" s="32"/>
    </row>
    <row r="2593" spans="1:29" s="33" customFormat="1" ht="18" hidden="1" customHeight="1" x14ac:dyDescent="0.25">
      <c r="A2593" s="38" t="s">
        <v>39</v>
      </c>
      <c r="B2593" s="39">
        <f t="shared" ref="B2593:C2593" si="1337">B2592+B2591</f>
        <v>0</v>
      </c>
      <c r="C2593" s="39">
        <f t="shared" si="1337"/>
        <v>0</v>
      </c>
      <c r="D2593" s="39">
        <f>D2592+D2591</f>
        <v>0</v>
      </c>
      <c r="E2593" s="39">
        <f t="shared" ref="E2593:AA2593" si="1338">E2592+E2591</f>
        <v>0</v>
      </c>
      <c r="F2593" s="39">
        <f t="shared" si="1338"/>
        <v>0</v>
      </c>
      <c r="G2593" s="39">
        <f t="shared" si="1338"/>
        <v>0</v>
      </c>
      <c r="H2593" s="39">
        <f t="shared" si="1338"/>
        <v>0</v>
      </c>
      <c r="I2593" s="39">
        <f t="shared" si="1338"/>
        <v>0</v>
      </c>
      <c r="J2593" s="39">
        <f t="shared" si="1338"/>
        <v>0</v>
      </c>
      <c r="K2593" s="39">
        <f t="shared" si="1338"/>
        <v>0</v>
      </c>
      <c r="L2593" s="39">
        <f t="shared" si="1338"/>
        <v>0</v>
      </c>
      <c r="M2593" s="39">
        <f t="shared" si="1338"/>
        <v>0</v>
      </c>
      <c r="N2593" s="39">
        <f t="shared" si="1338"/>
        <v>0</v>
      </c>
      <c r="O2593" s="39">
        <f t="shared" si="1338"/>
        <v>0</v>
      </c>
      <c r="P2593" s="39">
        <f t="shared" si="1338"/>
        <v>0</v>
      </c>
      <c r="Q2593" s="39">
        <f t="shared" si="1338"/>
        <v>0</v>
      </c>
      <c r="R2593" s="39">
        <f t="shared" si="1338"/>
        <v>0</v>
      </c>
      <c r="S2593" s="39">
        <f t="shared" si="1338"/>
        <v>0</v>
      </c>
      <c r="T2593" s="39">
        <f t="shared" si="1338"/>
        <v>0</v>
      </c>
      <c r="U2593" s="39">
        <f t="shared" si="1338"/>
        <v>0</v>
      </c>
      <c r="V2593" s="39">
        <f t="shared" si="1338"/>
        <v>0</v>
      </c>
      <c r="W2593" s="39">
        <f t="shared" si="1338"/>
        <v>0</v>
      </c>
      <c r="X2593" s="39">
        <f t="shared" si="1338"/>
        <v>0</v>
      </c>
      <c r="Y2593" s="39">
        <f t="shared" si="1338"/>
        <v>0</v>
      </c>
      <c r="Z2593" s="39">
        <f t="shared" si="1338"/>
        <v>0</v>
      </c>
      <c r="AA2593" s="39">
        <f t="shared" si="1338"/>
        <v>0</v>
      </c>
      <c r="AB2593" s="40" t="e">
        <f t="shared" si="1332"/>
        <v>#DIV/0!</v>
      </c>
      <c r="AC2593" s="42"/>
    </row>
    <row r="2594" spans="1:29" s="33" customFormat="1" ht="15" hidden="1" customHeight="1" x14ac:dyDescent="0.25">
      <c r="A2594" s="34"/>
      <c r="B2594" s="31"/>
      <c r="C2594" s="31"/>
      <c r="D2594" s="31"/>
      <c r="E2594" s="31"/>
      <c r="F2594" s="31"/>
      <c r="G2594" s="31"/>
      <c r="H2594" s="31"/>
      <c r="I2594" s="31"/>
      <c r="J2594" s="31"/>
      <c r="K2594" s="31"/>
      <c r="L2594" s="31"/>
      <c r="M2594" s="31"/>
      <c r="N2594" s="31"/>
      <c r="O2594" s="31"/>
      <c r="P2594" s="31"/>
      <c r="Q2594" s="31"/>
      <c r="R2594" s="31"/>
      <c r="S2594" s="31"/>
      <c r="T2594" s="31"/>
      <c r="U2594" s="31"/>
      <c r="V2594" s="31"/>
      <c r="W2594" s="31"/>
      <c r="X2594" s="31"/>
      <c r="Y2594" s="31"/>
      <c r="Z2594" s="31"/>
      <c r="AA2594" s="31"/>
      <c r="AB2594" s="31"/>
      <c r="AC2594" s="32"/>
    </row>
    <row r="2595" spans="1:29" s="33" customFormat="1" ht="15" hidden="1" customHeight="1" x14ac:dyDescent="0.25">
      <c r="A2595" s="34"/>
      <c r="B2595" s="31"/>
      <c r="C2595" s="31"/>
      <c r="D2595" s="31"/>
      <c r="E2595" s="31"/>
      <c r="F2595" s="31"/>
      <c r="G2595" s="31"/>
      <c r="H2595" s="31"/>
      <c r="I2595" s="31"/>
      <c r="J2595" s="31"/>
      <c r="K2595" s="31"/>
      <c r="L2595" s="31"/>
      <c r="M2595" s="31"/>
      <c r="N2595" s="31"/>
      <c r="O2595" s="31"/>
      <c r="P2595" s="31"/>
      <c r="Q2595" s="31"/>
      <c r="R2595" s="31"/>
      <c r="S2595" s="31"/>
      <c r="T2595" s="31"/>
      <c r="U2595" s="31"/>
      <c r="V2595" s="31"/>
      <c r="W2595" s="31"/>
      <c r="X2595" s="31"/>
      <c r="Y2595" s="31"/>
      <c r="Z2595" s="31"/>
      <c r="AA2595" s="31"/>
      <c r="AB2595" s="31"/>
      <c r="AC2595" s="32"/>
    </row>
    <row r="2596" spans="1:29" s="33" customFormat="1" ht="15" hidden="1" customHeight="1" x14ac:dyDescent="0.25">
      <c r="A2596" s="46" t="s">
        <v>128</v>
      </c>
      <c r="B2596" s="31"/>
      <c r="C2596" s="31"/>
      <c r="D2596" s="31"/>
      <c r="E2596" s="31"/>
      <c r="F2596" s="31"/>
      <c r="G2596" s="31"/>
      <c r="H2596" s="31"/>
      <c r="I2596" s="31"/>
      <c r="J2596" s="31"/>
      <c r="K2596" s="31"/>
      <c r="L2596" s="31"/>
      <c r="M2596" s="31"/>
      <c r="N2596" s="31"/>
      <c r="O2596" s="31"/>
      <c r="P2596" s="31"/>
      <c r="Q2596" s="31"/>
      <c r="R2596" s="31"/>
      <c r="S2596" s="31"/>
      <c r="T2596" s="31"/>
      <c r="U2596" s="31"/>
      <c r="V2596" s="31"/>
      <c r="W2596" s="31"/>
      <c r="X2596" s="31"/>
      <c r="Y2596" s="31"/>
      <c r="Z2596" s="31"/>
      <c r="AA2596" s="31"/>
      <c r="AB2596" s="31"/>
      <c r="AC2596" s="32"/>
    </row>
    <row r="2597" spans="1:29" s="33" customFormat="1" ht="18" hidden="1" customHeight="1" x14ac:dyDescent="0.2">
      <c r="A2597" s="36" t="s">
        <v>33</v>
      </c>
      <c r="B2597" s="31"/>
      <c r="C2597" s="31"/>
      <c r="D2597" s="31"/>
      <c r="E2597" s="31"/>
      <c r="F2597" s="31"/>
      <c r="G2597" s="31"/>
      <c r="H2597" s="31"/>
      <c r="I2597" s="31"/>
      <c r="J2597" s="31"/>
      <c r="K2597" s="31"/>
      <c r="L2597" s="31"/>
      <c r="M2597" s="31"/>
      <c r="N2597" s="31"/>
      <c r="O2597" s="31"/>
      <c r="P2597" s="31"/>
      <c r="Q2597" s="31"/>
      <c r="R2597" s="31"/>
      <c r="S2597" s="31"/>
      <c r="T2597" s="31"/>
      <c r="U2597" s="31"/>
      <c r="V2597" s="31"/>
      <c r="W2597" s="31"/>
      <c r="X2597" s="31"/>
      <c r="Y2597" s="31"/>
      <c r="Z2597" s="31">
        <f>SUM(M2597:Y2597)</f>
        <v>0</v>
      </c>
      <c r="AA2597" s="31">
        <f>D2597-Z2597</f>
        <v>0</v>
      </c>
      <c r="AB2597" s="37" t="e">
        <f t="shared" ref="AB2597:AB2603" si="1339">Z2597/D2597</f>
        <v>#DIV/0!</v>
      </c>
      <c r="AC2597" s="32"/>
    </row>
    <row r="2598" spans="1:29" s="33" customFormat="1" ht="18" hidden="1" customHeight="1" x14ac:dyDescent="0.2">
      <c r="A2598" s="36" t="s">
        <v>34</v>
      </c>
      <c r="B2598" s="31"/>
      <c r="C2598" s="31"/>
      <c r="D2598" s="31"/>
      <c r="E2598" s="31"/>
      <c r="F2598" s="31"/>
      <c r="G2598" s="31"/>
      <c r="H2598" s="31"/>
      <c r="I2598" s="31"/>
      <c r="J2598" s="31"/>
      <c r="K2598" s="31"/>
      <c r="L2598" s="31"/>
      <c r="M2598" s="31"/>
      <c r="N2598" s="31"/>
      <c r="O2598" s="31"/>
      <c r="P2598" s="31"/>
      <c r="Q2598" s="31"/>
      <c r="R2598" s="31"/>
      <c r="S2598" s="31"/>
      <c r="T2598" s="31"/>
      <c r="U2598" s="31"/>
      <c r="V2598" s="31"/>
      <c r="W2598" s="31"/>
      <c r="X2598" s="31"/>
      <c r="Y2598" s="31"/>
      <c r="Z2598" s="31">
        <f t="shared" ref="Z2598:Z2600" si="1340">SUM(M2598:Y2598)</f>
        <v>0</v>
      </c>
      <c r="AA2598" s="31">
        <f>D2598-Z2598</f>
        <v>0</v>
      </c>
      <c r="AB2598" s="37" t="e">
        <f t="shared" si="1339"/>
        <v>#DIV/0!</v>
      </c>
      <c r="AC2598" s="32"/>
    </row>
    <row r="2599" spans="1:29" s="33" customFormat="1" ht="18" hidden="1" customHeight="1" x14ac:dyDescent="0.2">
      <c r="A2599" s="36" t="s">
        <v>35</v>
      </c>
      <c r="B2599" s="31"/>
      <c r="C2599" s="31"/>
      <c r="D2599" s="31"/>
      <c r="E2599" s="31"/>
      <c r="F2599" s="31"/>
      <c r="G2599" s="31"/>
      <c r="H2599" s="31"/>
      <c r="I2599" s="31"/>
      <c r="J2599" s="31"/>
      <c r="K2599" s="31"/>
      <c r="L2599" s="31"/>
      <c r="M2599" s="31"/>
      <c r="N2599" s="31"/>
      <c r="O2599" s="31"/>
      <c r="P2599" s="31"/>
      <c r="Q2599" s="31"/>
      <c r="R2599" s="31"/>
      <c r="S2599" s="31"/>
      <c r="T2599" s="31"/>
      <c r="U2599" s="31"/>
      <c r="V2599" s="31"/>
      <c r="W2599" s="31"/>
      <c r="X2599" s="31"/>
      <c r="Y2599" s="31"/>
      <c r="Z2599" s="31">
        <f t="shared" si="1340"/>
        <v>0</v>
      </c>
      <c r="AA2599" s="31">
        <f>D2599-Z2599</f>
        <v>0</v>
      </c>
      <c r="AB2599" s="37" t="e">
        <f t="shared" si="1339"/>
        <v>#DIV/0!</v>
      </c>
      <c r="AC2599" s="32"/>
    </row>
    <row r="2600" spans="1:29" s="33" customFormat="1" ht="18" hidden="1" customHeight="1" x14ac:dyDescent="0.2">
      <c r="A2600" s="36" t="s">
        <v>36</v>
      </c>
      <c r="B2600" s="31"/>
      <c r="C2600" s="31"/>
      <c r="D2600" s="31"/>
      <c r="E2600" s="31"/>
      <c r="F2600" s="31"/>
      <c r="G2600" s="31"/>
      <c r="H2600" s="31"/>
      <c r="I2600" s="31"/>
      <c r="J2600" s="31"/>
      <c r="K2600" s="31"/>
      <c r="L2600" s="31"/>
      <c r="M2600" s="31"/>
      <c r="N2600" s="31"/>
      <c r="O2600" s="31"/>
      <c r="P2600" s="31"/>
      <c r="Q2600" s="31"/>
      <c r="R2600" s="31"/>
      <c r="S2600" s="31"/>
      <c r="T2600" s="31"/>
      <c r="U2600" s="31"/>
      <c r="V2600" s="31"/>
      <c r="W2600" s="31"/>
      <c r="X2600" s="31"/>
      <c r="Y2600" s="31"/>
      <c r="Z2600" s="31">
        <f t="shared" si="1340"/>
        <v>0</v>
      </c>
      <c r="AA2600" s="31">
        <f>D2600-Z2600</f>
        <v>0</v>
      </c>
      <c r="AB2600" s="37" t="e">
        <f t="shared" si="1339"/>
        <v>#DIV/0!</v>
      </c>
      <c r="AC2600" s="32"/>
    </row>
    <row r="2601" spans="1:29" s="33" customFormat="1" ht="18" hidden="1" customHeight="1" x14ac:dyDescent="0.25">
      <c r="A2601" s="38" t="s">
        <v>37</v>
      </c>
      <c r="B2601" s="39">
        <f t="shared" ref="B2601:C2601" si="1341">SUM(B2597:B2600)</f>
        <v>0</v>
      </c>
      <c r="C2601" s="39">
        <f t="shared" si="1341"/>
        <v>0</v>
      </c>
      <c r="D2601" s="39">
        <f>SUM(D2597:D2600)</f>
        <v>0</v>
      </c>
      <c r="E2601" s="39">
        <f t="shared" ref="E2601:AA2601" si="1342">SUM(E2597:E2600)</f>
        <v>0</v>
      </c>
      <c r="F2601" s="39">
        <f t="shared" si="1342"/>
        <v>0</v>
      </c>
      <c r="G2601" s="39">
        <f t="shared" si="1342"/>
        <v>0</v>
      </c>
      <c r="H2601" s="39">
        <f t="shared" si="1342"/>
        <v>0</v>
      </c>
      <c r="I2601" s="39">
        <f t="shared" si="1342"/>
        <v>0</v>
      </c>
      <c r="J2601" s="39">
        <f t="shared" si="1342"/>
        <v>0</v>
      </c>
      <c r="K2601" s="39">
        <f t="shared" si="1342"/>
        <v>0</v>
      </c>
      <c r="L2601" s="39">
        <f t="shared" si="1342"/>
        <v>0</v>
      </c>
      <c r="M2601" s="39">
        <f t="shared" si="1342"/>
        <v>0</v>
      </c>
      <c r="N2601" s="39">
        <f t="shared" si="1342"/>
        <v>0</v>
      </c>
      <c r="O2601" s="39">
        <f t="shared" si="1342"/>
        <v>0</v>
      </c>
      <c r="P2601" s="39">
        <f t="shared" si="1342"/>
        <v>0</v>
      </c>
      <c r="Q2601" s="39">
        <f t="shared" si="1342"/>
        <v>0</v>
      </c>
      <c r="R2601" s="39">
        <f t="shared" si="1342"/>
        <v>0</v>
      </c>
      <c r="S2601" s="39">
        <f t="shared" si="1342"/>
        <v>0</v>
      </c>
      <c r="T2601" s="39">
        <f t="shared" si="1342"/>
        <v>0</v>
      </c>
      <c r="U2601" s="39">
        <f t="shared" si="1342"/>
        <v>0</v>
      </c>
      <c r="V2601" s="39">
        <f t="shared" si="1342"/>
        <v>0</v>
      </c>
      <c r="W2601" s="39">
        <f t="shared" si="1342"/>
        <v>0</v>
      </c>
      <c r="X2601" s="39">
        <f t="shared" si="1342"/>
        <v>0</v>
      </c>
      <c r="Y2601" s="39">
        <f t="shared" si="1342"/>
        <v>0</v>
      </c>
      <c r="Z2601" s="39">
        <f t="shared" si="1342"/>
        <v>0</v>
      </c>
      <c r="AA2601" s="39">
        <f t="shared" si="1342"/>
        <v>0</v>
      </c>
      <c r="AB2601" s="40" t="e">
        <f t="shared" si="1339"/>
        <v>#DIV/0!</v>
      </c>
      <c r="AC2601" s="32"/>
    </row>
    <row r="2602" spans="1:29" s="33" customFormat="1" ht="18" hidden="1" customHeight="1" x14ac:dyDescent="0.25">
      <c r="A2602" s="41" t="s">
        <v>38</v>
      </c>
      <c r="B2602" s="31"/>
      <c r="C2602" s="31"/>
      <c r="D2602" s="31"/>
      <c r="E2602" s="31"/>
      <c r="F2602" s="31"/>
      <c r="G2602" s="31"/>
      <c r="H2602" s="31"/>
      <c r="I2602" s="31"/>
      <c r="J2602" s="31"/>
      <c r="K2602" s="31"/>
      <c r="L2602" s="31"/>
      <c r="M2602" s="31"/>
      <c r="N2602" s="31"/>
      <c r="O2602" s="31"/>
      <c r="P2602" s="31"/>
      <c r="Q2602" s="31"/>
      <c r="R2602" s="31"/>
      <c r="S2602" s="31"/>
      <c r="T2602" s="31"/>
      <c r="U2602" s="31"/>
      <c r="V2602" s="31"/>
      <c r="W2602" s="31"/>
      <c r="X2602" s="31"/>
      <c r="Y2602" s="31"/>
      <c r="Z2602" s="31">
        <f t="shared" ref="Z2602" si="1343">SUM(M2602:Y2602)</f>
        <v>0</v>
      </c>
      <c r="AA2602" s="31">
        <f>D2602-Z2602</f>
        <v>0</v>
      </c>
      <c r="AB2602" s="37" t="e">
        <f t="shared" si="1339"/>
        <v>#DIV/0!</v>
      </c>
      <c r="AC2602" s="32"/>
    </row>
    <row r="2603" spans="1:29" s="33" customFormat="1" ht="18" hidden="1" customHeight="1" x14ac:dyDescent="0.25">
      <c r="A2603" s="38" t="s">
        <v>39</v>
      </c>
      <c r="B2603" s="39">
        <f t="shared" ref="B2603:C2603" si="1344">B2602+B2601</f>
        <v>0</v>
      </c>
      <c r="C2603" s="39">
        <f t="shared" si="1344"/>
        <v>0</v>
      </c>
      <c r="D2603" s="39">
        <f>D2602+D2601</f>
        <v>0</v>
      </c>
      <c r="E2603" s="39">
        <f t="shared" ref="E2603:AA2603" si="1345">E2602+E2601</f>
        <v>0</v>
      </c>
      <c r="F2603" s="39">
        <f t="shared" si="1345"/>
        <v>0</v>
      </c>
      <c r="G2603" s="39">
        <f t="shared" si="1345"/>
        <v>0</v>
      </c>
      <c r="H2603" s="39">
        <f t="shared" si="1345"/>
        <v>0</v>
      </c>
      <c r="I2603" s="39">
        <f t="shared" si="1345"/>
        <v>0</v>
      </c>
      <c r="J2603" s="39">
        <f t="shared" si="1345"/>
        <v>0</v>
      </c>
      <c r="K2603" s="39">
        <f t="shared" si="1345"/>
        <v>0</v>
      </c>
      <c r="L2603" s="39">
        <f t="shared" si="1345"/>
        <v>0</v>
      </c>
      <c r="M2603" s="39">
        <f t="shared" si="1345"/>
        <v>0</v>
      </c>
      <c r="N2603" s="39">
        <f t="shared" si="1345"/>
        <v>0</v>
      </c>
      <c r="O2603" s="39">
        <f t="shared" si="1345"/>
        <v>0</v>
      </c>
      <c r="P2603" s="39">
        <f t="shared" si="1345"/>
        <v>0</v>
      </c>
      <c r="Q2603" s="39">
        <f t="shared" si="1345"/>
        <v>0</v>
      </c>
      <c r="R2603" s="39">
        <f t="shared" si="1345"/>
        <v>0</v>
      </c>
      <c r="S2603" s="39">
        <f t="shared" si="1345"/>
        <v>0</v>
      </c>
      <c r="T2603" s="39">
        <f t="shared" si="1345"/>
        <v>0</v>
      </c>
      <c r="U2603" s="39">
        <f t="shared" si="1345"/>
        <v>0</v>
      </c>
      <c r="V2603" s="39">
        <f t="shared" si="1345"/>
        <v>0</v>
      </c>
      <c r="W2603" s="39">
        <f t="shared" si="1345"/>
        <v>0</v>
      </c>
      <c r="X2603" s="39">
        <f t="shared" si="1345"/>
        <v>0</v>
      </c>
      <c r="Y2603" s="39">
        <f t="shared" si="1345"/>
        <v>0</v>
      </c>
      <c r="Z2603" s="39">
        <f t="shared" si="1345"/>
        <v>0</v>
      </c>
      <c r="AA2603" s="39">
        <f t="shared" si="1345"/>
        <v>0</v>
      </c>
      <c r="AB2603" s="40" t="e">
        <f t="shared" si="1339"/>
        <v>#DIV/0!</v>
      </c>
      <c r="AC2603" s="42"/>
    </row>
    <row r="2604" spans="1:29" s="33" customFormat="1" ht="15" hidden="1" customHeight="1" x14ac:dyDescent="0.25">
      <c r="A2604" s="34"/>
      <c r="B2604" s="31"/>
      <c r="C2604" s="31"/>
      <c r="D2604" s="31"/>
      <c r="E2604" s="31"/>
      <c r="F2604" s="31"/>
      <c r="G2604" s="31"/>
      <c r="H2604" s="31"/>
      <c r="I2604" s="31"/>
      <c r="J2604" s="31"/>
      <c r="K2604" s="31"/>
      <c r="L2604" s="31"/>
      <c r="M2604" s="31"/>
      <c r="N2604" s="31"/>
      <c r="O2604" s="31"/>
      <c r="P2604" s="31"/>
      <c r="Q2604" s="31"/>
      <c r="R2604" s="31"/>
      <c r="S2604" s="31"/>
      <c r="T2604" s="31"/>
      <c r="U2604" s="31"/>
      <c r="V2604" s="31"/>
      <c r="W2604" s="31"/>
      <c r="X2604" s="31"/>
      <c r="Y2604" s="31"/>
      <c r="Z2604" s="31"/>
      <c r="AA2604" s="31"/>
      <c r="AB2604" s="31"/>
      <c r="AC2604" s="32"/>
    </row>
    <row r="2605" spans="1:29" s="33" customFormat="1" ht="15" hidden="1" customHeight="1" x14ac:dyDescent="0.25">
      <c r="A2605" s="34"/>
      <c r="B2605" s="31"/>
      <c r="C2605" s="31"/>
      <c r="D2605" s="31"/>
      <c r="E2605" s="31"/>
      <c r="F2605" s="31"/>
      <c r="G2605" s="31"/>
      <c r="H2605" s="31"/>
      <c r="I2605" s="31"/>
      <c r="J2605" s="31"/>
      <c r="K2605" s="31"/>
      <c r="L2605" s="31"/>
      <c r="M2605" s="31"/>
      <c r="N2605" s="31"/>
      <c r="O2605" s="31"/>
      <c r="P2605" s="31"/>
      <c r="Q2605" s="31"/>
      <c r="R2605" s="31"/>
      <c r="S2605" s="31"/>
      <c r="T2605" s="31"/>
      <c r="U2605" s="31"/>
      <c r="V2605" s="31"/>
      <c r="W2605" s="31"/>
      <c r="X2605" s="31"/>
      <c r="Y2605" s="31"/>
      <c r="Z2605" s="31"/>
      <c r="AA2605" s="31"/>
      <c r="AB2605" s="31"/>
      <c r="AC2605" s="32"/>
    </row>
    <row r="2606" spans="1:29" s="33" customFormat="1" ht="15" hidden="1" customHeight="1" x14ac:dyDescent="0.25">
      <c r="A2606" s="46" t="s">
        <v>128</v>
      </c>
      <c r="B2606" s="31"/>
      <c r="C2606" s="31"/>
      <c r="D2606" s="31"/>
      <c r="E2606" s="31"/>
      <c r="F2606" s="31"/>
      <c r="G2606" s="31"/>
      <c r="H2606" s="31"/>
      <c r="I2606" s="31"/>
      <c r="J2606" s="31"/>
      <c r="K2606" s="31"/>
      <c r="L2606" s="31"/>
      <c r="M2606" s="31"/>
      <c r="N2606" s="31"/>
      <c r="O2606" s="31"/>
      <c r="P2606" s="31"/>
      <c r="Q2606" s="31"/>
      <c r="R2606" s="31"/>
      <c r="S2606" s="31"/>
      <c r="T2606" s="31"/>
      <c r="U2606" s="31"/>
      <c r="V2606" s="31"/>
      <c r="W2606" s="31"/>
      <c r="X2606" s="31"/>
      <c r="Y2606" s="31"/>
      <c r="Z2606" s="31"/>
      <c r="AA2606" s="31"/>
      <c r="AB2606" s="31"/>
      <c r="AC2606" s="32"/>
    </row>
    <row r="2607" spans="1:29" s="33" customFormat="1" ht="18" hidden="1" customHeight="1" x14ac:dyDescent="0.2">
      <c r="A2607" s="36" t="s">
        <v>33</v>
      </c>
      <c r="B2607" s="31"/>
      <c r="C2607" s="31"/>
      <c r="D2607" s="31"/>
      <c r="E2607" s="31"/>
      <c r="F2607" s="31"/>
      <c r="G2607" s="31"/>
      <c r="H2607" s="31"/>
      <c r="I2607" s="31"/>
      <c r="J2607" s="31"/>
      <c r="K2607" s="31"/>
      <c r="L2607" s="31"/>
      <c r="M2607" s="31"/>
      <c r="N2607" s="31"/>
      <c r="O2607" s="31"/>
      <c r="P2607" s="31"/>
      <c r="Q2607" s="31"/>
      <c r="R2607" s="31"/>
      <c r="S2607" s="31"/>
      <c r="T2607" s="31"/>
      <c r="U2607" s="31"/>
      <c r="V2607" s="31"/>
      <c r="W2607" s="31"/>
      <c r="X2607" s="31"/>
      <c r="Y2607" s="31"/>
      <c r="Z2607" s="31">
        <f>SUM(M2607:Y2607)</f>
        <v>0</v>
      </c>
      <c r="AA2607" s="31">
        <f>D2607-Z2607</f>
        <v>0</v>
      </c>
      <c r="AB2607" s="37" t="e">
        <f t="shared" ref="AB2607:AB2613" si="1346">Z2607/D2607</f>
        <v>#DIV/0!</v>
      </c>
      <c r="AC2607" s="32"/>
    </row>
    <row r="2608" spans="1:29" s="33" customFormat="1" ht="18" hidden="1" customHeight="1" x14ac:dyDescent="0.2">
      <c r="A2608" s="36" t="s">
        <v>34</v>
      </c>
      <c r="B2608" s="31"/>
      <c r="C2608" s="31"/>
      <c r="D2608" s="31"/>
      <c r="E2608" s="31"/>
      <c r="F2608" s="31"/>
      <c r="G2608" s="31"/>
      <c r="H2608" s="31"/>
      <c r="I2608" s="31"/>
      <c r="J2608" s="31"/>
      <c r="K2608" s="31"/>
      <c r="L2608" s="31"/>
      <c r="M2608" s="31"/>
      <c r="N2608" s="31"/>
      <c r="O2608" s="31"/>
      <c r="P2608" s="31"/>
      <c r="Q2608" s="31"/>
      <c r="R2608" s="31"/>
      <c r="S2608" s="31"/>
      <c r="T2608" s="31"/>
      <c r="U2608" s="31"/>
      <c r="V2608" s="31"/>
      <c r="W2608" s="31"/>
      <c r="X2608" s="31"/>
      <c r="Y2608" s="31"/>
      <c r="Z2608" s="31">
        <f t="shared" ref="Z2608:Z2610" si="1347">SUM(M2608:Y2608)</f>
        <v>0</v>
      </c>
      <c r="AA2608" s="31">
        <f>D2608-Z2608</f>
        <v>0</v>
      </c>
      <c r="AB2608" s="37" t="e">
        <f t="shared" si="1346"/>
        <v>#DIV/0!</v>
      </c>
      <c r="AC2608" s="32"/>
    </row>
    <row r="2609" spans="1:29" s="33" customFormat="1" ht="18" hidden="1" customHeight="1" x14ac:dyDescent="0.2">
      <c r="A2609" s="36" t="s">
        <v>35</v>
      </c>
      <c r="B2609" s="31"/>
      <c r="C2609" s="31"/>
      <c r="D2609" s="31"/>
      <c r="E2609" s="31"/>
      <c r="F2609" s="31"/>
      <c r="G2609" s="31"/>
      <c r="H2609" s="31"/>
      <c r="I2609" s="31"/>
      <c r="J2609" s="31"/>
      <c r="K2609" s="31"/>
      <c r="L2609" s="31"/>
      <c r="M2609" s="31"/>
      <c r="N2609" s="31"/>
      <c r="O2609" s="31"/>
      <c r="P2609" s="31"/>
      <c r="Q2609" s="31"/>
      <c r="R2609" s="31"/>
      <c r="S2609" s="31"/>
      <c r="T2609" s="31"/>
      <c r="U2609" s="31"/>
      <c r="V2609" s="31"/>
      <c r="W2609" s="31"/>
      <c r="X2609" s="31"/>
      <c r="Y2609" s="31"/>
      <c r="Z2609" s="31">
        <f t="shared" si="1347"/>
        <v>0</v>
      </c>
      <c r="AA2609" s="31">
        <f>D2609-Z2609</f>
        <v>0</v>
      </c>
      <c r="AB2609" s="37" t="e">
        <f t="shared" si="1346"/>
        <v>#DIV/0!</v>
      </c>
      <c r="AC2609" s="32"/>
    </row>
    <row r="2610" spans="1:29" s="33" customFormat="1" ht="18" hidden="1" customHeight="1" x14ac:dyDescent="0.2">
      <c r="A2610" s="36" t="s">
        <v>36</v>
      </c>
      <c r="B2610" s="31"/>
      <c r="C2610" s="31"/>
      <c r="D2610" s="31"/>
      <c r="E2610" s="31"/>
      <c r="F2610" s="31"/>
      <c r="G2610" s="31"/>
      <c r="H2610" s="31"/>
      <c r="I2610" s="31"/>
      <c r="J2610" s="31"/>
      <c r="K2610" s="31"/>
      <c r="L2610" s="31"/>
      <c r="M2610" s="31"/>
      <c r="N2610" s="31"/>
      <c r="O2610" s="31"/>
      <c r="P2610" s="31"/>
      <c r="Q2610" s="31"/>
      <c r="R2610" s="31"/>
      <c r="S2610" s="31"/>
      <c r="T2610" s="31"/>
      <c r="U2610" s="31"/>
      <c r="V2610" s="31"/>
      <c r="W2610" s="31"/>
      <c r="X2610" s="31"/>
      <c r="Y2610" s="31"/>
      <c r="Z2610" s="31">
        <f t="shared" si="1347"/>
        <v>0</v>
      </c>
      <c r="AA2610" s="31">
        <f>D2610-Z2610</f>
        <v>0</v>
      </c>
      <c r="AB2610" s="37" t="e">
        <f t="shared" si="1346"/>
        <v>#DIV/0!</v>
      </c>
      <c r="AC2610" s="32"/>
    </row>
    <row r="2611" spans="1:29" s="33" customFormat="1" ht="18" hidden="1" customHeight="1" x14ac:dyDescent="0.25">
      <c r="A2611" s="38" t="s">
        <v>37</v>
      </c>
      <c r="B2611" s="39">
        <f t="shared" ref="B2611:C2611" si="1348">SUM(B2607:B2610)</f>
        <v>0</v>
      </c>
      <c r="C2611" s="39">
        <f t="shared" si="1348"/>
        <v>0</v>
      </c>
      <c r="D2611" s="39">
        <f>SUM(D2607:D2610)</f>
        <v>0</v>
      </c>
      <c r="E2611" s="39">
        <f t="shared" ref="E2611:AA2611" si="1349">SUM(E2607:E2610)</f>
        <v>0</v>
      </c>
      <c r="F2611" s="39">
        <f t="shared" si="1349"/>
        <v>0</v>
      </c>
      <c r="G2611" s="39">
        <f t="shared" si="1349"/>
        <v>0</v>
      </c>
      <c r="H2611" s="39">
        <f t="shared" si="1349"/>
        <v>0</v>
      </c>
      <c r="I2611" s="39">
        <f t="shared" si="1349"/>
        <v>0</v>
      </c>
      <c r="J2611" s="39">
        <f t="shared" si="1349"/>
        <v>0</v>
      </c>
      <c r="K2611" s="39">
        <f t="shared" si="1349"/>
        <v>0</v>
      </c>
      <c r="L2611" s="39">
        <f t="shared" si="1349"/>
        <v>0</v>
      </c>
      <c r="M2611" s="39">
        <f t="shared" si="1349"/>
        <v>0</v>
      </c>
      <c r="N2611" s="39">
        <f t="shared" si="1349"/>
        <v>0</v>
      </c>
      <c r="O2611" s="39">
        <f t="shared" si="1349"/>
        <v>0</v>
      </c>
      <c r="P2611" s="39">
        <f t="shared" si="1349"/>
        <v>0</v>
      </c>
      <c r="Q2611" s="39">
        <f t="shared" si="1349"/>
        <v>0</v>
      </c>
      <c r="R2611" s="39">
        <f t="shared" si="1349"/>
        <v>0</v>
      </c>
      <c r="S2611" s="39">
        <f t="shared" si="1349"/>
        <v>0</v>
      </c>
      <c r="T2611" s="39">
        <f t="shared" si="1349"/>
        <v>0</v>
      </c>
      <c r="U2611" s="39">
        <f t="shared" si="1349"/>
        <v>0</v>
      </c>
      <c r="V2611" s="39">
        <f t="shared" si="1349"/>
        <v>0</v>
      </c>
      <c r="W2611" s="39">
        <f t="shared" si="1349"/>
        <v>0</v>
      </c>
      <c r="X2611" s="39">
        <f t="shared" si="1349"/>
        <v>0</v>
      </c>
      <c r="Y2611" s="39">
        <f t="shared" si="1349"/>
        <v>0</v>
      </c>
      <c r="Z2611" s="39">
        <f t="shared" si="1349"/>
        <v>0</v>
      </c>
      <c r="AA2611" s="39">
        <f t="shared" si="1349"/>
        <v>0</v>
      </c>
      <c r="AB2611" s="40" t="e">
        <f t="shared" si="1346"/>
        <v>#DIV/0!</v>
      </c>
      <c r="AC2611" s="32"/>
    </row>
    <row r="2612" spans="1:29" s="33" customFormat="1" ht="18" hidden="1" customHeight="1" x14ac:dyDescent="0.25">
      <c r="A2612" s="41" t="s">
        <v>38</v>
      </c>
      <c r="B2612" s="31"/>
      <c r="C2612" s="31"/>
      <c r="D2612" s="31"/>
      <c r="E2612" s="31"/>
      <c r="F2612" s="31"/>
      <c r="G2612" s="31"/>
      <c r="H2612" s="31"/>
      <c r="I2612" s="31"/>
      <c r="J2612" s="31"/>
      <c r="K2612" s="31"/>
      <c r="L2612" s="31"/>
      <c r="M2612" s="31"/>
      <c r="N2612" s="31"/>
      <c r="O2612" s="31"/>
      <c r="P2612" s="31"/>
      <c r="Q2612" s="31"/>
      <c r="R2612" s="31"/>
      <c r="S2612" s="31"/>
      <c r="T2612" s="31"/>
      <c r="U2612" s="31"/>
      <c r="V2612" s="31"/>
      <c r="W2612" s="31"/>
      <c r="X2612" s="31"/>
      <c r="Y2612" s="31"/>
      <c r="Z2612" s="31">
        <f t="shared" ref="Z2612" si="1350">SUM(M2612:Y2612)</f>
        <v>0</v>
      </c>
      <c r="AA2612" s="31">
        <f>D2612-Z2612</f>
        <v>0</v>
      </c>
      <c r="AB2612" s="37" t="e">
        <f t="shared" si="1346"/>
        <v>#DIV/0!</v>
      </c>
      <c r="AC2612" s="32"/>
    </row>
    <row r="2613" spans="1:29" s="33" customFormat="1" ht="18" hidden="1" customHeight="1" x14ac:dyDescent="0.25">
      <c r="A2613" s="38" t="s">
        <v>39</v>
      </c>
      <c r="B2613" s="39">
        <f t="shared" ref="B2613:C2613" si="1351">B2612+B2611</f>
        <v>0</v>
      </c>
      <c r="C2613" s="39">
        <f t="shared" si="1351"/>
        <v>0</v>
      </c>
      <c r="D2613" s="39">
        <f>D2612+D2611</f>
        <v>0</v>
      </c>
      <c r="E2613" s="39">
        <f t="shared" ref="E2613:AA2613" si="1352">E2612+E2611</f>
        <v>0</v>
      </c>
      <c r="F2613" s="39">
        <f t="shared" si="1352"/>
        <v>0</v>
      </c>
      <c r="G2613" s="39">
        <f t="shared" si="1352"/>
        <v>0</v>
      </c>
      <c r="H2613" s="39">
        <f t="shared" si="1352"/>
        <v>0</v>
      </c>
      <c r="I2613" s="39">
        <f t="shared" si="1352"/>
        <v>0</v>
      </c>
      <c r="J2613" s="39">
        <f t="shared" si="1352"/>
        <v>0</v>
      </c>
      <c r="K2613" s="39">
        <f t="shared" si="1352"/>
        <v>0</v>
      </c>
      <c r="L2613" s="39">
        <f t="shared" si="1352"/>
        <v>0</v>
      </c>
      <c r="M2613" s="39">
        <f t="shared" si="1352"/>
        <v>0</v>
      </c>
      <c r="N2613" s="39">
        <f t="shared" si="1352"/>
        <v>0</v>
      </c>
      <c r="O2613" s="39">
        <f t="shared" si="1352"/>
        <v>0</v>
      </c>
      <c r="P2613" s="39">
        <f t="shared" si="1352"/>
        <v>0</v>
      </c>
      <c r="Q2613" s="39">
        <f t="shared" si="1352"/>
        <v>0</v>
      </c>
      <c r="R2613" s="39">
        <f t="shared" si="1352"/>
        <v>0</v>
      </c>
      <c r="S2613" s="39">
        <f t="shared" si="1352"/>
        <v>0</v>
      </c>
      <c r="T2613" s="39">
        <f t="shared" si="1352"/>
        <v>0</v>
      </c>
      <c r="U2613" s="39">
        <f t="shared" si="1352"/>
        <v>0</v>
      </c>
      <c r="V2613" s="39">
        <f t="shared" si="1352"/>
        <v>0</v>
      </c>
      <c r="W2613" s="39">
        <f t="shared" si="1352"/>
        <v>0</v>
      </c>
      <c r="X2613" s="39">
        <f t="shared" si="1352"/>
        <v>0</v>
      </c>
      <c r="Y2613" s="39">
        <f t="shared" si="1352"/>
        <v>0</v>
      </c>
      <c r="Z2613" s="39">
        <f t="shared" si="1352"/>
        <v>0</v>
      </c>
      <c r="AA2613" s="39">
        <f t="shared" si="1352"/>
        <v>0</v>
      </c>
      <c r="AB2613" s="40" t="e">
        <f t="shared" si="1346"/>
        <v>#DIV/0!</v>
      </c>
      <c r="AC2613" s="42"/>
    </row>
    <row r="2614" spans="1:29" s="33" customFormat="1" ht="15" hidden="1" customHeight="1" x14ac:dyDescent="0.25">
      <c r="A2614" s="34"/>
      <c r="B2614" s="31"/>
      <c r="C2614" s="31"/>
      <c r="D2614" s="31"/>
      <c r="E2614" s="31"/>
      <c r="F2614" s="31"/>
      <c r="G2614" s="31"/>
      <c r="H2614" s="31"/>
      <c r="I2614" s="31"/>
      <c r="J2614" s="31"/>
      <c r="K2614" s="31"/>
      <c r="L2614" s="31"/>
      <c r="M2614" s="31"/>
      <c r="N2614" s="31"/>
      <c r="O2614" s="31"/>
      <c r="P2614" s="31"/>
      <c r="Q2614" s="31"/>
      <c r="R2614" s="31"/>
      <c r="S2614" s="31"/>
      <c r="T2614" s="31"/>
      <c r="U2614" s="31"/>
      <c r="V2614" s="31"/>
      <c r="W2614" s="31"/>
      <c r="X2614" s="31"/>
      <c r="Y2614" s="31"/>
      <c r="Z2614" s="31"/>
      <c r="AA2614" s="31"/>
      <c r="AB2614" s="31"/>
      <c r="AC2614" s="32"/>
    </row>
    <row r="2615" spans="1:29" s="33" customFormat="1" ht="15" hidden="1" customHeight="1" x14ac:dyDescent="0.25">
      <c r="A2615" s="34"/>
      <c r="B2615" s="31"/>
      <c r="C2615" s="31"/>
      <c r="D2615" s="31"/>
      <c r="E2615" s="31"/>
      <c r="F2615" s="31"/>
      <c r="G2615" s="31"/>
      <c r="H2615" s="31"/>
      <c r="I2615" s="31"/>
      <c r="J2615" s="31"/>
      <c r="K2615" s="31"/>
      <c r="L2615" s="31"/>
      <c r="M2615" s="31"/>
      <c r="N2615" s="31"/>
      <c r="O2615" s="31"/>
      <c r="P2615" s="31"/>
      <c r="Q2615" s="31"/>
      <c r="R2615" s="31"/>
      <c r="S2615" s="31"/>
      <c r="T2615" s="31"/>
      <c r="U2615" s="31"/>
      <c r="V2615" s="31"/>
      <c r="W2615" s="31"/>
      <c r="X2615" s="31"/>
      <c r="Y2615" s="31"/>
      <c r="Z2615" s="31"/>
      <c r="AA2615" s="31"/>
      <c r="AB2615" s="31"/>
      <c r="AC2615" s="32"/>
    </row>
    <row r="2616" spans="1:29" s="33" customFormat="1" ht="15" hidden="1" customHeight="1" x14ac:dyDescent="0.25">
      <c r="A2616" s="46" t="s">
        <v>128</v>
      </c>
      <c r="B2616" s="31"/>
      <c r="C2616" s="31"/>
      <c r="D2616" s="31"/>
      <c r="E2616" s="31"/>
      <c r="F2616" s="31"/>
      <c r="G2616" s="31"/>
      <c r="H2616" s="31"/>
      <c r="I2616" s="31"/>
      <c r="J2616" s="31"/>
      <c r="K2616" s="31"/>
      <c r="L2616" s="31"/>
      <c r="M2616" s="31"/>
      <c r="N2616" s="31"/>
      <c r="O2616" s="31"/>
      <c r="P2616" s="31"/>
      <c r="Q2616" s="31"/>
      <c r="R2616" s="31"/>
      <c r="S2616" s="31"/>
      <c r="T2616" s="31"/>
      <c r="U2616" s="31"/>
      <c r="V2616" s="31"/>
      <c r="W2616" s="31"/>
      <c r="X2616" s="31"/>
      <c r="Y2616" s="31"/>
      <c r="Z2616" s="31"/>
      <c r="AA2616" s="31"/>
      <c r="AB2616" s="31"/>
      <c r="AC2616" s="32"/>
    </row>
    <row r="2617" spans="1:29" s="33" customFormat="1" ht="18" hidden="1" customHeight="1" x14ac:dyDescent="0.2">
      <c r="A2617" s="36" t="s">
        <v>33</v>
      </c>
      <c r="B2617" s="31"/>
      <c r="C2617" s="31"/>
      <c r="D2617" s="31"/>
      <c r="E2617" s="31"/>
      <c r="F2617" s="31"/>
      <c r="G2617" s="31"/>
      <c r="H2617" s="31"/>
      <c r="I2617" s="31"/>
      <c r="J2617" s="31"/>
      <c r="K2617" s="31"/>
      <c r="L2617" s="31"/>
      <c r="M2617" s="31"/>
      <c r="N2617" s="31"/>
      <c r="O2617" s="31"/>
      <c r="P2617" s="31"/>
      <c r="Q2617" s="31"/>
      <c r="R2617" s="31"/>
      <c r="S2617" s="31"/>
      <c r="T2617" s="31"/>
      <c r="U2617" s="31"/>
      <c r="V2617" s="31"/>
      <c r="W2617" s="31"/>
      <c r="X2617" s="31"/>
      <c r="Y2617" s="31"/>
      <c r="Z2617" s="31">
        <f>SUM(M2617:Y2617)</f>
        <v>0</v>
      </c>
      <c r="AA2617" s="31">
        <f>D2617-Z2617</f>
        <v>0</v>
      </c>
      <c r="AB2617" s="37" t="e">
        <f t="shared" ref="AB2617:AB2623" si="1353">Z2617/D2617</f>
        <v>#DIV/0!</v>
      </c>
      <c r="AC2617" s="32"/>
    </row>
    <row r="2618" spans="1:29" s="33" customFormat="1" ht="18" hidden="1" customHeight="1" x14ac:dyDescent="0.2">
      <c r="A2618" s="36" t="s">
        <v>34</v>
      </c>
      <c r="B2618" s="31"/>
      <c r="C2618" s="31"/>
      <c r="D2618" s="31"/>
      <c r="E2618" s="31"/>
      <c r="F2618" s="31"/>
      <c r="G2618" s="31"/>
      <c r="H2618" s="31"/>
      <c r="I2618" s="31"/>
      <c r="J2618" s="31"/>
      <c r="K2618" s="31"/>
      <c r="L2618" s="31"/>
      <c r="M2618" s="31"/>
      <c r="N2618" s="31"/>
      <c r="O2618" s="31"/>
      <c r="P2618" s="31"/>
      <c r="Q2618" s="31"/>
      <c r="R2618" s="31"/>
      <c r="S2618" s="31"/>
      <c r="T2618" s="31"/>
      <c r="U2618" s="31"/>
      <c r="V2618" s="31"/>
      <c r="W2618" s="31"/>
      <c r="X2618" s="31"/>
      <c r="Y2618" s="31"/>
      <c r="Z2618" s="31">
        <f t="shared" ref="Z2618:Z2620" si="1354">SUM(M2618:Y2618)</f>
        <v>0</v>
      </c>
      <c r="AA2618" s="31">
        <f>D2618-Z2618</f>
        <v>0</v>
      </c>
      <c r="AB2618" s="37" t="e">
        <f t="shared" si="1353"/>
        <v>#DIV/0!</v>
      </c>
      <c r="AC2618" s="32"/>
    </row>
    <row r="2619" spans="1:29" s="33" customFormat="1" ht="18" hidden="1" customHeight="1" x14ac:dyDescent="0.2">
      <c r="A2619" s="36" t="s">
        <v>35</v>
      </c>
      <c r="B2619" s="31"/>
      <c r="C2619" s="31"/>
      <c r="D2619" s="31"/>
      <c r="E2619" s="31"/>
      <c r="F2619" s="31"/>
      <c r="G2619" s="31"/>
      <c r="H2619" s="31"/>
      <c r="I2619" s="31"/>
      <c r="J2619" s="31"/>
      <c r="K2619" s="31"/>
      <c r="L2619" s="31"/>
      <c r="M2619" s="31"/>
      <c r="N2619" s="31"/>
      <c r="O2619" s="31"/>
      <c r="P2619" s="31"/>
      <c r="Q2619" s="31"/>
      <c r="R2619" s="31"/>
      <c r="S2619" s="31"/>
      <c r="T2619" s="31"/>
      <c r="U2619" s="31"/>
      <c r="V2619" s="31"/>
      <c r="W2619" s="31"/>
      <c r="X2619" s="31"/>
      <c r="Y2619" s="31"/>
      <c r="Z2619" s="31">
        <f t="shared" si="1354"/>
        <v>0</v>
      </c>
      <c r="AA2619" s="31">
        <f>D2619-Z2619</f>
        <v>0</v>
      </c>
      <c r="AB2619" s="37" t="e">
        <f t="shared" si="1353"/>
        <v>#DIV/0!</v>
      </c>
      <c r="AC2619" s="32"/>
    </row>
    <row r="2620" spans="1:29" s="33" customFormat="1" ht="18" hidden="1" customHeight="1" x14ac:dyDescent="0.2">
      <c r="A2620" s="36" t="s">
        <v>36</v>
      </c>
      <c r="B2620" s="31"/>
      <c r="C2620" s="31"/>
      <c r="D2620" s="31"/>
      <c r="E2620" s="31"/>
      <c r="F2620" s="31"/>
      <c r="G2620" s="31"/>
      <c r="H2620" s="31"/>
      <c r="I2620" s="31"/>
      <c r="J2620" s="31"/>
      <c r="K2620" s="31"/>
      <c r="L2620" s="31"/>
      <c r="M2620" s="31"/>
      <c r="N2620" s="31"/>
      <c r="O2620" s="31"/>
      <c r="P2620" s="31"/>
      <c r="Q2620" s="31"/>
      <c r="R2620" s="31"/>
      <c r="S2620" s="31"/>
      <c r="T2620" s="31"/>
      <c r="U2620" s="31"/>
      <c r="V2620" s="31"/>
      <c r="W2620" s="31"/>
      <c r="X2620" s="31"/>
      <c r="Y2620" s="31"/>
      <c r="Z2620" s="31">
        <f t="shared" si="1354"/>
        <v>0</v>
      </c>
      <c r="AA2620" s="31">
        <f>D2620-Z2620</f>
        <v>0</v>
      </c>
      <c r="AB2620" s="37" t="e">
        <f t="shared" si="1353"/>
        <v>#DIV/0!</v>
      </c>
      <c r="AC2620" s="32"/>
    </row>
    <row r="2621" spans="1:29" s="33" customFormat="1" ht="18" hidden="1" customHeight="1" x14ac:dyDescent="0.25">
      <c r="A2621" s="38" t="s">
        <v>37</v>
      </c>
      <c r="B2621" s="39">
        <f t="shared" ref="B2621:C2621" si="1355">SUM(B2617:B2620)</f>
        <v>0</v>
      </c>
      <c r="C2621" s="39">
        <f t="shared" si="1355"/>
        <v>0</v>
      </c>
      <c r="D2621" s="39">
        <f>SUM(D2617:D2620)</f>
        <v>0</v>
      </c>
      <c r="E2621" s="39">
        <f t="shared" ref="E2621:AA2621" si="1356">SUM(E2617:E2620)</f>
        <v>0</v>
      </c>
      <c r="F2621" s="39">
        <f t="shared" si="1356"/>
        <v>0</v>
      </c>
      <c r="G2621" s="39">
        <f t="shared" si="1356"/>
        <v>0</v>
      </c>
      <c r="H2621" s="39">
        <f t="shared" si="1356"/>
        <v>0</v>
      </c>
      <c r="I2621" s="39">
        <f t="shared" si="1356"/>
        <v>0</v>
      </c>
      <c r="J2621" s="39">
        <f t="shared" si="1356"/>
        <v>0</v>
      </c>
      <c r="K2621" s="39">
        <f t="shared" si="1356"/>
        <v>0</v>
      </c>
      <c r="L2621" s="39">
        <f t="shared" si="1356"/>
        <v>0</v>
      </c>
      <c r="M2621" s="39">
        <f t="shared" si="1356"/>
        <v>0</v>
      </c>
      <c r="N2621" s="39">
        <f t="shared" si="1356"/>
        <v>0</v>
      </c>
      <c r="O2621" s="39">
        <f t="shared" si="1356"/>
        <v>0</v>
      </c>
      <c r="P2621" s="39">
        <f t="shared" si="1356"/>
        <v>0</v>
      </c>
      <c r="Q2621" s="39">
        <f t="shared" si="1356"/>
        <v>0</v>
      </c>
      <c r="R2621" s="39">
        <f t="shared" si="1356"/>
        <v>0</v>
      </c>
      <c r="S2621" s="39">
        <f t="shared" si="1356"/>
        <v>0</v>
      </c>
      <c r="T2621" s="39">
        <f t="shared" si="1356"/>
        <v>0</v>
      </c>
      <c r="U2621" s="39">
        <f t="shared" si="1356"/>
        <v>0</v>
      </c>
      <c r="V2621" s="39">
        <f t="shared" si="1356"/>
        <v>0</v>
      </c>
      <c r="W2621" s="39">
        <f t="shared" si="1356"/>
        <v>0</v>
      </c>
      <c r="X2621" s="39">
        <f t="shared" si="1356"/>
        <v>0</v>
      </c>
      <c r="Y2621" s="39">
        <f t="shared" si="1356"/>
        <v>0</v>
      </c>
      <c r="Z2621" s="39">
        <f t="shared" si="1356"/>
        <v>0</v>
      </c>
      <c r="AA2621" s="39">
        <f t="shared" si="1356"/>
        <v>0</v>
      </c>
      <c r="AB2621" s="40" t="e">
        <f t="shared" si="1353"/>
        <v>#DIV/0!</v>
      </c>
      <c r="AC2621" s="32"/>
    </row>
    <row r="2622" spans="1:29" s="33" customFormat="1" ht="18" hidden="1" customHeight="1" x14ac:dyDescent="0.25">
      <c r="A2622" s="41" t="s">
        <v>38</v>
      </c>
      <c r="B2622" s="31"/>
      <c r="C2622" s="31"/>
      <c r="D2622" s="31"/>
      <c r="E2622" s="31"/>
      <c r="F2622" s="31"/>
      <c r="G2622" s="31"/>
      <c r="H2622" s="31"/>
      <c r="I2622" s="31"/>
      <c r="J2622" s="31"/>
      <c r="K2622" s="31"/>
      <c r="L2622" s="31"/>
      <c r="M2622" s="31"/>
      <c r="N2622" s="31"/>
      <c r="O2622" s="31"/>
      <c r="P2622" s="31"/>
      <c r="Q2622" s="31"/>
      <c r="R2622" s="31"/>
      <c r="S2622" s="31"/>
      <c r="T2622" s="31"/>
      <c r="U2622" s="31"/>
      <c r="V2622" s="31"/>
      <c r="W2622" s="31"/>
      <c r="X2622" s="31"/>
      <c r="Y2622" s="31"/>
      <c r="Z2622" s="31">
        <f t="shared" ref="Z2622" si="1357">SUM(M2622:Y2622)</f>
        <v>0</v>
      </c>
      <c r="AA2622" s="31">
        <f>D2622-Z2622</f>
        <v>0</v>
      </c>
      <c r="AB2622" s="37" t="e">
        <f t="shared" si="1353"/>
        <v>#DIV/0!</v>
      </c>
      <c r="AC2622" s="32"/>
    </row>
    <row r="2623" spans="1:29" s="33" customFormat="1" ht="18" hidden="1" customHeight="1" x14ac:dyDescent="0.25">
      <c r="A2623" s="38" t="s">
        <v>39</v>
      </c>
      <c r="B2623" s="39">
        <f t="shared" ref="B2623:C2623" si="1358">B2622+B2621</f>
        <v>0</v>
      </c>
      <c r="C2623" s="39">
        <f t="shared" si="1358"/>
        <v>0</v>
      </c>
      <c r="D2623" s="39">
        <f>D2622+D2621</f>
        <v>0</v>
      </c>
      <c r="E2623" s="39">
        <f t="shared" ref="E2623:AA2623" si="1359">E2622+E2621</f>
        <v>0</v>
      </c>
      <c r="F2623" s="39">
        <f t="shared" si="1359"/>
        <v>0</v>
      </c>
      <c r="G2623" s="39">
        <f t="shared" si="1359"/>
        <v>0</v>
      </c>
      <c r="H2623" s="39">
        <f t="shared" si="1359"/>
        <v>0</v>
      </c>
      <c r="I2623" s="39">
        <f t="shared" si="1359"/>
        <v>0</v>
      </c>
      <c r="J2623" s="39">
        <f t="shared" si="1359"/>
        <v>0</v>
      </c>
      <c r="K2623" s="39">
        <f t="shared" si="1359"/>
        <v>0</v>
      </c>
      <c r="L2623" s="39">
        <f t="shared" si="1359"/>
        <v>0</v>
      </c>
      <c r="M2623" s="39">
        <f t="shared" si="1359"/>
        <v>0</v>
      </c>
      <c r="N2623" s="39">
        <f t="shared" si="1359"/>
        <v>0</v>
      </c>
      <c r="O2623" s="39">
        <f t="shared" si="1359"/>
        <v>0</v>
      </c>
      <c r="P2623" s="39">
        <f t="shared" si="1359"/>
        <v>0</v>
      </c>
      <c r="Q2623" s="39">
        <f t="shared" si="1359"/>
        <v>0</v>
      </c>
      <c r="R2623" s="39">
        <f t="shared" si="1359"/>
        <v>0</v>
      </c>
      <c r="S2623" s="39">
        <f t="shared" si="1359"/>
        <v>0</v>
      </c>
      <c r="T2623" s="39">
        <f t="shared" si="1359"/>
        <v>0</v>
      </c>
      <c r="U2623" s="39">
        <f t="shared" si="1359"/>
        <v>0</v>
      </c>
      <c r="V2623" s="39">
        <f t="shared" si="1359"/>
        <v>0</v>
      </c>
      <c r="W2623" s="39">
        <f t="shared" si="1359"/>
        <v>0</v>
      </c>
      <c r="X2623" s="39">
        <f t="shared" si="1359"/>
        <v>0</v>
      </c>
      <c r="Y2623" s="39">
        <f t="shared" si="1359"/>
        <v>0</v>
      </c>
      <c r="Z2623" s="39">
        <f t="shared" si="1359"/>
        <v>0</v>
      </c>
      <c r="AA2623" s="39">
        <f t="shared" si="1359"/>
        <v>0</v>
      </c>
      <c r="AB2623" s="40" t="e">
        <f t="shared" si="1353"/>
        <v>#DIV/0!</v>
      </c>
      <c r="AC2623" s="42"/>
    </row>
    <row r="2624" spans="1:29" s="33" customFormat="1" ht="15" hidden="1" customHeight="1" x14ac:dyDescent="0.25">
      <c r="A2624" s="34"/>
      <c r="B2624" s="31"/>
      <c r="C2624" s="31"/>
      <c r="D2624" s="31"/>
      <c r="E2624" s="31"/>
      <c r="F2624" s="31"/>
      <c r="G2624" s="31"/>
      <c r="H2624" s="31"/>
      <c r="I2624" s="31"/>
      <c r="J2624" s="31"/>
      <c r="K2624" s="31"/>
      <c r="L2624" s="31"/>
      <c r="M2624" s="31"/>
      <c r="N2624" s="31"/>
      <c r="O2624" s="31"/>
      <c r="P2624" s="31"/>
      <c r="Q2624" s="31"/>
      <c r="R2624" s="31"/>
      <c r="S2624" s="31"/>
      <c r="T2624" s="31"/>
      <c r="U2624" s="31"/>
      <c r="V2624" s="31"/>
      <c r="W2624" s="31"/>
      <c r="X2624" s="31"/>
      <c r="Y2624" s="31"/>
      <c r="Z2624" s="31"/>
      <c r="AA2624" s="31"/>
      <c r="AB2624" s="31"/>
      <c r="AC2624" s="32"/>
    </row>
    <row r="2625" spans="1:29" s="33" customFormat="1" ht="15" hidden="1" customHeight="1" x14ac:dyDescent="0.25">
      <c r="A2625" s="34"/>
      <c r="B2625" s="31"/>
      <c r="C2625" s="31"/>
      <c r="D2625" s="31"/>
      <c r="E2625" s="31"/>
      <c r="F2625" s="31"/>
      <c r="G2625" s="31"/>
      <c r="H2625" s="31"/>
      <c r="I2625" s="31"/>
      <c r="J2625" s="31"/>
      <c r="K2625" s="31"/>
      <c r="L2625" s="31"/>
      <c r="M2625" s="31"/>
      <c r="N2625" s="31"/>
      <c r="O2625" s="31"/>
      <c r="P2625" s="31"/>
      <c r="Q2625" s="31"/>
      <c r="R2625" s="31"/>
      <c r="S2625" s="31"/>
      <c r="T2625" s="31"/>
      <c r="U2625" s="31"/>
      <c r="V2625" s="31"/>
      <c r="W2625" s="31"/>
      <c r="X2625" s="31"/>
      <c r="Y2625" s="31"/>
      <c r="Z2625" s="31"/>
      <c r="AA2625" s="31"/>
      <c r="AB2625" s="31"/>
      <c r="AC2625" s="32"/>
    </row>
    <row r="2626" spans="1:29" s="33" customFormat="1" ht="15" hidden="1" customHeight="1" x14ac:dyDescent="0.25">
      <c r="A2626" s="46" t="s">
        <v>128</v>
      </c>
      <c r="B2626" s="31"/>
      <c r="C2626" s="31"/>
      <c r="D2626" s="31"/>
      <c r="E2626" s="31"/>
      <c r="F2626" s="31"/>
      <c r="G2626" s="31"/>
      <c r="H2626" s="31"/>
      <c r="I2626" s="31"/>
      <c r="J2626" s="31"/>
      <c r="K2626" s="31"/>
      <c r="L2626" s="31"/>
      <c r="M2626" s="31"/>
      <c r="N2626" s="31"/>
      <c r="O2626" s="31"/>
      <c r="P2626" s="31"/>
      <c r="Q2626" s="31"/>
      <c r="R2626" s="31"/>
      <c r="S2626" s="31"/>
      <c r="T2626" s="31"/>
      <c r="U2626" s="31"/>
      <c r="V2626" s="31"/>
      <c r="W2626" s="31"/>
      <c r="X2626" s="31"/>
      <c r="Y2626" s="31"/>
      <c r="Z2626" s="31"/>
      <c r="AA2626" s="31"/>
      <c r="AB2626" s="31"/>
      <c r="AC2626" s="32"/>
    </row>
    <row r="2627" spans="1:29" s="33" customFormat="1" ht="18" hidden="1" customHeight="1" x14ac:dyDescent="0.2">
      <c r="A2627" s="36" t="s">
        <v>33</v>
      </c>
      <c r="B2627" s="31"/>
      <c r="C2627" s="31"/>
      <c r="D2627" s="31"/>
      <c r="E2627" s="31"/>
      <c r="F2627" s="31"/>
      <c r="G2627" s="31"/>
      <c r="H2627" s="31"/>
      <c r="I2627" s="31"/>
      <c r="J2627" s="31"/>
      <c r="K2627" s="31"/>
      <c r="L2627" s="31"/>
      <c r="M2627" s="31"/>
      <c r="N2627" s="31"/>
      <c r="O2627" s="31"/>
      <c r="P2627" s="31"/>
      <c r="Q2627" s="31"/>
      <c r="R2627" s="31"/>
      <c r="S2627" s="31"/>
      <c r="T2627" s="31"/>
      <c r="U2627" s="31"/>
      <c r="V2627" s="31"/>
      <c r="W2627" s="31"/>
      <c r="X2627" s="31"/>
      <c r="Y2627" s="31"/>
      <c r="Z2627" s="31">
        <f>SUM(M2627:Y2627)</f>
        <v>0</v>
      </c>
      <c r="AA2627" s="31">
        <f>D2627-Z2627</f>
        <v>0</v>
      </c>
      <c r="AB2627" s="37" t="e">
        <f t="shared" ref="AB2627:AB2633" si="1360">Z2627/D2627</f>
        <v>#DIV/0!</v>
      </c>
      <c r="AC2627" s="32"/>
    </row>
    <row r="2628" spans="1:29" s="33" customFormat="1" ht="18" hidden="1" customHeight="1" x14ac:dyDescent="0.2">
      <c r="A2628" s="36" t="s">
        <v>34</v>
      </c>
      <c r="B2628" s="31"/>
      <c r="C2628" s="31"/>
      <c r="D2628" s="31"/>
      <c r="E2628" s="31"/>
      <c r="F2628" s="31"/>
      <c r="G2628" s="31"/>
      <c r="H2628" s="31"/>
      <c r="I2628" s="31"/>
      <c r="J2628" s="31"/>
      <c r="K2628" s="31"/>
      <c r="L2628" s="31"/>
      <c r="M2628" s="31"/>
      <c r="N2628" s="31"/>
      <c r="O2628" s="31"/>
      <c r="P2628" s="31"/>
      <c r="Q2628" s="31"/>
      <c r="R2628" s="31"/>
      <c r="S2628" s="31"/>
      <c r="T2628" s="31"/>
      <c r="U2628" s="31"/>
      <c r="V2628" s="31"/>
      <c r="W2628" s="31"/>
      <c r="X2628" s="31"/>
      <c r="Y2628" s="31"/>
      <c r="Z2628" s="31">
        <f t="shared" ref="Z2628:Z2630" si="1361">SUM(M2628:Y2628)</f>
        <v>0</v>
      </c>
      <c r="AA2628" s="31">
        <f>D2628-Z2628</f>
        <v>0</v>
      </c>
      <c r="AB2628" s="37" t="e">
        <f t="shared" si="1360"/>
        <v>#DIV/0!</v>
      </c>
      <c r="AC2628" s="32"/>
    </row>
    <row r="2629" spans="1:29" s="33" customFormat="1" ht="18" hidden="1" customHeight="1" x14ac:dyDescent="0.2">
      <c r="A2629" s="36" t="s">
        <v>35</v>
      </c>
      <c r="B2629" s="31"/>
      <c r="C2629" s="31"/>
      <c r="D2629" s="31"/>
      <c r="E2629" s="31"/>
      <c r="F2629" s="31"/>
      <c r="G2629" s="31"/>
      <c r="H2629" s="31"/>
      <c r="I2629" s="31"/>
      <c r="J2629" s="31"/>
      <c r="K2629" s="31"/>
      <c r="L2629" s="31"/>
      <c r="M2629" s="31"/>
      <c r="N2629" s="31"/>
      <c r="O2629" s="31"/>
      <c r="P2629" s="31"/>
      <c r="Q2629" s="31"/>
      <c r="R2629" s="31"/>
      <c r="S2629" s="31"/>
      <c r="T2629" s="31"/>
      <c r="U2629" s="31"/>
      <c r="V2629" s="31"/>
      <c r="W2629" s="31"/>
      <c r="X2629" s="31"/>
      <c r="Y2629" s="31"/>
      <c r="Z2629" s="31">
        <f t="shared" si="1361"/>
        <v>0</v>
      </c>
      <c r="AA2629" s="31">
        <f>D2629-Z2629</f>
        <v>0</v>
      </c>
      <c r="AB2629" s="37" t="e">
        <f t="shared" si="1360"/>
        <v>#DIV/0!</v>
      </c>
      <c r="AC2629" s="32"/>
    </row>
    <row r="2630" spans="1:29" s="33" customFormat="1" ht="18" hidden="1" customHeight="1" x14ac:dyDescent="0.2">
      <c r="A2630" s="36" t="s">
        <v>36</v>
      </c>
      <c r="B2630" s="31"/>
      <c r="C2630" s="31"/>
      <c r="D2630" s="31"/>
      <c r="E2630" s="31"/>
      <c r="F2630" s="31"/>
      <c r="G2630" s="31"/>
      <c r="H2630" s="31"/>
      <c r="I2630" s="31"/>
      <c r="J2630" s="31"/>
      <c r="K2630" s="31"/>
      <c r="L2630" s="31"/>
      <c r="M2630" s="31"/>
      <c r="N2630" s="31"/>
      <c r="O2630" s="31"/>
      <c r="P2630" s="31"/>
      <c r="Q2630" s="31"/>
      <c r="R2630" s="31"/>
      <c r="S2630" s="31"/>
      <c r="T2630" s="31"/>
      <c r="U2630" s="31"/>
      <c r="V2630" s="31"/>
      <c r="W2630" s="31"/>
      <c r="X2630" s="31"/>
      <c r="Y2630" s="31"/>
      <c r="Z2630" s="31">
        <f t="shared" si="1361"/>
        <v>0</v>
      </c>
      <c r="AA2630" s="31">
        <f>D2630-Z2630</f>
        <v>0</v>
      </c>
      <c r="AB2630" s="37" t="e">
        <f t="shared" si="1360"/>
        <v>#DIV/0!</v>
      </c>
      <c r="AC2630" s="32"/>
    </row>
    <row r="2631" spans="1:29" s="33" customFormat="1" ht="18" hidden="1" customHeight="1" x14ac:dyDescent="0.25">
      <c r="A2631" s="38" t="s">
        <v>37</v>
      </c>
      <c r="B2631" s="39">
        <f t="shared" ref="B2631:C2631" si="1362">SUM(B2627:B2630)</f>
        <v>0</v>
      </c>
      <c r="C2631" s="39">
        <f t="shared" si="1362"/>
        <v>0</v>
      </c>
      <c r="D2631" s="39">
        <f>SUM(D2627:D2630)</f>
        <v>0</v>
      </c>
      <c r="E2631" s="39">
        <f t="shared" ref="E2631:AA2631" si="1363">SUM(E2627:E2630)</f>
        <v>0</v>
      </c>
      <c r="F2631" s="39">
        <f t="shared" si="1363"/>
        <v>0</v>
      </c>
      <c r="G2631" s="39">
        <f t="shared" si="1363"/>
        <v>0</v>
      </c>
      <c r="H2631" s="39">
        <f t="shared" si="1363"/>
        <v>0</v>
      </c>
      <c r="I2631" s="39">
        <f t="shared" si="1363"/>
        <v>0</v>
      </c>
      <c r="J2631" s="39">
        <f t="shared" si="1363"/>
        <v>0</v>
      </c>
      <c r="K2631" s="39">
        <f t="shared" si="1363"/>
        <v>0</v>
      </c>
      <c r="L2631" s="39">
        <f t="shared" si="1363"/>
        <v>0</v>
      </c>
      <c r="M2631" s="39">
        <f t="shared" si="1363"/>
        <v>0</v>
      </c>
      <c r="N2631" s="39">
        <f t="shared" si="1363"/>
        <v>0</v>
      </c>
      <c r="O2631" s="39">
        <f t="shared" si="1363"/>
        <v>0</v>
      </c>
      <c r="P2631" s="39">
        <f t="shared" si="1363"/>
        <v>0</v>
      </c>
      <c r="Q2631" s="39">
        <f t="shared" si="1363"/>
        <v>0</v>
      </c>
      <c r="R2631" s="39">
        <f t="shared" si="1363"/>
        <v>0</v>
      </c>
      <c r="S2631" s="39">
        <f t="shared" si="1363"/>
        <v>0</v>
      </c>
      <c r="T2631" s="39">
        <f t="shared" si="1363"/>
        <v>0</v>
      </c>
      <c r="U2631" s="39">
        <f t="shared" si="1363"/>
        <v>0</v>
      </c>
      <c r="V2631" s="39">
        <f t="shared" si="1363"/>
        <v>0</v>
      </c>
      <c r="W2631" s="39">
        <f t="shared" si="1363"/>
        <v>0</v>
      </c>
      <c r="X2631" s="39">
        <f t="shared" si="1363"/>
        <v>0</v>
      </c>
      <c r="Y2631" s="39">
        <f t="shared" si="1363"/>
        <v>0</v>
      </c>
      <c r="Z2631" s="39">
        <f t="shared" si="1363"/>
        <v>0</v>
      </c>
      <c r="AA2631" s="39">
        <f t="shared" si="1363"/>
        <v>0</v>
      </c>
      <c r="AB2631" s="40" t="e">
        <f t="shared" si="1360"/>
        <v>#DIV/0!</v>
      </c>
      <c r="AC2631" s="32"/>
    </row>
    <row r="2632" spans="1:29" s="33" customFormat="1" ht="18" hidden="1" customHeight="1" x14ac:dyDescent="0.25">
      <c r="A2632" s="41" t="s">
        <v>38</v>
      </c>
      <c r="B2632" s="31"/>
      <c r="C2632" s="31"/>
      <c r="D2632" s="31"/>
      <c r="E2632" s="31"/>
      <c r="F2632" s="31"/>
      <c r="G2632" s="31"/>
      <c r="H2632" s="31"/>
      <c r="I2632" s="31"/>
      <c r="J2632" s="31"/>
      <c r="K2632" s="31"/>
      <c r="L2632" s="31"/>
      <c r="M2632" s="31"/>
      <c r="N2632" s="31"/>
      <c r="O2632" s="31"/>
      <c r="P2632" s="31"/>
      <c r="Q2632" s="31"/>
      <c r="R2632" s="31"/>
      <c r="S2632" s="31"/>
      <c r="T2632" s="31"/>
      <c r="U2632" s="31"/>
      <c r="V2632" s="31"/>
      <c r="W2632" s="31"/>
      <c r="X2632" s="31"/>
      <c r="Y2632" s="31"/>
      <c r="Z2632" s="31">
        <f t="shared" ref="Z2632" si="1364">SUM(M2632:Y2632)</f>
        <v>0</v>
      </c>
      <c r="AA2632" s="31">
        <f>D2632-Z2632</f>
        <v>0</v>
      </c>
      <c r="AB2632" s="37" t="e">
        <f t="shared" si="1360"/>
        <v>#DIV/0!</v>
      </c>
      <c r="AC2632" s="32"/>
    </row>
    <row r="2633" spans="1:29" s="33" customFormat="1" ht="18" hidden="1" customHeight="1" x14ac:dyDescent="0.25">
      <c r="A2633" s="38" t="s">
        <v>39</v>
      </c>
      <c r="B2633" s="39">
        <f t="shared" ref="B2633:C2633" si="1365">B2632+B2631</f>
        <v>0</v>
      </c>
      <c r="C2633" s="39">
        <f t="shared" si="1365"/>
        <v>0</v>
      </c>
      <c r="D2633" s="39">
        <f>D2632+D2631</f>
        <v>0</v>
      </c>
      <c r="E2633" s="39">
        <f t="shared" ref="E2633:AA2633" si="1366">E2632+E2631</f>
        <v>0</v>
      </c>
      <c r="F2633" s="39">
        <f t="shared" si="1366"/>
        <v>0</v>
      </c>
      <c r="G2633" s="39">
        <f t="shared" si="1366"/>
        <v>0</v>
      </c>
      <c r="H2633" s="39">
        <f t="shared" si="1366"/>
        <v>0</v>
      </c>
      <c r="I2633" s="39">
        <f t="shared" si="1366"/>
        <v>0</v>
      </c>
      <c r="J2633" s="39">
        <f t="shared" si="1366"/>
        <v>0</v>
      </c>
      <c r="K2633" s="39">
        <f t="shared" si="1366"/>
        <v>0</v>
      </c>
      <c r="L2633" s="39">
        <f t="shared" si="1366"/>
        <v>0</v>
      </c>
      <c r="M2633" s="39">
        <f t="shared" si="1366"/>
        <v>0</v>
      </c>
      <c r="N2633" s="39">
        <f t="shared" si="1366"/>
        <v>0</v>
      </c>
      <c r="O2633" s="39">
        <f t="shared" si="1366"/>
        <v>0</v>
      </c>
      <c r="P2633" s="39">
        <f t="shared" si="1366"/>
        <v>0</v>
      </c>
      <c r="Q2633" s="39">
        <f t="shared" si="1366"/>
        <v>0</v>
      </c>
      <c r="R2633" s="39">
        <f t="shared" si="1366"/>
        <v>0</v>
      </c>
      <c r="S2633" s="39">
        <f t="shared" si="1366"/>
        <v>0</v>
      </c>
      <c r="T2633" s="39">
        <f t="shared" si="1366"/>
        <v>0</v>
      </c>
      <c r="U2633" s="39">
        <f t="shared" si="1366"/>
        <v>0</v>
      </c>
      <c r="V2633" s="39">
        <f t="shared" si="1366"/>
        <v>0</v>
      </c>
      <c r="W2633" s="39">
        <f t="shared" si="1366"/>
        <v>0</v>
      </c>
      <c r="X2633" s="39">
        <f t="shared" si="1366"/>
        <v>0</v>
      </c>
      <c r="Y2633" s="39">
        <f t="shared" si="1366"/>
        <v>0</v>
      </c>
      <c r="Z2633" s="39">
        <f t="shared" si="1366"/>
        <v>0</v>
      </c>
      <c r="AA2633" s="39">
        <f t="shared" si="1366"/>
        <v>0</v>
      </c>
      <c r="AB2633" s="40" t="e">
        <f t="shared" si="1360"/>
        <v>#DIV/0!</v>
      </c>
      <c r="AC2633" s="42"/>
    </row>
    <row r="2634" spans="1:29" s="33" customFormat="1" ht="15" hidden="1" customHeight="1" x14ac:dyDescent="0.25">
      <c r="A2634" s="34"/>
      <c r="B2634" s="31"/>
      <c r="C2634" s="31"/>
      <c r="D2634" s="31"/>
      <c r="E2634" s="31"/>
      <c r="F2634" s="31"/>
      <c r="G2634" s="31"/>
      <c r="H2634" s="31"/>
      <c r="I2634" s="31"/>
      <c r="J2634" s="31"/>
      <c r="K2634" s="31"/>
      <c r="L2634" s="31"/>
      <c r="M2634" s="31"/>
      <c r="N2634" s="31"/>
      <c r="O2634" s="31"/>
      <c r="P2634" s="31"/>
      <c r="Q2634" s="31"/>
      <c r="R2634" s="31"/>
      <c r="S2634" s="31"/>
      <c r="T2634" s="31"/>
      <c r="U2634" s="31"/>
      <c r="V2634" s="31"/>
      <c r="W2634" s="31"/>
      <c r="X2634" s="31"/>
      <c r="Y2634" s="31"/>
      <c r="Z2634" s="31"/>
      <c r="AA2634" s="31"/>
      <c r="AB2634" s="31"/>
      <c r="AC2634" s="32"/>
    </row>
    <row r="2635" spans="1:29" s="33" customFormat="1" ht="15" hidden="1" customHeight="1" x14ac:dyDescent="0.25">
      <c r="A2635" s="34"/>
      <c r="B2635" s="31"/>
      <c r="C2635" s="31"/>
      <c r="D2635" s="31"/>
      <c r="E2635" s="31"/>
      <c r="F2635" s="31"/>
      <c r="G2635" s="31"/>
      <c r="H2635" s="31"/>
      <c r="I2635" s="31"/>
      <c r="J2635" s="31"/>
      <c r="K2635" s="31"/>
      <c r="L2635" s="31"/>
      <c r="M2635" s="31"/>
      <c r="N2635" s="31"/>
      <c r="O2635" s="31"/>
      <c r="P2635" s="31"/>
      <c r="Q2635" s="31"/>
      <c r="R2635" s="31"/>
      <c r="S2635" s="31"/>
      <c r="T2635" s="31"/>
      <c r="U2635" s="31"/>
      <c r="V2635" s="31"/>
      <c r="W2635" s="31"/>
      <c r="X2635" s="31"/>
      <c r="Y2635" s="31"/>
      <c r="Z2635" s="31"/>
      <c r="AA2635" s="31"/>
      <c r="AB2635" s="31"/>
      <c r="AC2635" s="32"/>
    </row>
    <row r="2636" spans="1:29" s="33" customFormat="1" ht="15" hidden="1" customHeight="1" x14ac:dyDescent="0.25">
      <c r="A2636" s="46" t="s">
        <v>128</v>
      </c>
      <c r="B2636" s="31"/>
      <c r="C2636" s="31"/>
      <c r="D2636" s="31"/>
      <c r="E2636" s="31"/>
      <c r="F2636" s="31"/>
      <c r="G2636" s="31"/>
      <c r="H2636" s="31"/>
      <c r="I2636" s="31"/>
      <c r="J2636" s="31"/>
      <c r="K2636" s="31"/>
      <c r="L2636" s="31"/>
      <c r="M2636" s="31"/>
      <c r="N2636" s="31"/>
      <c r="O2636" s="31"/>
      <c r="P2636" s="31"/>
      <c r="Q2636" s="31"/>
      <c r="R2636" s="31"/>
      <c r="S2636" s="31"/>
      <c r="T2636" s="31"/>
      <c r="U2636" s="31"/>
      <c r="V2636" s="31"/>
      <c r="W2636" s="31"/>
      <c r="X2636" s="31"/>
      <c r="Y2636" s="31"/>
      <c r="Z2636" s="31"/>
      <c r="AA2636" s="31"/>
      <c r="AB2636" s="31"/>
      <c r="AC2636" s="32"/>
    </row>
    <row r="2637" spans="1:29" s="33" customFormat="1" ht="18" hidden="1" customHeight="1" x14ac:dyDescent="0.2">
      <c r="A2637" s="36" t="s">
        <v>33</v>
      </c>
      <c r="B2637" s="31"/>
      <c r="C2637" s="31"/>
      <c r="D2637" s="31"/>
      <c r="E2637" s="31"/>
      <c r="F2637" s="31"/>
      <c r="G2637" s="31"/>
      <c r="H2637" s="31"/>
      <c r="I2637" s="31"/>
      <c r="J2637" s="31"/>
      <c r="K2637" s="31"/>
      <c r="L2637" s="31"/>
      <c r="M2637" s="31"/>
      <c r="N2637" s="31"/>
      <c r="O2637" s="31"/>
      <c r="P2637" s="31"/>
      <c r="Q2637" s="31"/>
      <c r="R2637" s="31"/>
      <c r="S2637" s="31"/>
      <c r="T2637" s="31"/>
      <c r="U2637" s="31"/>
      <c r="V2637" s="31"/>
      <c r="W2637" s="31"/>
      <c r="X2637" s="31"/>
      <c r="Y2637" s="31"/>
      <c r="Z2637" s="31">
        <f>SUM(M2637:Y2637)</f>
        <v>0</v>
      </c>
      <c r="AA2637" s="31">
        <f>D2637-Z2637</f>
        <v>0</v>
      </c>
      <c r="AB2637" s="37" t="e">
        <f t="shared" ref="AB2637:AB2643" si="1367">Z2637/D2637</f>
        <v>#DIV/0!</v>
      </c>
      <c r="AC2637" s="32"/>
    </row>
    <row r="2638" spans="1:29" s="33" customFormat="1" ht="18" hidden="1" customHeight="1" x14ac:dyDescent="0.2">
      <c r="A2638" s="36" t="s">
        <v>34</v>
      </c>
      <c r="B2638" s="31"/>
      <c r="C2638" s="31"/>
      <c r="D2638" s="31"/>
      <c r="E2638" s="31"/>
      <c r="F2638" s="31"/>
      <c r="G2638" s="31"/>
      <c r="H2638" s="31"/>
      <c r="I2638" s="31"/>
      <c r="J2638" s="31"/>
      <c r="K2638" s="31"/>
      <c r="L2638" s="31"/>
      <c r="M2638" s="31"/>
      <c r="N2638" s="31"/>
      <c r="O2638" s="31"/>
      <c r="P2638" s="31"/>
      <c r="Q2638" s="31"/>
      <c r="R2638" s="31"/>
      <c r="S2638" s="31"/>
      <c r="T2638" s="31"/>
      <c r="U2638" s="31"/>
      <c r="V2638" s="31"/>
      <c r="W2638" s="31"/>
      <c r="X2638" s="31"/>
      <c r="Y2638" s="31"/>
      <c r="Z2638" s="31">
        <f t="shared" ref="Z2638:Z2640" si="1368">SUM(M2638:Y2638)</f>
        <v>0</v>
      </c>
      <c r="AA2638" s="31">
        <f>D2638-Z2638</f>
        <v>0</v>
      </c>
      <c r="AB2638" s="37" t="e">
        <f t="shared" si="1367"/>
        <v>#DIV/0!</v>
      </c>
      <c r="AC2638" s="32"/>
    </row>
    <row r="2639" spans="1:29" s="33" customFormat="1" ht="18" hidden="1" customHeight="1" x14ac:dyDescent="0.2">
      <c r="A2639" s="36" t="s">
        <v>35</v>
      </c>
      <c r="B2639" s="31"/>
      <c r="C2639" s="31"/>
      <c r="D2639" s="31"/>
      <c r="E2639" s="31"/>
      <c r="F2639" s="31"/>
      <c r="G2639" s="31"/>
      <c r="H2639" s="31"/>
      <c r="I2639" s="31"/>
      <c r="J2639" s="31"/>
      <c r="K2639" s="31"/>
      <c r="L2639" s="31"/>
      <c r="M2639" s="31"/>
      <c r="N2639" s="31"/>
      <c r="O2639" s="31"/>
      <c r="P2639" s="31"/>
      <c r="Q2639" s="31"/>
      <c r="R2639" s="31"/>
      <c r="S2639" s="31"/>
      <c r="T2639" s="31"/>
      <c r="U2639" s="31"/>
      <c r="V2639" s="31"/>
      <c r="W2639" s="31"/>
      <c r="X2639" s="31"/>
      <c r="Y2639" s="31"/>
      <c r="Z2639" s="31">
        <f t="shared" si="1368"/>
        <v>0</v>
      </c>
      <c r="AA2639" s="31">
        <f>D2639-Z2639</f>
        <v>0</v>
      </c>
      <c r="AB2639" s="37" t="e">
        <f t="shared" si="1367"/>
        <v>#DIV/0!</v>
      </c>
      <c r="AC2639" s="32"/>
    </row>
    <row r="2640" spans="1:29" s="33" customFormat="1" ht="18" hidden="1" customHeight="1" x14ac:dyDescent="0.2">
      <c r="A2640" s="36" t="s">
        <v>36</v>
      </c>
      <c r="B2640" s="31"/>
      <c r="C2640" s="31"/>
      <c r="D2640" s="31"/>
      <c r="E2640" s="31"/>
      <c r="F2640" s="31"/>
      <c r="G2640" s="31"/>
      <c r="H2640" s="31"/>
      <c r="I2640" s="31"/>
      <c r="J2640" s="31"/>
      <c r="K2640" s="31"/>
      <c r="L2640" s="31"/>
      <c r="M2640" s="31"/>
      <c r="N2640" s="31"/>
      <c r="O2640" s="31"/>
      <c r="P2640" s="31"/>
      <c r="Q2640" s="31"/>
      <c r="R2640" s="31"/>
      <c r="S2640" s="31"/>
      <c r="T2640" s="31"/>
      <c r="U2640" s="31"/>
      <c r="V2640" s="31"/>
      <c r="W2640" s="31"/>
      <c r="X2640" s="31"/>
      <c r="Y2640" s="31"/>
      <c r="Z2640" s="31">
        <f t="shared" si="1368"/>
        <v>0</v>
      </c>
      <c r="AA2640" s="31">
        <f>D2640-Z2640</f>
        <v>0</v>
      </c>
      <c r="AB2640" s="37" t="e">
        <f t="shared" si="1367"/>
        <v>#DIV/0!</v>
      </c>
      <c r="AC2640" s="32"/>
    </row>
    <row r="2641" spans="1:29" s="33" customFormat="1" ht="18" hidden="1" customHeight="1" x14ac:dyDescent="0.25">
      <c r="A2641" s="38" t="s">
        <v>37</v>
      </c>
      <c r="B2641" s="39">
        <f t="shared" ref="B2641:C2641" si="1369">SUM(B2637:B2640)</f>
        <v>0</v>
      </c>
      <c r="C2641" s="39">
        <f t="shared" si="1369"/>
        <v>0</v>
      </c>
      <c r="D2641" s="39">
        <f>SUM(D2637:D2640)</f>
        <v>0</v>
      </c>
      <c r="E2641" s="39">
        <f t="shared" ref="E2641:AA2641" si="1370">SUM(E2637:E2640)</f>
        <v>0</v>
      </c>
      <c r="F2641" s="39">
        <f t="shared" si="1370"/>
        <v>0</v>
      </c>
      <c r="G2641" s="39">
        <f t="shared" si="1370"/>
        <v>0</v>
      </c>
      <c r="H2641" s="39">
        <f t="shared" si="1370"/>
        <v>0</v>
      </c>
      <c r="I2641" s="39">
        <f t="shared" si="1370"/>
        <v>0</v>
      </c>
      <c r="J2641" s="39">
        <f t="shared" si="1370"/>
        <v>0</v>
      </c>
      <c r="K2641" s="39">
        <f t="shared" si="1370"/>
        <v>0</v>
      </c>
      <c r="L2641" s="39">
        <f t="shared" si="1370"/>
        <v>0</v>
      </c>
      <c r="M2641" s="39">
        <f t="shared" si="1370"/>
        <v>0</v>
      </c>
      <c r="N2641" s="39">
        <f t="shared" si="1370"/>
        <v>0</v>
      </c>
      <c r="O2641" s="39">
        <f t="shared" si="1370"/>
        <v>0</v>
      </c>
      <c r="P2641" s="39">
        <f t="shared" si="1370"/>
        <v>0</v>
      </c>
      <c r="Q2641" s="39">
        <f t="shared" si="1370"/>
        <v>0</v>
      </c>
      <c r="R2641" s="39">
        <f t="shared" si="1370"/>
        <v>0</v>
      </c>
      <c r="S2641" s="39">
        <f t="shared" si="1370"/>
        <v>0</v>
      </c>
      <c r="T2641" s="39">
        <f t="shared" si="1370"/>
        <v>0</v>
      </c>
      <c r="U2641" s="39">
        <f t="shared" si="1370"/>
        <v>0</v>
      </c>
      <c r="V2641" s="39">
        <f t="shared" si="1370"/>
        <v>0</v>
      </c>
      <c r="W2641" s="39">
        <f t="shared" si="1370"/>
        <v>0</v>
      </c>
      <c r="X2641" s="39">
        <f t="shared" si="1370"/>
        <v>0</v>
      </c>
      <c r="Y2641" s="39">
        <f t="shared" si="1370"/>
        <v>0</v>
      </c>
      <c r="Z2641" s="39">
        <f t="shared" si="1370"/>
        <v>0</v>
      </c>
      <c r="AA2641" s="39">
        <f t="shared" si="1370"/>
        <v>0</v>
      </c>
      <c r="AB2641" s="40" t="e">
        <f t="shared" si="1367"/>
        <v>#DIV/0!</v>
      </c>
      <c r="AC2641" s="32"/>
    </row>
    <row r="2642" spans="1:29" s="33" customFormat="1" ht="18" hidden="1" customHeight="1" x14ac:dyDescent="0.25">
      <c r="A2642" s="41" t="s">
        <v>38</v>
      </c>
      <c r="B2642" s="31"/>
      <c r="C2642" s="31"/>
      <c r="D2642" s="31"/>
      <c r="E2642" s="31"/>
      <c r="F2642" s="31"/>
      <c r="G2642" s="31"/>
      <c r="H2642" s="31"/>
      <c r="I2642" s="31"/>
      <c r="J2642" s="31"/>
      <c r="K2642" s="31"/>
      <c r="L2642" s="31"/>
      <c r="M2642" s="31"/>
      <c r="N2642" s="31"/>
      <c r="O2642" s="31"/>
      <c r="P2642" s="31"/>
      <c r="Q2642" s="31"/>
      <c r="R2642" s="31"/>
      <c r="S2642" s="31"/>
      <c r="T2642" s="31"/>
      <c r="U2642" s="31"/>
      <c r="V2642" s="31"/>
      <c r="W2642" s="31"/>
      <c r="X2642" s="31"/>
      <c r="Y2642" s="31"/>
      <c r="Z2642" s="31">
        <f t="shared" ref="Z2642" si="1371">SUM(M2642:Y2642)</f>
        <v>0</v>
      </c>
      <c r="AA2642" s="31">
        <f>D2642-Z2642</f>
        <v>0</v>
      </c>
      <c r="AB2642" s="37" t="e">
        <f t="shared" si="1367"/>
        <v>#DIV/0!</v>
      </c>
      <c r="AC2642" s="32"/>
    </row>
    <row r="2643" spans="1:29" s="33" customFormat="1" ht="18" hidden="1" customHeight="1" x14ac:dyDescent="0.25">
      <c r="A2643" s="38" t="s">
        <v>39</v>
      </c>
      <c r="B2643" s="39">
        <f t="shared" ref="B2643:C2643" si="1372">B2642+B2641</f>
        <v>0</v>
      </c>
      <c r="C2643" s="39">
        <f t="shared" si="1372"/>
        <v>0</v>
      </c>
      <c r="D2643" s="39">
        <f>D2642+D2641</f>
        <v>0</v>
      </c>
      <c r="E2643" s="39">
        <f t="shared" ref="E2643:AA2643" si="1373">E2642+E2641</f>
        <v>0</v>
      </c>
      <c r="F2643" s="39">
        <f t="shared" si="1373"/>
        <v>0</v>
      </c>
      <c r="G2643" s="39">
        <f t="shared" si="1373"/>
        <v>0</v>
      </c>
      <c r="H2643" s="39">
        <f t="shared" si="1373"/>
        <v>0</v>
      </c>
      <c r="I2643" s="39">
        <f t="shared" si="1373"/>
        <v>0</v>
      </c>
      <c r="J2643" s="39">
        <f t="shared" si="1373"/>
        <v>0</v>
      </c>
      <c r="K2643" s="39">
        <f t="shared" si="1373"/>
        <v>0</v>
      </c>
      <c r="L2643" s="39">
        <f t="shared" si="1373"/>
        <v>0</v>
      </c>
      <c r="M2643" s="39">
        <f t="shared" si="1373"/>
        <v>0</v>
      </c>
      <c r="N2643" s="39">
        <f t="shared" si="1373"/>
        <v>0</v>
      </c>
      <c r="O2643" s="39">
        <f t="shared" si="1373"/>
        <v>0</v>
      </c>
      <c r="P2643" s="39">
        <f t="shared" si="1373"/>
        <v>0</v>
      </c>
      <c r="Q2643" s="39">
        <f t="shared" si="1373"/>
        <v>0</v>
      </c>
      <c r="R2643" s="39">
        <f t="shared" si="1373"/>
        <v>0</v>
      </c>
      <c r="S2643" s="39">
        <f t="shared" si="1373"/>
        <v>0</v>
      </c>
      <c r="T2643" s="39">
        <f t="shared" si="1373"/>
        <v>0</v>
      </c>
      <c r="U2643" s="39">
        <f t="shared" si="1373"/>
        <v>0</v>
      </c>
      <c r="V2643" s="39">
        <f t="shared" si="1373"/>
        <v>0</v>
      </c>
      <c r="W2643" s="39">
        <f t="shared" si="1373"/>
        <v>0</v>
      </c>
      <c r="X2643" s="39">
        <f t="shared" si="1373"/>
        <v>0</v>
      </c>
      <c r="Y2643" s="39">
        <f t="shared" si="1373"/>
        <v>0</v>
      </c>
      <c r="Z2643" s="39">
        <f t="shared" si="1373"/>
        <v>0</v>
      </c>
      <c r="AA2643" s="39">
        <f t="shared" si="1373"/>
        <v>0</v>
      </c>
      <c r="AB2643" s="40" t="e">
        <f t="shared" si="1367"/>
        <v>#DIV/0!</v>
      </c>
      <c r="AC2643" s="42"/>
    </row>
    <row r="2644" spans="1:29" s="33" customFormat="1" ht="15" hidden="1" customHeight="1" x14ac:dyDescent="0.25">
      <c r="A2644" s="34"/>
      <c r="B2644" s="31"/>
      <c r="C2644" s="31"/>
      <c r="D2644" s="31"/>
      <c r="E2644" s="31"/>
      <c r="F2644" s="31"/>
      <c r="G2644" s="31"/>
      <c r="H2644" s="31"/>
      <c r="I2644" s="31"/>
      <c r="J2644" s="31"/>
      <c r="K2644" s="31"/>
      <c r="L2644" s="31"/>
      <c r="M2644" s="31"/>
      <c r="N2644" s="31"/>
      <c r="O2644" s="31"/>
      <c r="P2644" s="31"/>
      <c r="Q2644" s="31"/>
      <c r="R2644" s="31"/>
      <c r="S2644" s="31"/>
      <c r="T2644" s="31"/>
      <c r="U2644" s="31"/>
      <c r="V2644" s="31"/>
      <c r="W2644" s="31"/>
      <c r="X2644" s="31"/>
      <c r="Y2644" s="31"/>
      <c r="Z2644" s="31"/>
      <c r="AA2644" s="31"/>
      <c r="AB2644" s="31"/>
      <c r="AC2644" s="32"/>
    </row>
    <row r="2645" spans="1:29" s="33" customFormat="1" ht="15" customHeight="1" x14ac:dyDescent="0.25">
      <c r="A2645" s="34"/>
      <c r="B2645" s="31"/>
      <c r="C2645" s="31"/>
      <c r="D2645" s="31"/>
      <c r="E2645" s="31"/>
      <c r="F2645" s="31"/>
      <c r="G2645" s="31"/>
      <c r="H2645" s="31"/>
      <c r="I2645" s="31"/>
      <c r="J2645" s="31"/>
      <c r="K2645" s="31"/>
      <c r="L2645" s="31"/>
      <c r="M2645" s="31"/>
      <c r="N2645" s="31"/>
      <c r="O2645" s="31"/>
      <c r="P2645" s="31"/>
      <c r="Q2645" s="31"/>
      <c r="R2645" s="31"/>
      <c r="S2645" s="31"/>
      <c r="T2645" s="31"/>
      <c r="U2645" s="31"/>
      <c r="V2645" s="31"/>
      <c r="W2645" s="31"/>
      <c r="X2645" s="31"/>
      <c r="Y2645" s="31"/>
      <c r="Z2645" s="31"/>
      <c r="AA2645" s="31"/>
      <c r="AB2645" s="31"/>
      <c r="AC2645" s="32"/>
    </row>
    <row r="2646" spans="1:29" s="33" customFormat="1" ht="15" customHeight="1" x14ac:dyDescent="0.25">
      <c r="A2646" s="46" t="s">
        <v>155</v>
      </c>
      <c r="B2646" s="31"/>
      <c r="C2646" s="31"/>
      <c r="D2646" s="31"/>
      <c r="E2646" s="31"/>
      <c r="F2646" s="31"/>
      <c r="G2646" s="31"/>
      <c r="H2646" s="31"/>
      <c r="I2646" s="31"/>
      <c r="J2646" s="31"/>
      <c r="K2646" s="31"/>
      <c r="L2646" s="31"/>
      <c r="M2646" s="31"/>
      <c r="N2646" s="31"/>
      <c r="O2646" s="31"/>
      <c r="P2646" s="31"/>
      <c r="Q2646" s="31"/>
      <c r="R2646" s="31"/>
      <c r="S2646" s="31"/>
      <c r="T2646" s="31"/>
      <c r="U2646" s="31"/>
      <c r="V2646" s="31"/>
      <c r="W2646" s="31"/>
      <c r="X2646" s="31"/>
      <c r="Y2646" s="31"/>
      <c r="Z2646" s="31"/>
      <c r="AA2646" s="31"/>
      <c r="AB2646" s="31"/>
      <c r="AC2646" s="32"/>
    </row>
    <row r="2647" spans="1:29" s="33" customFormat="1" ht="35.1" customHeight="1" x14ac:dyDescent="0.2">
      <c r="A2647" s="36" t="s">
        <v>33</v>
      </c>
      <c r="B2647" s="31">
        <f>B2487+B2327+B2267+B2257+B2145</f>
        <v>363951135</v>
      </c>
      <c r="C2647" s="31">
        <f t="shared" ref="C2647:Y2652" si="1374">C2487+C2327+C2267+C2257+C2145</f>
        <v>0</v>
      </c>
      <c r="D2647" s="31">
        <f t="shared" si="1374"/>
        <v>363951135</v>
      </c>
      <c r="E2647" s="31">
        <f t="shared" si="1374"/>
        <v>0</v>
      </c>
      <c r="F2647" s="31">
        <f t="shared" si="1374"/>
        <v>0</v>
      </c>
      <c r="G2647" s="31">
        <f t="shared" si="1374"/>
        <v>335661158.88</v>
      </c>
      <c r="H2647" s="31">
        <f t="shared" si="1374"/>
        <v>14731750.479999999</v>
      </c>
      <c r="I2647" s="31">
        <f t="shared" si="1374"/>
        <v>0</v>
      </c>
      <c r="J2647" s="31">
        <f t="shared" si="1374"/>
        <v>0</v>
      </c>
      <c r="K2647" s="31">
        <f t="shared" si="1374"/>
        <v>322122210.5</v>
      </c>
      <c r="L2647" s="31">
        <f t="shared" si="1374"/>
        <v>0</v>
      </c>
      <c r="M2647" s="31">
        <f t="shared" si="1374"/>
        <v>306921225.36000001</v>
      </c>
      <c r="N2647" s="31">
        <f t="shared" si="1374"/>
        <v>0</v>
      </c>
      <c r="O2647" s="31">
        <f t="shared" si="1374"/>
        <v>0</v>
      </c>
      <c r="P2647" s="31">
        <f t="shared" si="1374"/>
        <v>0</v>
      </c>
      <c r="Q2647" s="31">
        <f t="shared" si="1374"/>
        <v>0</v>
      </c>
      <c r="R2647" s="31">
        <f t="shared" si="1374"/>
        <v>0</v>
      </c>
      <c r="S2647" s="31">
        <f t="shared" si="1374"/>
        <v>0</v>
      </c>
      <c r="T2647" s="31">
        <f t="shared" si="1374"/>
        <v>11114209.130000001</v>
      </c>
      <c r="U2647" s="31">
        <f t="shared" si="1374"/>
        <v>2380260.7500000005</v>
      </c>
      <c r="V2647" s="31">
        <f t="shared" si="1374"/>
        <v>44478.5</v>
      </c>
      <c r="W2647" s="31">
        <f t="shared" si="1374"/>
        <v>14731750.479999999</v>
      </c>
      <c r="X2647" s="31">
        <f t="shared" si="1374"/>
        <v>0</v>
      </c>
      <c r="Y2647" s="31">
        <f t="shared" si="1374"/>
        <v>0</v>
      </c>
      <c r="Z2647" s="31">
        <f>SUM(M2647:Y2647)</f>
        <v>335191924.22000003</v>
      </c>
      <c r="AA2647" s="31">
        <f>D2647-Z2647</f>
        <v>28759210.779999971</v>
      </c>
      <c r="AB2647" s="37">
        <f>Z2647/D2647</f>
        <v>0.92098057125168753</v>
      </c>
      <c r="AC2647" s="32"/>
    </row>
    <row r="2648" spans="1:29" s="33" customFormat="1" ht="25.15" customHeight="1" x14ac:dyDescent="0.2">
      <c r="A2648" s="36" t="s">
        <v>34</v>
      </c>
      <c r="B2648" s="31">
        <f t="shared" ref="B2648:Q2652" si="1375">B2488+B2328+B2268+B2258+B2146</f>
        <v>1666557704</v>
      </c>
      <c r="C2648" s="31">
        <f t="shared" si="1375"/>
        <v>0</v>
      </c>
      <c r="D2648" s="31">
        <f t="shared" si="1375"/>
        <v>1669957704</v>
      </c>
      <c r="E2648" s="31">
        <f t="shared" si="1375"/>
        <v>0</v>
      </c>
      <c r="F2648" s="31">
        <f t="shared" si="1375"/>
        <v>3400000</v>
      </c>
      <c r="G2648" s="31">
        <f t="shared" si="1375"/>
        <v>194853644.47</v>
      </c>
      <c r="H2648" s="31">
        <f t="shared" si="1375"/>
        <v>94117367</v>
      </c>
      <c r="I2648" s="31">
        <f t="shared" si="1375"/>
        <v>2145400</v>
      </c>
      <c r="J2648" s="31">
        <f t="shared" si="1375"/>
        <v>559300</v>
      </c>
      <c r="K2648" s="31">
        <f t="shared" si="1375"/>
        <v>13328446.100000001</v>
      </c>
      <c r="L2648" s="31">
        <f t="shared" si="1375"/>
        <v>0</v>
      </c>
      <c r="M2648" s="31">
        <f t="shared" si="1375"/>
        <v>65183469.57</v>
      </c>
      <c r="N2648" s="31">
        <f t="shared" si="1375"/>
        <v>0</v>
      </c>
      <c r="O2648" s="31">
        <f t="shared" si="1375"/>
        <v>0</v>
      </c>
      <c r="P2648" s="31">
        <f t="shared" si="1375"/>
        <v>0</v>
      </c>
      <c r="Q2648" s="31">
        <f t="shared" si="1375"/>
        <v>0</v>
      </c>
      <c r="R2648" s="31">
        <f t="shared" si="1374"/>
        <v>0</v>
      </c>
      <c r="S2648" s="31">
        <f t="shared" si="1374"/>
        <v>0</v>
      </c>
      <c r="T2648" s="31">
        <f t="shared" si="1374"/>
        <v>0</v>
      </c>
      <c r="U2648" s="31">
        <f t="shared" si="1374"/>
        <v>124366380</v>
      </c>
      <c r="V2648" s="31">
        <f t="shared" si="1374"/>
        <v>57158818.370000005</v>
      </c>
      <c r="W2648" s="31">
        <f t="shared" si="1374"/>
        <v>96262767</v>
      </c>
      <c r="X2648" s="31">
        <f t="shared" si="1374"/>
        <v>0</v>
      </c>
      <c r="Y2648" s="31">
        <f t="shared" si="1374"/>
        <v>559300</v>
      </c>
      <c r="Z2648" s="31">
        <f t="shared" ref="Z2648:Z2650" si="1376">SUM(M2648:Y2648)</f>
        <v>343530734.94</v>
      </c>
      <c r="AA2648" s="31">
        <f>D2648-Z2648</f>
        <v>1326426969.0599999</v>
      </c>
      <c r="AB2648" s="37">
        <f>Z2648/D2648</f>
        <v>0.20571223697291915</v>
      </c>
      <c r="AC2648" s="32"/>
    </row>
    <row r="2649" spans="1:29" s="33" customFormat="1" ht="27" customHeight="1" x14ac:dyDescent="0.2">
      <c r="A2649" s="36" t="s">
        <v>35</v>
      </c>
      <c r="B2649" s="31">
        <f t="shared" si="1375"/>
        <v>0</v>
      </c>
      <c r="C2649" s="31">
        <f t="shared" si="1374"/>
        <v>0</v>
      </c>
      <c r="D2649" s="31">
        <f t="shared" si="1374"/>
        <v>0</v>
      </c>
      <c r="E2649" s="31">
        <f t="shared" si="1374"/>
        <v>0</v>
      </c>
      <c r="F2649" s="31">
        <f t="shared" si="1374"/>
        <v>0</v>
      </c>
      <c r="G2649" s="31">
        <f t="shared" si="1374"/>
        <v>0</v>
      </c>
      <c r="H2649" s="31">
        <f t="shared" si="1374"/>
        <v>0</v>
      </c>
      <c r="I2649" s="31">
        <f t="shared" si="1374"/>
        <v>0</v>
      </c>
      <c r="J2649" s="31">
        <f t="shared" si="1374"/>
        <v>0</v>
      </c>
      <c r="K2649" s="31">
        <f t="shared" si="1374"/>
        <v>0</v>
      </c>
      <c r="L2649" s="31">
        <f t="shared" si="1374"/>
        <v>0</v>
      </c>
      <c r="M2649" s="31">
        <f t="shared" si="1374"/>
        <v>0</v>
      </c>
      <c r="N2649" s="31">
        <f t="shared" si="1374"/>
        <v>0</v>
      </c>
      <c r="O2649" s="31">
        <f t="shared" si="1374"/>
        <v>0</v>
      </c>
      <c r="P2649" s="31">
        <f t="shared" si="1374"/>
        <v>0</v>
      </c>
      <c r="Q2649" s="31">
        <f t="shared" si="1374"/>
        <v>0</v>
      </c>
      <c r="R2649" s="31">
        <f t="shared" si="1374"/>
        <v>0</v>
      </c>
      <c r="S2649" s="31">
        <f t="shared" si="1374"/>
        <v>0</v>
      </c>
      <c r="T2649" s="31">
        <f t="shared" si="1374"/>
        <v>0</v>
      </c>
      <c r="U2649" s="31">
        <f t="shared" si="1374"/>
        <v>0</v>
      </c>
      <c r="V2649" s="31">
        <f t="shared" si="1374"/>
        <v>0</v>
      </c>
      <c r="W2649" s="31">
        <f t="shared" si="1374"/>
        <v>0</v>
      </c>
      <c r="X2649" s="31">
        <f t="shared" si="1374"/>
        <v>0</v>
      </c>
      <c r="Y2649" s="31">
        <f t="shared" si="1374"/>
        <v>0</v>
      </c>
      <c r="Z2649" s="31">
        <f t="shared" si="1376"/>
        <v>0</v>
      </c>
      <c r="AA2649" s="31">
        <f>D2649-Z2649</f>
        <v>0</v>
      </c>
      <c r="AB2649" s="37"/>
      <c r="AC2649" s="32"/>
    </row>
    <row r="2650" spans="1:29" s="33" customFormat="1" ht="27.75" customHeight="1" x14ac:dyDescent="0.2">
      <c r="A2650" s="36" t="s">
        <v>36</v>
      </c>
      <c r="B2650" s="31">
        <f t="shared" si="1375"/>
        <v>0</v>
      </c>
      <c r="C2650" s="31">
        <f t="shared" si="1374"/>
        <v>0</v>
      </c>
      <c r="D2650" s="31">
        <f t="shared" si="1374"/>
        <v>118446296</v>
      </c>
      <c r="E2650" s="31">
        <f t="shared" si="1374"/>
        <v>0</v>
      </c>
      <c r="F2650" s="31">
        <f t="shared" si="1374"/>
        <v>109646296</v>
      </c>
      <c r="G2650" s="31">
        <f t="shared" si="1374"/>
        <v>0</v>
      </c>
      <c r="H2650" s="31">
        <f t="shared" si="1374"/>
        <v>0</v>
      </c>
      <c r="I2650" s="31">
        <f t="shared" si="1374"/>
        <v>0</v>
      </c>
      <c r="J2650" s="31">
        <f t="shared" si="1374"/>
        <v>0</v>
      </c>
      <c r="K2650" s="31">
        <f t="shared" si="1374"/>
        <v>0</v>
      </c>
      <c r="L2650" s="31">
        <f t="shared" si="1374"/>
        <v>0</v>
      </c>
      <c r="M2650" s="31">
        <f t="shared" si="1374"/>
        <v>8400000</v>
      </c>
      <c r="N2650" s="31">
        <f t="shared" si="1374"/>
        <v>0</v>
      </c>
      <c r="O2650" s="31">
        <f t="shared" si="1374"/>
        <v>0</v>
      </c>
      <c r="P2650" s="31">
        <f t="shared" si="1374"/>
        <v>0</v>
      </c>
      <c r="Q2650" s="31">
        <f t="shared" si="1374"/>
        <v>0</v>
      </c>
      <c r="R2650" s="31">
        <f t="shared" si="1374"/>
        <v>0</v>
      </c>
      <c r="S2650" s="31">
        <f t="shared" si="1374"/>
        <v>0</v>
      </c>
      <c r="T2650" s="31">
        <f t="shared" si="1374"/>
        <v>0</v>
      </c>
      <c r="U2650" s="31">
        <f t="shared" si="1374"/>
        <v>0</v>
      </c>
      <c r="V2650" s="31">
        <f t="shared" si="1374"/>
        <v>0</v>
      </c>
      <c r="W2650" s="31">
        <f t="shared" si="1374"/>
        <v>0</v>
      </c>
      <c r="X2650" s="31">
        <f t="shared" si="1374"/>
        <v>0</v>
      </c>
      <c r="Y2650" s="31">
        <f t="shared" si="1374"/>
        <v>0</v>
      </c>
      <c r="Z2650" s="31">
        <f t="shared" si="1376"/>
        <v>8400000</v>
      </c>
      <c r="AA2650" s="31">
        <f>D2650-Z2650</f>
        <v>110046296</v>
      </c>
      <c r="AB2650" s="37">
        <f>Z2650/D2650</f>
        <v>7.09182159651493E-2</v>
      </c>
      <c r="AC2650" s="32"/>
    </row>
    <row r="2651" spans="1:29" s="33" customFormat="1" ht="18" customHeight="1" x14ac:dyDescent="0.25">
      <c r="A2651" s="38" t="s">
        <v>37</v>
      </c>
      <c r="B2651" s="39">
        <f t="shared" ref="B2651:AA2651" si="1377">SUM(B2647:B2650)</f>
        <v>2030508839</v>
      </c>
      <c r="C2651" s="39">
        <f t="shared" si="1377"/>
        <v>0</v>
      </c>
      <c r="D2651" s="39">
        <f t="shared" si="1377"/>
        <v>2152355135</v>
      </c>
      <c r="E2651" s="39">
        <f t="shared" si="1377"/>
        <v>0</v>
      </c>
      <c r="F2651" s="39">
        <f t="shared" si="1377"/>
        <v>113046296</v>
      </c>
      <c r="G2651" s="39">
        <f t="shared" si="1377"/>
        <v>530514803.35000002</v>
      </c>
      <c r="H2651" s="39">
        <f t="shared" si="1377"/>
        <v>108849117.48</v>
      </c>
      <c r="I2651" s="39">
        <f t="shared" si="1377"/>
        <v>2145400</v>
      </c>
      <c r="J2651" s="39">
        <f t="shared" si="1377"/>
        <v>559300</v>
      </c>
      <c r="K2651" s="39">
        <f t="shared" si="1377"/>
        <v>335450656.60000002</v>
      </c>
      <c r="L2651" s="39">
        <f t="shared" si="1377"/>
        <v>0</v>
      </c>
      <c r="M2651" s="39">
        <f t="shared" si="1377"/>
        <v>380504694.93000001</v>
      </c>
      <c r="N2651" s="39">
        <f t="shared" si="1377"/>
        <v>0</v>
      </c>
      <c r="O2651" s="39">
        <f t="shared" si="1377"/>
        <v>0</v>
      </c>
      <c r="P2651" s="39">
        <f t="shared" si="1377"/>
        <v>0</v>
      </c>
      <c r="Q2651" s="39">
        <f t="shared" si="1377"/>
        <v>0</v>
      </c>
      <c r="R2651" s="39">
        <f t="shared" si="1377"/>
        <v>0</v>
      </c>
      <c r="S2651" s="39">
        <f t="shared" si="1377"/>
        <v>0</v>
      </c>
      <c r="T2651" s="39">
        <f t="shared" si="1377"/>
        <v>11114209.130000001</v>
      </c>
      <c r="U2651" s="39">
        <f t="shared" si="1377"/>
        <v>126746640.75</v>
      </c>
      <c r="V2651" s="39">
        <f t="shared" si="1377"/>
        <v>57203296.870000005</v>
      </c>
      <c r="W2651" s="39">
        <f t="shared" si="1377"/>
        <v>110994517.48</v>
      </c>
      <c r="X2651" s="39">
        <f t="shared" si="1377"/>
        <v>0</v>
      </c>
      <c r="Y2651" s="39">
        <f t="shared" si="1377"/>
        <v>559300</v>
      </c>
      <c r="Z2651" s="39">
        <f t="shared" si="1377"/>
        <v>687122659.16000009</v>
      </c>
      <c r="AA2651" s="39">
        <f t="shared" si="1377"/>
        <v>1465232475.8399999</v>
      </c>
      <c r="AB2651" s="40">
        <f>Z2651/D2651</f>
        <v>0.3192422328390524</v>
      </c>
      <c r="AC2651" s="32"/>
    </row>
    <row r="2652" spans="1:29" s="33" customFormat="1" ht="18" customHeight="1" x14ac:dyDescent="0.25">
      <c r="A2652" s="41" t="s">
        <v>38</v>
      </c>
      <c r="B2652" s="31">
        <f t="shared" si="1375"/>
        <v>0</v>
      </c>
      <c r="C2652" s="31">
        <f t="shared" si="1374"/>
        <v>0</v>
      </c>
      <c r="D2652" s="31">
        <f t="shared" si="1374"/>
        <v>0</v>
      </c>
      <c r="E2652" s="31">
        <f t="shared" si="1374"/>
        <v>0</v>
      </c>
      <c r="F2652" s="31">
        <f t="shared" si="1374"/>
        <v>0</v>
      </c>
      <c r="G2652" s="31">
        <f t="shared" si="1374"/>
        <v>0</v>
      </c>
      <c r="H2652" s="31">
        <f t="shared" si="1374"/>
        <v>0</v>
      </c>
      <c r="I2652" s="31">
        <f t="shared" si="1374"/>
        <v>0</v>
      </c>
      <c r="J2652" s="31">
        <f t="shared" si="1374"/>
        <v>0</v>
      </c>
      <c r="K2652" s="31">
        <f t="shared" si="1374"/>
        <v>0</v>
      </c>
      <c r="L2652" s="31">
        <f t="shared" si="1374"/>
        <v>0</v>
      </c>
      <c r="M2652" s="31">
        <f t="shared" si="1374"/>
        <v>0</v>
      </c>
      <c r="N2652" s="31">
        <f t="shared" si="1374"/>
        <v>0</v>
      </c>
      <c r="O2652" s="31">
        <f t="shared" si="1374"/>
        <v>0</v>
      </c>
      <c r="P2652" s="31">
        <f t="shared" si="1374"/>
        <v>0</v>
      </c>
      <c r="Q2652" s="31">
        <f t="shared" si="1374"/>
        <v>0</v>
      </c>
      <c r="R2652" s="31">
        <f t="shared" si="1374"/>
        <v>0</v>
      </c>
      <c r="S2652" s="31">
        <f t="shared" si="1374"/>
        <v>0</v>
      </c>
      <c r="T2652" s="31">
        <f t="shared" si="1374"/>
        <v>0</v>
      </c>
      <c r="U2652" s="31">
        <f t="shared" si="1374"/>
        <v>0</v>
      </c>
      <c r="V2652" s="31">
        <f t="shared" si="1374"/>
        <v>0</v>
      </c>
      <c r="W2652" s="31">
        <f t="shared" si="1374"/>
        <v>0</v>
      </c>
      <c r="X2652" s="31">
        <f t="shared" si="1374"/>
        <v>0</v>
      </c>
      <c r="Y2652" s="31">
        <f t="shared" si="1374"/>
        <v>0</v>
      </c>
      <c r="Z2652" s="31">
        <f t="shared" ref="Z2652" si="1378">SUM(M2652:Y2652)</f>
        <v>0</v>
      </c>
      <c r="AA2652" s="31">
        <f>D2652-Z2652</f>
        <v>0</v>
      </c>
      <c r="AB2652" s="37"/>
      <c r="AC2652" s="32"/>
    </row>
    <row r="2653" spans="1:29" s="33" customFormat="1" ht="26.45" customHeight="1" x14ac:dyDescent="0.25">
      <c r="A2653" s="38" t="s">
        <v>39</v>
      </c>
      <c r="B2653" s="39">
        <f t="shared" ref="B2653:AA2653" si="1379">B2652+B2651</f>
        <v>2030508839</v>
      </c>
      <c r="C2653" s="39">
        <f t="shared" si="1379"/>
        <v>0</v>
      </c>
      <c r="D2653" s="39">
        <f t="shared" si="1379"/>
        <v>2152355135</v>
      </c>
      <c r="E2653" s="39">
        <f t="shared" si="1379"/>
        <v>0</v>
      </c>
      <c r="F2653" s="39">
        <f t="shared" si="1379"/>
        <v>113046296</v>
      </c>
      <c r="G2653" s="39">
        <f t="shared" si="1379"/>
        <v>530514803.35000002</v>
      </c>
      <c r="H2653" s="39">
        <f t="shared" si="1379"/>
        <v>108849117.48</v>
      </c>
      <c r="I2653" s="39">
        <f t="shared" si="1379"/>
        <v>2145400</v>
      </c>
      <c r="J2653" s="39">
        <f t="shared" si="1379"/>
        <v>559300</v>
      </c>
      <c r="K2653" s="39">
        <f t="shared" si="1379"/>
        <v>335450656.60000002</v>
      </c>
      <c r="L2653" s="39">
        <f t="shared" si="1379"/>
        <v>0</v>
      </c>
      <c r="M2653" s="39">
        <f t="shared" si="1379"/>
        <v>380504694.93000001</v>
      </c>
      <c r="N2653" s="39">
        <f t="shared" si="1379"/>
        <v>0</v>
      </c>
      <c r="O2653" s="39">
        <f t="shared" si="1379"/>
        <v>0</v>
      </c>
      <c r="P2653" s="39">
        <f t="shared" si="1379"/>
        <v>0</v>
      </c>
      <c r="Q2653" s="39">
        <f t="shared" si="1379"/>
        <v>0</v>
      </c>
      <c r="R2653" s="39">
        <f t="shared" si="1379"/>
        <v>0</v>
      </c>
      <c r="S2653" s="39">
        <f t="shared" si="1379"/>
        <v>0</v>
      </c>
      <c r="T2653" s="39">
        <f t="shared" si="1379"/>
        <v>11114209.130000001</v>
      </c>
      <c r="U2653" s="39">
        <f t="shared" si="1379"/>
        <v>126746640.75</v>
      </c>
      <c r="V2653" s="39">
        <f t="shared" si="1379"/>
        <v>57203296.870000005</v>
      </c>
      <c r="W2653" s="39">
        <f t="shared" si="1379"/>
        <v>110994517.48</v>
      </c>
      <c r="X2653" s="39">
        <f t="shared" si="1379"/>
        <v>0</v>
      </c>
      <c r="Y2653" s="39">
        <f t="shared" si="1379"/>
        <v>559300</v>
      </c>
      <c r="Z2653" s="39">
        <f t="shared" si="1379"/>
        <v>687122659.16000009</v>
      </c>
      <c r="AA2653" s="39">
        <f t="shared" si="1379"/>
        <v>1465232475.8399999</v>
      </c>
      <c r="AB2653" s="40">
        <f>Z2653/D2653</f>
        <v>0.3192422328390524</v>
      </c>
      <c r="AC2653" s="42"/>
    </row>
    <row r="2654" spans="1:29" s="33" customFormat="1" ht="15" customHeight="1" x14ac:dyDescent="0.25">
      <c r="A2654" s="34"/>
      <c r="B2654" s="31"/>
      <c r="C2654" s="31"/>
      <c r="D2654" s="31"/>
      <c r="E2654" s="31"/>
      <c r="F2654" s="31"/>
      <c r="G2654" s="31"/>
      <c r="H2654" s="31"/>
      <c r="I2654" s="31"/>
      <c r="J2654" s="31"/>
      <c r="K2654" s="31"/>
      <c r="L2654" s="31"/>
      <c r="M2654" s="31"/>
      <c r="N2654" s="31"/>
      <c r="O2654" s="31"/>
      <c r="P2654" s="31"/>
      <c r="Q2654" s="31"/>
      <c r="R2654" s="31"/>
      <c r="S2654" s="31"/>
      <c r="T2654" s="31"/>
      <c r="U2654" s="31"/>
      <c r="V2654" s="31"/>
      <c r="W2654" s="31"/>
      <c r="X2654" s="31"/>
      <c r="Y2654" s="31"/>
      <c r="Z2654" s="31"/>
      <c r="AA2654" s="31"/>
      <c r="AB2654" s="31"/>
      <c r="AC2654" s="32"/>
    </row>
    <row r="2655" spans="1:29" s="33" customFormat="1" ht="22.7" customHeight="1" x14ac:dyDescent="0.25">
      <c r="A2655" s="34"/>
      <c r="B2655" s="31"/>
      <c r="C2655" s="31"/>
      <c r="D2655" s="31"/>
      <c r="E2655" s="31"/>
      <c r="F2655" s="31"/>
      <c r="G2655" s="31"/>
      <c r="H2655" s="31"/>
      <c r="I2655" s="31"/>
      <c r="J2655" s="31"/>
      <c r="K2655" s="31"/>
      <c r="L2655" s="31"/>
      <c r="M2655" s="31"/>
      <c r="N2655" s="31"/>
      <c r="O2655" s="31"/>
      <c r="P2655" s="31"/>
      <c r="Q2655" s="31"/>
      <c r="R2655" s="31"/>
      <c r="S2655" s="31"/>
      <c r="T2655" s="31"/>
      <c r="U2655" s="31"/>
      <c r="V2655" s="31"/>
      <c r="W2655" s="31"/>
      <c r="X2655" s="31"/>
      <c r="Y2655" s="31"/>
      <c r="Z2655" s="31"/>
      <c r="AA2655" s="31"/>
      <c r="AB2655" s="31"/>
      <c r="AC2655" s="32"/>
    </row>
    <row r="2656" spans="1:29" s="33" customFormat="1" ht="15" customHeight="1" x14ac:dyDescent="0.25">
      <c r="A2656" s="46" t="s">
        <v>156</v>
      </c>
      <c r="B2656" s="31"/>
      <c r="C2656" s="31"/>
      <c r="D2656" s="31"/>
      <c r="E2656" s="31"/>
      <c r="F2656" s="31"/>
      <c r="G2656" s="31"/>
      <c r="H2656" s="31"/>
      <c r="I2656" s="31"/>
      <c r="J2656" s="31"/>
      <c r="K2656" s="31"/>
      <c r="L2656" s="31"/>
      <c r="M2656" s="31"/>
      <c r="N2656" s="31"/>
      <c r="O2656" s="31"/>
      <c r="P2656" s="31"/>
      <c r="Q2656" s="31"/>
      <c r="R2656" s="31"/>
      <c r="S2656" s="31"/>
      <c r="T2656" s="31"/>
      <c r="U2656" s="31"/>
      <c r="V2656" s="31"/>
      <c r="W2656" s="31"/>
      <c r="X2656" s="31"/>
      <c r="Y2656" s="31"/>
      <c r="Z2656" s="31"/>
      <c r="AA2656" s="31"/>
      <c r="AB2656" s="31"/>
      <c r="AC2656" s="32"/>
    </row>
    <row r="2657" spans="1:32" s="33" customFormat="1" ht="35.1" customHeight="1" x14ac:dyDescent="0.2">
      <c r="A2657" s="36" t="s">
        <v>33</v>
      </c>
      <c r="B2657" s="31">
        <f t="shared" ref="B2657:Y2660" si="1380">B2647+B2132</f>
        <v>363951135</v>
      </c>
      <c r="C2657" s="31">
        <f t="shared" si="1380"/>
        <v>0</v>
      </c>
      <c r="D2657" s="31">
        <f t="shared" si="1380"/>
        <v>363951135</v>
      </c>
      <c r="E2657" s="31">
        <f t="shared" si="1380"/>
        <v>0</v>
      </c>
      <c r="F2657" s="31">
        <f t="shared" si="1380"/>
        <v>0</v>
      </c>
      <c r="G2657" s="31">
        <f t="shared" si="1380"/>
        <v>335661158.88</v>
      </c>
      <c r="H2657" s="31">
        <f t="shared" si="1380"/>
        <v>14731750.479999999</v>
      </c>
      <c r="I2657" s="31">
        <f t="shared" si="1380"/>
        <v>0</v>
      </c>
      <c r="J2657" s="31">
        <f t="shared" si="1380"/>
        <v>0</v>
      </c>
      <c r="K2657" s="31">
        <f t="shared" si="1380"/>
        <v>322122210.5</v>
      </c>
      <c r="L2657" s="31">
        <f t="shared" si="1380"/>
        <v>0</v>
      </c>
      <c r="M2657" s="31">
        <f t="shared" si="1380"/>
        <v>306921225.36000001</v>
      </c>
      <c r="N2657" s="31">
        <f t="shared" si="1380"/>
        <v>0</v>
      </c>
      <c r="O2657" s="31">
        <f t="shared" si="1380"/>
        <v>0</v>
      </c>
      <c r="P2657" s="31">
        <f t="shared" si="1380"/>
        <v>0</v>
      </c>
      <c r="Q2657" s="31">
        <f t="shared" si="1380"/>
        <v>0</v>
      </c>
      <c r="R2657" s="31">
        <f t="shared" si="1380"/>
        <v>0</v>
      </c>
      <c r="S2657" s="31">
        <f t="shared" si="1380"/>
        <v>0</v>
      </c>
      <c r="T2657" s="31">
        <f t="shared" si="1380"/>
        <v>11114209.130000001</v>
      </c>
      <c r="U2657" s="31">
        <f t="shared" si="1380"/>
        <v>2380260.7500000005</v>
      </c>
      <c r="V2657" s="31">
        <f t="shared" si="1380"/>
        <v>44478.5</v>
      </c>
      <c r="W2657" s="31">
        <f t="shared" si="1380"/>
        <v>14731750.479999999</v>
      </c>
      <c r="X2657" s="31">
        <f t="shared" si="1380"/>
        <v>0</v>
      </c>
      <c r="Y2657" s="31">
        <f t="shared" si="1380"/>
        <v>0</v>
      </c>
      <c r="Z2657" s="31">
        <f t="shared" ref="Z2657:Z2660" si="1381">SUM(M2657:Y2657)</f>
        <v>335191924.22000003</v>
      </c>
      <c r="AA2657" s="31">
        <f>D2657-Z2657</f>
        <v>28759210.779999971</v>
      </c>
      <c r="AB2657" s="37">
        <f>Z2657/D2657</f>
        <v>0.92098057125168753</v>
      </c>
      <c r="AC2657" s="32"/>
    </row>
    <row r="2658" spans="1:32" s="33" customFormat="1" ht="31.15" customHeight="1" x14ac:dyDescent="0.2">
      <c r="A2658" s="36" t="s">
        <v>34</v>
      </c>
      <c r="B2658" s="31">
        <f t="shared" si="1380"/>
        <v>1795608836</v>
      </c>
      <c r="C2658" s="31">
        <f t="shared" si="1380"/>
        <v>0</v>
      </c>
      <c r="D2658" s="31">
        <f t="shared" si="1380"/>
        <v>1799008836</v>
      </c>
      <c r="E2658" s="31">
        <f t="shared" si="1380"/>
        <v>64145595</v>
      </c>
      <c r="F2658" s="31">
        <f t="shared" si="1380"/>
        <v>3400000</v>
      </c>
      <c r="G2658" s="31">
        <f t="shared" si="1380"/>
        <v>259759181.47</v>
      </c>
      <c r="H2658" s="31">
        <f t="shared" si="1380"/>
        <v>94117367</v>
      </c>
      <c r="I2658" s="31">
        <f t="shared" si="1380"/>
        <v>2145400</v>
      </c>
      <c r="J2658" s="31">
        <f t="shared" si="1380"/>
        <v>559300</v>
      </c>
      <c r="K2658" s="31">
        <f t="shared" si="1380"/>
        <v>13328446.100000001</v>
      </c>
      <c r="L2658" s="31">
        <f t="shared" si="1380"/>
        <v>0</v>
      </c>
      <c r="M2658" s="31">
        <f t="shared" si="1380"/>
        <v>65183469.57</v>
      </c>
      <c r="N2658" s="31">
        <f t="shared" si="1380"/>
        <v>0</v>
      </c>
      <c r="O2658" s="31">
        <f t="shared" si="1380"/>
        <v>0</v>
      </c>
      <c r="P2658" s="31">
        <f t="shared" si="1380"/>
        <v>64145595</v>
      </c>
      <c r="Q2658" s="31">
        <f t="shared" si="1380"/>
        <v>0</v>
      </c>
      <c r="R2658" s="31">
        <f t="shared" si="1380"/>
        <v>0</v>
      </c>
      <c r="S2658" s="31">
        <f t="shared" si="1380"/>
        <v>0</v>
      </c>
      <c r="T2658" s="31">
        <f t="shared" si="1380"/>
        <v>64905537</v>
      </c>
      <c r="U2658" s="31">
        <f t="shared" si="1380"/>
        <v>124366380</v>
      </c>
      <c r="V2658" s="31">
        <f t="shared" si="1380"/>
        <v>57158818.370000005</v>
      </c>
      <c r="W2658" s="31">
        <f t="shared" si="1380"/>
        <v>96262767</v>
      </c>
      <c r="X2658" s="31">
        <f t="shared" si="1380"/>
        <v>0</v>
      </c>
      <c r="Y2658" s="31">
        <f t="shared" si="1380"/>
        <v>559300</v>
      </c>
      <c r="Z2658" s="31">
        <f t="shared" si="1381"/>
        <v>472581866.94</v>
      </c>
      <c r="AA2658" s="31">
        <f>D2658-Z2658</f>
        <v>1326426969.0599999</v>
      </c>
      <c r="AB2658" s="37">
        <f>Z2658/D2658</f>
        <v>0.26269013107837785</v>
      </c>
      <c r="AC2658" s="32"/>
    </row>
    <row r="2659" spans="1:32" s="33" customFormat="1" ht="31.15" customHeight="1" x14ac:dyDescent="0.2">
      <c r="A2659" s="36" t="s">
        <v>35</v>
      </c>
      <c r="B2659" s="31">
        <f t="shared" si="1380"/>
        <v>0</v>
      </c>
      <c r="C2659" s="31">
        <f t="shared" si="1380"/>
        <v>0</v>
      </c>
      <c r="D2659" s="31">
        <f t="shared" si="1380"/>
        <v>0</v>
      </c>
      <c r="E2659" s="31">
        <f t="shared" si="1380"/>
        <v>0</v>
      </c>
      <c r="F2659" s="31">
        <f t="shared" si="1380"/>
        <v>0</v>
      </c>
      <c r="G2659" s="31">
        <f t="shared" si="1380"/>
        <v>0</v>
      </c>
      <c r="H2659" s="31">
        <f t="shared" si="1380"/>
        <v>0</v>
      </c>
      <c r="I2659" s="31">
        <f t="shared" si="1380"/>
        <v>0</v>
      </c>
      <c r="J2659" s="31">
        <f t="shared" si="1380"/>
        <v>0</v>
      </c>
      <c r="K2659" s="31">
        <f t="shared" si="1380"/>
        <v>0</v>
      </c>
      <c r="L2659" s="31">
        <f t="shared" si="1380"/>
        <v>0</v>
      </c>
      <c r="M2659" s="31">
        <f t="shared" si="1380"/>
        <v>0</v>
      </c>
      <c r="N2659" s="31">
        <f t="shared" si="1380"/>
        <v>0</v>
      </c>
      <c r="O2659" s="31">
        <f t="shared" si="1380"/>
        <v>0</v>
      </c>
      <c r="P2659" s="31">
        <f t="shared" si="1380"/>
        <v>0</v>
      </c>
      <c r="Q2659" s="31">
        <f t="shared" si="1380"/>
        <v>0</v>
      </c>
      <c r="R2659" s="31">
        <f t="shared" si="1380"/>
        <v>0</v>
      </c>
      <c r="S2659" s="31">
        <f t="shared" si="1380"/>
        <v>0</v>
      </c>
      <c r="T2659" s="31">
        <f t="shared" si="1380"/>
        <v>0</v>
      </c>
      <c r="U2659" s="31">
        <f t="shared" si="1380"/>
        <v>0</v>
      </c>
      <c r="V2659" s="31">
        <f t="shared" si="1380"/>
        <v>0</v>
      </c>
      <c r="W2659" s="31">
        <f t="shared" si="1380"/>
        <v>0</v>
      </c>
      <c r="X2659" s="31">
        <f t="shared" si="1380"/>
        <v>0</v>
      </c>
      <c r="Y2659" s="31">
        <f t="shared" si="1380"/>
        <v>0</v>
      </c>
      <c r="Z2659" s="31">
        <f t="shared" si="1381"/>
        <v>0</v>
      </c>
      <c r="AA2659" s="31">
        <f>D2659-Z2659</f>
        <v>0</v>
      </c>
      <c r="AB2659" s="37"/>
      <c r="AC2659" s="32"/>
    </row>
    <row r="2660" spans="1:32" s="33" customFormat="1" ht="31.15" customHeight="1" x14ac:dyDescent="0.2">
      <c r="A2660" s="36" t="s">
        <v>36</v>
      </c>
      <c r="B2660" s="31">
        <f t="shared" si="1380"/>
        <v>0</v>
      </c>
      <c r="C2660" s="31">
        <f t="shared" si="1380"/>
        <v>0</v>
      </c>
      <c r="D2660" s="31">
        <f t="shared" si="1380"/>
        <v>118446296</v>
      </c>
      <c r="E2660" s="31">
        <f t="shared" si="1380"/>
        <v>0</v>
      </c>
      <c r="F2660" s="31">
        <f t="shared" si="1380"/>
        <v>109646296</v>
      </c>
      <c r="G2660" s="31">
        <f t="shared" si="1380"/>
        <v>0</v>
      </c>
      <c r="H2660" s="31">
        <f t="shared" si="1380"/>
        <v>0</v>
      </c>
      <c r="I2660" s="31">
        <f t="shared" si="1380"/>
        <v>0</v>
      </c>
      <c r="J2660" s="31">
        <f t="shared" si="1380"/>
        <v>0</v>
      </c>
      <c r="K2660" s="31">
        <f t="shared" si="1380"/>
        <v>0</v>
      </c>
      <c r="L2660" s="31">
        <f t="shared" si="1380"/>
        <v>0</v>
      </c>
      <c r="M2660" s="31">
        <f t="shared" si="1380"/>
        <v>8400000</v>
      </c>
      <c r="N2660" s="31">
        <f t="shared" si="1380"/>
        <v>0</v>
      </c>
      <c r="O2660" s="31">
        <f t="shared" si="1380"/>
        <v>0</v>
      </c>
      <c r="P2660" s="31">
        <f t="shared" si="1380"/>
        <v>0</v>
      </c>
      <c r="Q2660" s="31">
        <f t="shared" si="1380"/>
        <v>0</v>
      </c>
      <c r="R2660" s="31">
        <f t="shared" si="1380"/>
        <v>0</v>
      </c>
      <c r="S2660" s="31">
        <f t="shared" si="1380"/>
        <v>0</v>
      </c>
      <c r="T2660" s="31">
        <f t="shared" si="1380"/>
        <v>0</v>
      </c>
      <c r="U2660" s="31">
        <f t="shared" si="1380"/>
        <v>0</v>
      </c>
      <c r="V2660" s="31">
        <f t="shared" si="1380"/>
        <v>0</v>
      </c>
      <c r="W2660" s="31">
        <f t="shared" si="1380"/>
        <v>0</v>
      </c>
      <c r="X2660" s="31">
        <f t="shared" si="1380"/>
        <v>0</v>
      </c>
      <c r="Y2660" s="31">
        <f t="shared" si="1380"/>
        <v>0</v>
      </c>
      <c r="Z2660" s="31">
        <f t="shared" si="1381"/>
        <v>8400000</v>
      </c>
      <c r="AA2660" s="31">
        <f>D2660-Z2660</f>
        <v>110046296</v>
      </c>
      <c r="AB2660" s="37">
        <f>Z2660/D2660</f>
        <v>7.09182159651493E-2</v>
      </c>
      <c r="AC2660" s="32"/>
    </row>
    <row r="2661" spans="1:32" s="33" customFormat="1" ht="23.45" customHeight="1" x14ac:dyDescent="0.25">
      <c r="A2661" s="38" t="s">
        <v>37</v>
      </c>
      <c r="B2661" s="39">
        <f t="shared" ref="B2661:C2661" si="1382">SUM(B2657:B2660)</f>
        <v>2159559971</v>
      </c>
      <c r="C2661" s="39">
        <f t="shared" si="1382"/>
        <v>0</v>
      </c>
      <c r="D2661" s="39">
        <f>SUM(D2657:D2660)</f>
        <v>2281406267</v>
      </c>
      <c r="E2661" s="39">
        <f t="shared" ref="E2661:AA2661" si="1383">SUM(E2657:E2660)</f>
        <v>64145595</v>
      </c>
      <c r="F2661" s="39">
        <f t="shared" si="1383"/>
        <v>113046296</v>
      </c>
      <c r="G2661" s="39">
        <f t="shared" si="1383"/>
        <v>595420340.35000002</v>
      </c>
      <c r="H2661" s="39">
        <f t="shared" si="1383"/>
        <v>108849117.48</v>
      </c>
      <c r="I2661" s="39">
        <f t="shared" si="1383"/>
        <v>2145400</v>
      </c>
      <c r="J2661" s="39">
        <f t="shared" si="1383"/>
        <v>559300</v>
      </c>
      <c r="K2661" s="39">
        <f t="shared" si="1383"/>
        <v>335450656.60000002</v>
      </c>
      <c r="L2661" s="39">
        <f t="shared" si="1383"/>
        <v>0</v>
      </c>
      <c r="M2661" s="39">
        <f t="shared" si="1383"/>
        <v>380504694.93000001</v>
      </c>
      <c r="N2661" s="39">
        <f t="shared" si="1383"/>
        <v>0</v>
      </c>
      <c r="O2661" s="39">
        <f t="shared" si="1383"/>
        <v>0</v>
      </c>
      <c r="P2661" s="39">
        <f t="shared" si="1383"/>
        <v>64145595</v>
      </c>
      <c r="Q2661" s="39">
        <f t="shared" si="1383"/>
        <v>0</v>
      </c>
      <c r="R2661" s="39">
        <f t="shared" si="1383"/>
        <v>0</v>
      </c>
      <c r="S2661" s="39">
        <f t="shared" si="1383"/>
        <v>0</v>
      </c>
      <c r="T2661" s="39">
        <f t="shared" si="1383"/>
        <v>76019746.129999995</v>
      </c>
      <c r="U2661" s="39">
        <f t="shared" si="1383"/>
        <v>126746640.75</v>
      </c>
      <c r="V2661" s="39">
        <f t="shared" si="1383"/>
        <v>57203296.870000005</v>
      </c>
      <c r="W2661" s="39">
        <f t="shared" si="1383"/>
        <v>110994517.48</v>
      </c>
      <c r="X2661" s="39">
        <f t="shared" si="1383"/>
        <v>0</v>
      </c>
      <c r="Y2661" s="39">
        <f t="shared" si="1383"/>
        <v>559300</v>
      </c>
      <c r="Z2661" s="39">
        <f t="shared" si="1383"/>
        <v>816173791.16000009</v>
      </c>
      <c r="AA2661" s="39">
        <f t="shared" si="1383"/>
        <v>1465232475.8399999</v>
      </c>
      <c r="AB2661" s="40">
        <f>Z2661/D2661</f>
        <v>0.35775030645166545</v>
      </c>
      <c r="AC2661" s="32"/>
    </row>
    <row r="2662" spans="1:32" s="33" customFormat="1" ht="26.45" customHeight="1" x14ac:dyDescent="0.25">
      <c r="A2662" s="41" t="s">
        <v>38</v>
      </c>
      <c r="B2662" s="31">
        <f t="shared" ref="B2662:Y2662" si="1384">B2652+B2137</f>
        <v>0</v>
      </c>
      <c r="C2662" s="31">
        <f t="shared" si="1384"/>
        <v>0</v>
      </c>
      <c r="D2662" s="31">
        <f t="shared" si="1384"/>
        <v>0</v>
      </c>
      <c r="E2662" s="31">
        <f t="shared" si="1384"/>
        <v>0</v>
      </c>
      <c r="F2662" s="31">
        <f t="shared" si="1384"/>
        <v>0</v>
      </c>
      <c r="G2662" s="31">
        <f t="shared" si="1384"/>
        <v>0</v>
      </c>
      <c r="H2662" s="31">
        <f t="shared" si="1384"/>
        <v>0</v>
      </c>
      <c r="I2662" s="31">
        <f t="shared" si="1384"/>
        <v>0</v>
      </c>
      <c r="J2662" s="31">
        <f t="shared" si="1384"/>
        <v>0</v>
      </c>
      <c r="K2662" s="31">
        <f t="shared" si="1384"/>
        <v>0</v>
      </c>
      <c r="L2662" s="31">
        <f t="shared" si="1384"/>
        <v>0</v>
      </c>
      <c r="M2662" s="31">
        <f t="shared" si="1384"/>
        <v>0</v>
      </c>
      <c r="N2662" s="31">
        <f t="shared" si="1384"/>
        <v>0</v>
      </c>
      <c r="O2662" s="31">
        <f t="shared" si="1384"/>
        <v>0</v>
      </c>
      <c r="P2662" s="31">
        <f t="shared" si="1384"/>
        <v>0</v>
      </c>
      <c r="Q2662" s="31">
        <f t="shared" si="1384"/>
        <v>0</v>
      </c>
      <c r="R2662" s="31">
        <f t="shared" si="1384"/>
        <v>0</v>
      </c>
      <c r="S2662" s="31">
        <f t="shared" si="1384"/>
        <v>0</v>
      </c>
      <c r="T2662" s="31">
        <f t="shared" si="1384"/>
        <v>0</v>
      </c>
      <c r="U2662" s="31">
        <f t="shared" si="1384"/>
        <v>0</v>
      </c>
      <c r="V2662" s="31">
        <f t="shared" si="1384"/>
        <v>0</v>
      </c>
      <c r="W2662" s="31">
        <f t="shared" si="1384"/>
        <v>0</v>
      </c>
      <c r="X2662" s="31">
        <f t="shared" si="1384"/>
        <v>0</v>
      </c>
      <c r="Y2662" s="31">
        <f t="shared" si="1384"/>
        <v>0</v>
      </c>
      <c r="Z2662" s="31">
        <f t="shared" ref="Z2662" si="1385">SUM(M2662:Y2662)</f>
        <v>0</v>
      </c>
      <c r="AA2662" s="31">
        <f>D2662-Z2662</f>
        <v>0</v>
      </c>
      <c r="AB2662" s="56" t="e">
        <f t="shared" ref="AB2662" si="1386">Z2662/D2662</f>
        <v>#DIV/0!</v>
      </c>
      <c r="AC2662" s="32"/>
    </row>
    <row r="2663" spans="1:32" s="33" customFormat="1" ht="31.15" customHeight="1" x14ac:dyDescent="0.25">
      <c r="A2663" s="38" t="s">
        <v>39</v>
      </c>
      <c r="B2663" s="39">
        <f t="shared" ref="B2663:C2663" si="1387">B2662+B2661</f>
        <v>2159559971</v>
      </c>
      <c r="C2663" s="39">
        <f t="shared" si="1387"/>
        <v>0</v>
      </c>
      <c r="D2663" s="39">
        <f>D2662+D2661</f>
        <v>2281406267</v>
      </c>
      <c r="E2663" s="39">
        <f t="shared" ref="E2663:AA2663" si="1388">E2662+E2661</f>
        <v>64145595</v>
      </c>
      <c r="F2663" s="39">
        <f t="shared" si="1388"/>
        <v>113046296</v>
      </c>
      <c r="G2663" s="39">
        <f t="shared" si="1388"/>
        <v>595420340.35000002</v>
      </c>
      <c r="H2663" s="39">
        <f t="shared" si="1388"/>
        <v>108849117.48</v>
      </c>
      <c r="I2663" s="39">
        <f t="shared" si="1388"/>
        <v>2145400</v>
      </c>
      <c r="J2663" s="39">
        <f t="shared" si="1388"/>
        <v>559300</v>
      </c>
      <c r="K2663" s="39">
        <f t="shared" si="1388"/>
        <v>335450656.60000002</v>
      </c>
      <c r="L2663" s="39">
        <f t="shared" si="1388"/>
        <v>0</v>
      </c>
      <c r="M2663" s="39">
        <f t="shared" si="1388"/>
        <v>380504694.93000001</v>
      </c>
      <c r="N2663" s="39">
        <f t="shared" si="1388"/>
        <v>0</v>
      </c>
      <c r="O2663" s="39">
        <f t="shared" si="1388"/>
        <v>0</v>
      </c>
      <c r="P2663" s="39">
        <f t="shared" si="1388"/>
        <v>64145595</v>
      </c>
      <c r="Q2663" s="39">
        <f t="shared" si="1388"/>
        <v>0</v>
      </c>
      <c r="R2663" s="39">
        <f t="shared" si="1388"/>
        <v>0</v>
      </c>
      <c r="S2663" s="39">
        <f t="shared" si="1388"/>
        <v>0</v>
      </c>
      <c r="T2663" s="39">
        <f t="shared" si="1388"/>
        <v>76019746.129999995</v>
      </c>
      <c r="U2663" s="39">
        <f t="shared" si="1388"/>
        <v>126746640.75</v>
      </c>
      <c r="V2663" s="39">
        <f t="shared" si="1388"/>
        <v>57203296.870000005</v>
      </c>
      <c r="W2663" s="39">
        <f t="shared" si="1388"/>
        <v>110994517.48</v>
      </c>
      <c r="X2663" s="39">
        <f t="shared" si="1388"/>
        <v>0</v>
      </c>
      <c r="Y2663" s="39">
        <f t="shared" si="1388"/>
        <v>559300</v>
      </c>
      <c r="Z2663" s="39">
        <f t="shared" si="1388"/>
        <v>816173791.16000009</v>
      </c>
      <c r="AA2663" s="39">
        <f t="shared" si="1388"/>
        <v>1465232475.8399999</v>
      </c>
      <c r="AB2663" s="40">
        <f>Z2663/D2663</f>
        <v>0.35775030645166545</v>
      </c>
      <c r="AC2663" s="42"/>
    </row>
    <row r="2664" spans="1:32" s="33" customFormat="1" ht="15" customHeight="1" x14ac:dyDescent="0.25">
      <c r="A2664" s="34"/>
      <c r="B2664" s="31"/>
      <c r="C2664" s="31"/>
      <c r="D2664" s="31"/>
      <c r="E2664" s="31"/>
      <c r="F2664" s="31"/>
      <c r="G2664" s="31"/>
      <c r="H2664" s="31"/>
      <c r="I2664" s="31"/>
      <c r="J2664" s="31"/>
      <c r="K2664" s="31"/>
      <c r="L2664" s="31"/>
      <c r="M2664" s="31"/>
      <c r="N2664" s="31"/>
      <c r="O2664" s="31"/>
      <c r="P2664" s="31"/>
      <c r="Q2664" s="31"/>
      <c r="R2664" s="31"/>
      <c r="S2664" s="31"/>
      <c r="T2664" s="31"/>
      <c r="U2664" s="31"/>
      <c r="V2664" s="31"/>
      <c r="W2664" s="31"/>
      <c r="X2664" s="31"/>
      <c r="Y2664" s="31"/>
      <c r="Z2664" s="31"/>
      <c r="AA2664" s="31"/>
      <c r="AB2664" s="31"/>
      <c r="AC2664" s="32"/>
    </row>
    <row r="2665" spans="1:32" s="33" customFormat="1" ht="15" customHeight="1" x14ac:dyDescent="0.25">
      <c r="A2665" s="34"/>
      <c r="B2665" s="31"/>
      <c r="C2665" s="31"/>
      <c r="D2665" s="31"/>
      <c r="E2665" s="31"/>
      <c r="F2665" s="31"/>
      <c r="G2665" s="31"/>
      <c r="H2665" s="31"/>
      <c r="I2665" s="31"/>
      <c r="J2665" s="31"/>
      <c r="K2665" s="31"/>
      <c r="L2665" s="31"/>
      <c r="M2665" s="31"/>
      <c r="N2665" s="31"/>
      <c r="O2665" s="31"/>
      <c r="P2665" s="31"/>
      <c r="Q2665" s="31"/>
      <c r="R2665" s="31"/>
      <c r="S2665" s="31"/>
      <c r="T2665" s="31"/>
      <c r="U2665" s="31"/>
      <c r="V2665" s="31"/>
      <c r="W2665" s="31"/>
      <c r="X2665" s="31"/>
      <c r="Y2665" s="31"/>
      <c r="Z2665" s="31"/>
      <c r="AA2665" s="31"/>
      <c r="AB2665" s="31"/>
      <c r="AC2665" s="32"/>
    </row>
    <row r="2666" spans="1:32" s="33" customFormat="1" ht="22.9" customHeight="1" x14ac:dyDescent="0.25">
      <c r="A2666" s="46" t="s">
        <v>157</v>
      </c>
      <c r="B2666" s="31"/>
      <c r="C2666" s="31"/>
      <c r="D2666" s="31"/>
      <c r="E2666" s="31"/>
      <c r="F2666" s="31"/>
      <c r="G2666" s="31"/>
      <c r="H2666" s="31"/>
      <c r="I2666" s="31"/>
      <c r="J2666" s="31"/>
      <c r="K2666" s="31"/>
      <c r="L2666" s="31"/>
      <c r="M2666" s="31"/>
      <c r="N2666" s="31"/>
      <c r="O2666" s="31"/>
      <c r="P2666" s="31"/>
      <c r="Q2666" s="31"/>
      <c r="R2666" s="31"/>
      <c r="S2666" s="31"/>
      <c r="T2666" s="31"/>
      <c r="U2666" s="31"/>
      <c r="V2666" s="31"/>
      <c r="W2666" s="31"/>
      <c r="X2666" s="31"/>
      <c r="Y2666" s="31"/>
      <c r="Z2666" s="31"/>
      <c r="AA2666" s="31"/>
      <c r="AB2666" s="31"/>
      <c r="AC2666" s="32"/>
    </row>
    <row r="2667" spans="1:32" s="33" customFormat="1" ht="24" customHeight="1" x14ac:dyDescent="0.2">
      <c r="A2667" s="36" t="s">
        <v>33</v>
      </c>
      <c r="B2667" s="31">
        <f t="shared" ref="B2667:Y2670" si="1389">B2657+B2080</f>
        <v>7486732135</v>
      </c>
      <c r="C2667" s="31">
        <f t="shared" si="1389"/>
        <v>57745920</v>
      </c>
      <c r="D2667" s="31">
        <f t="shared" si="1389"/>
        <v>8327683478</v>
      </c>
      <c r="E2667" s="31">
        <f t="shared" si="1389"/>
        <v>1875229627.5400002</v>
      </c>
      <c r="F2667" s="31">
        <f t="shared" si="1389"/>
        <v>1933673974.3400002</v>
      </c>
      <c r="G2667" s="31">
        <f t="shared" si="1389"/>
        <v>2137544363.27</v>
      </c>
      <c r="H2667" s="31">
        <f t="shared" si="1389"/>
        <v>219172780.09</v>
      </c>
      <c r="I2667" s="31">
        <f t="shared" si="1389"/>
        <v>1251820693.3300004</v>
      </c>
      <c r="J2667" s="31">
        <f t="shared" si="1389"/>
        <v>1256426376.8199999</v>
      </c>
      <c r="K2667" s="31">
        <f t="shared" si="1389"/>
        <v>1552399457.8000004</v>
      </c>
      <c r="L2667" s="31">
        <f t="shared" si="1389"/>
        <v>0</v>
      </c>
      <c r="M2667" s="31">
        <f t="shared" si="1389"/>
        <v>4330706566.6599998</v>
      </c>
      <c r="N2667" s="31">
        <f t="shared" si="1389"/>
        <v>245968428.17000002</v>
      </c>
      <c r="O2667" s="31">
        <f t="shared" si="1389"/>
        <v>165248602.32000002</v>
      </c>
      <c r="P2667" s="31">
        <f t="shared" si="1389"/>
        <v>212191903.72000003</v>
      </c>
      <c r="Q2667" s="31">
        <f t="shared" si="1389"/>
        <v>161926026.33000001</v>
      </c>
      <c r="R2667" s="31">
        <f t="shared" si="1389"/>
        <v>312745873.63</v>
      </c>
      <c r="S2667" s="31">
        <f t="shared" si="1389"/>
        <v>202575697.56</v>
      </c>
      <c r="T2667" s="31">
        <f t="shared" si="1389"/>
        <v>203180727.16999996</v>
      </c>
      <c r="U2667" s="31">
        <f t="shared" si="1389"/>
        <v>181473180.81999999</v>
      </c>
      <c r="V2667" s="31">
        <f t="shared" si="1389"/>
        <v>200490997.47999999</v>
      </c>
      <c r="W2667" s="31">
        <f t="shared" si="1389"/>
        <v>219172780.09</v>
      </c>
      <c r="X2667" s="31">
        <f t="shared" si="1389"/>
        <v>0</v>
      </c>
      <c r="Y2667" s="31">
        <f t="shared" si="1389"/>
        <v>0</v>
      </c>
      <c r="Z2667" s="31">
        <f>SUM(M2667:Y2667)</f>
        <v>6435680783.9499998</v>
      </c>
      <c r="AA2667" s="31">
        <f>D2667-Z2667</f>
        <v>1892002694.0500002</v>
      </c>
      <c r="AB2667" s="37">
        <f t="shared" ref="AB2667:AB2673" si="1390">Z2667/D2667</f>
        <v>0.77280564288396936</v>
      </c>
      <c r="AC2667" s="32"/>
      <c r="AE2667" s="82">
        <v>7356389659</v>
      </c>
      <c r="AF2667" s="82">
        <f>AE2667-D2667</f>
        <v>-971293819</v>
      </c>
    </row>
    <row r="2668" spans="1:32" s="33" customFormat="1" ht="27.6" customHeight="1" x14ac:dyDescent="0.2">
      <c r="A2668" s="36" t="s">
        <v>34</v>
      </c>
      <c r="B2668" s="31">
        <f t="shared" si="1389"/>
        <v>168454199836</v>
      </c>
      <c r="C2668" s="31">
        <f t="shared" si="1389"/>
        <v>-240450920</v>
      </c>
      <c r="D2668" s="31">
        <f t="shared" si="1389"/>
        <v>167792103493</v>
      </c>
      <c r="E2668" s="31">
        <f t="shared" si="1389"/>
        <v>17974072312.189999</v>
      </c>
      <c r="F2668" s="31">
        <f t="shared" si="1389"/>
        <v>39183765708.119995</v>
      </c>
      <c r="G2668" s="31">
        <f t="shared" si="1389"/>
        <v>33729997159.569996</v>
      </c>
      <c r="H2668" s="31">
        <f t="shared" si="1389"/>
        <v>15687969887.32</v>
      </c>
      <c r="I2668" s="31">
        <f t="shared" si="1389"/>
        <v>2407122464.3899999</v>
      </c>
      <c r="J2668" s="31">
        <f t="shared" si="1389"/>
        <v>4046094123.3899999</v>
      </c>
      <c r="K2668" s="31">
        <f t="shared" si="1389"/>
        <v>5683837142.9300013</v>
      </c>
      <c r="L2668" s="31">
        <f t="shared" si="1389"/>
        <v>0</v>
      </c>
      <c r="M2668" s="31">
        <f t="shared" si="1389"/>
        <v>15210949106.099998</v>
      </c>
      <c r="N2668" s="31">
        <f t="shared" si="1389"/>
        <v>1896417394.6600001</v>
      </c>
      <c r="O2668" s="31">
        <f t="shared" si="1389"/>
        <v>10398093349.580002</v>
      </c>
      <c r="P2668" s="31">
        <f t="shared" si="1389"/>
        <v>3274584503.5599999</v>
      </c>
      <c r="Q2668" s="31">
        <f t="shared" si="1389"/>
        <v>11751510436.200001</v>
      </c>
      <c r="R2668" s="31">
        <f t="shared" si="1389"/>
        <v>2630702777.54</v>
      </c>
      <c r="S2668" s="31">
        <f t="shared" si="1389"/>
        <v>20752617670.990002</v>
      </c>
      <c r="T2668" s="31">
        <f t="shared" si="1389"/>
        <v>2096589205.3499999</v>
      </c>
      <c r="U2668" s="31">
        <f t="shared" si="1389"/>
        <v>20788992832.130001</v>
      </c>
      <c r="V2668" s="31">
        <f t="shared" si="1389"/>
        <v>5160577979.1600018</v>
      </c>
      <c r="W2668" s="31">
        <f t="shared" si="1389"/>
        <v>15690115287.32</v>
      </c>
      <c r="X2668" s="31">
        <f t="shared" si="1389"/>
        <v>0</v>
      </c>
      <c r="Y2668" s="31">
        <f t="shared" si="1389"/>
        <v>559300</v>
      </c>
      <c r="Z2668" s="31">
        <f t="shared" ref="Z2668:Z2669" si="1391">SUM(M2668:Y2668)</f>
        <v>109651709842.59</v>
      </c>
      <c r="AA2668" s="31">
        <f>D2668-Z2668</f>
        <v>58140393650.410004</v>
      </c>
      <c r="AB2668" s="37">
        <f t="shared" si="1390"/>
        <v>0.65349743855594777</v>
      </c>
      <c r="AC2668" s="32"/>
      <c r="AE2668" s="82">
        <v>167280056212</v>
      </c>
      <c r="AF2668" s="82">
        <f t="shared" ref="AF2668:AF2670" si="1392">AE2668-D2668</f>
        <v>-512047281</v>
      </c>
    </row>
    <row r="2669" spans="1:32" s="33" customFormat="1" ht="27.6" customHeight="1" x14ac:dyDescent="0.2">
      <c r="A2669" s="36" t="s">
        <v>35</v>
      </c>
      <c r="B2669" s="31">
        <f t="shared" si="1389"/>
        <v>289000000</v>
      </c>
      <c r="C2669" s="31">
        <f t="shared" si="1389"/>
        <v>0</v>
      </c>
      <c r="D2669" s="31">
        <f t="shared" si="1389"/>
        <v>0</v>
      </c>
      <c r="E2669" s="31">
        <f t="shared" si="1389"/>
        <v>0</v>
      </c>
      <c r="F2669" s="31">
        <f t="shared" si="1389"/>
        <v>0</v>
      </c>
      <c r="G2669" s="31">
        <f t="shared" si="1389"/>
        <v>0</v>
      </c>
      <c r="H2669" s="31">
        <f t="shared" si="1389"/>
        <v>0</v>
      </c>
      <c r="I2669" s="31">
        <f t="shared" si="1389"/>
        <v>0</v>
      </c>
      <c r="J2669" s="31">
        <f t="shared" si="1389"/>
        <v>0</v>
      </c>
      <c r="K2669" s="31">
        <f t="shared" si="1389"/>
        <v>0</v>
      </c>
      <c r="L2669" s="31">
        <f t="shared" si="1389"/>
        <v>0</v>
      </c>
      <c r="M2669" s="31">
        <f t="shared" si="1389"/>
        <v>0</v>
      </c>
      <c r="N2669" s="31">
        <f t="shared" si="1389"/>
        <v>0</v>
      </c>
      <c r="O2669" s="31">
        <f t="shared" si="1389"/>
        <v>0</v>
      </c>
      <c r="P2669" s="31">
        <f t="shared" si="1389"/>
        <v>0</v>
      </c>
      <c r="Q2669" s="31">
        <f t="shared" si="1389"/>
        <v>0</v>
      </c>
      <c r="R2669" s="31">
        <f t="shared" si="1389"/>
        <v>0</v>
      </c>
      <c r="S2669" s="31">
        <f t="shared" si="1389"/>
        <v>0</v>
      </c>
      <c r="T2669" s="31">
        <f t="shared" si="1389"/>
        <v>0</v>
      </c>
      <c r="U2669" s="31">
        <f t="shared" si="1389"/>
        <v>0</v>
      </c>
      <c r="V2669" s="31">
        <f t="shared" si="1389"/>
        <v>0</v>
      </c>
      <c r="W2669" s="31">
        <f t="shared" si="1389"/>
        <v>0</v>
      </c>
      <c r="X2669" s="31">
        <f t="shared" si="1389"/>
        <v>0</v>
      </c>
      <c r="Y2669" s="31">
        <f t="shared" si="1389"/>
        <v>0</v>
      </c>
      <c r="Z2669" s="31">
        <f t="shared" si="1391"/>
        <v>0</v>
      </c>
      <c r="AA2669" s="31">
        <f>D2669-Z2669</f>
        <v>0</v>
      </c>
      <c r="AB2669" s="56" t="e">
        <f t="shared" si="1390"/>
        <v>#DIV/0!</v>
      </c>
      <c r="AC2669" s="32"/>
      <c r="AE2669" s="82">
        <v>289000000</v>
      </c>
      <c r="AF2669" s="82">
        <f t="shared" si="1392"/>
        <v>289000000</v>
      </c>
    </row>
    <row r="2670" spans="1:32" s="33" customFormat="1" ht="27.6" customHeight="1" x14ac:dyDescent="0.2">
      <c r="A2670" s="36" t="s">
        <v>36</v>
      </c>
      <c r="B2670" s="31">
        <f t="shared" si="1389"/>
        <v>578652000</v>
      </c>
      <c r="C2670" s="31">
        <f t="shared" si="1389"/>
        <v>182705000</v>
      </c>
      <c r="D2670" s="31">
        <f t="shared" si="1389"/>
        <v>879803296</v>
      </c>
      <c r="E2670" s="31">
        <f t="shared" si="1389"/>
        <v>0</v>
      </c>
      <c r="F2670" s="31">
        <f t="shared" si="1389"/>
        <v>244211552.71000001</v>
      </c>
      <c r="G2670" s="31">
        <f t="shared" si="1389"/>
        <v>165722725.75999999</v>
      </c>
      <c r="H2670" s="31">
        <f t="shared" si="1389"/>
        <v>10405566.5</v>
      </c>
      <c r="I2670" s="31">
        <f t="shared" si="1389"/>
        <v>0</v>
      </c>
      <c r="J2670" s="31">
        <f t="shared" si="1389"/>
        <v>134565256.71000001</v>
      </c>
      <c r="K2670" s="31">
        <f t="shared" si="1389"/>
        <v>159525735.81</v>
      </c>
      <c r="L2670" s="31">
        <f t="shared" si="1389"/>
        <v>0</v>
      </c>
      <c r="M2670" s="31">
        <f t="shared" si="1389"/>
        <v>405254371.99000001</v>
      </c>
      <c r="N2670" s="31">
        <f t="shared" si="1389"/>
        <v>0</v>
      </c>
      <c r="O2670" s="31">
        <f t="shared" si="1389"/>
        <v>0</v>
      </c>
      <c r="P2670" s="31">
        <f t="shared" si="1389"/>
        <v>0</v>
      </c>
      <c r="Q2670" s="31">
        <f t="shared" si="1389"/>
        <v>0</v>
      </c>
      <c r="R2670" s="31">
        <f t="shared" si="1389"/>
        <v>0</v>
      </c>
      <c r="S2670" s="31">
        <f t="shared" si="1389"/>
        <v>0</v>
      </c>
      <c r="T2670" s="31">
        <f t="shared" si="1389"/>
        <v>0</v>
      </c>
      <c r="U2670" s="31">
        <f t="shared" si="1389"/>
        <v>0</v>
      </c>
      <c r="V2670" s="31">
        <f t="shared" si="1389"/>
        <v>6196989.9500000002</v>
      </c>
      <c r="W2670" s="31">
        <f t="shared" si="1389"/>
        <v>10405566.5</v>
      </c>
      <c r="X2670" s="31">
        <f t="shared" si="1389"/>
        <v>0</v>
      </c>
      <c r="Y2670" s="31">
        <f t="shared" si="1389"/>
        <v>0</v>
      </c>
      <c r="Z2670" s="31">
        <f>SUM(M2670:Y2670)</f>
        <v>421856928.44</v>
      </c>
      <c r="AA2670" s="31">
        <f>D2670-Z2670</f>
        <v>457946367.56</v>
      </c>
      <c r="AB2670" s="37">
        <f t="shared" si="1390"/>
        <v>0.47949005233097014</v>
      </c>
      <c r="AC2670" s="32"/>
      <c r="AE2670" s="82">
        <v>768952000</v>
      </c>
      <c r="AF2670" s="82">
        <f t="shared" si="1392"/>
        <v>-110851296</v>
      </c>
    </row>
    <row r="2671" spans="1:32" s="33" customFormat="1" ht="35.1" customHeight="1" x14ac:dyDescent="0.25">
      <c r="A2671" s="38" t="s">
        <v>37</v>
      </c>
      <c r="B2671" s="39">
        <f t="shared" ref="B2671:C2671" si="1393">SUM(B2667:B2670)</f>
        <v>176808583971</v>
      </c>
      <c r="C2671" s="39">
        <f t="shared" si="1393"/>
        <v>0</v>
      </c>
      <c r="D2671" s="39">
        <f>SUM(D2667:D2670)</f>
        <v>176999590267</v>
      </c>
      <c r="E2671" s="39">
        <f t="shared" ref="E2671:AA2671" si="1394">SUM(E2667:E2670)</f>
        <v>19849301939.73</v>
      </c>
      <c r="F2671" s="39">
        <f t="shared" si="1394"/>
        <v>41361651235.169991</v>
      </c>
      <c r="G2671" s="39">
        <f t="shared" si="1394"/>
        <v>36033264248.599998</v>
      </c>
      <c r="H2671" s="39">
        <f t="shared" si="1394"/>
        <v>15917548233.91</v>
      </c>
      <c r="I2671" s="39">
        <f t="shared" si="1394"/>
        <v>3658943157.7200003</v>
      </c>
      <c r="J2671" s="39">
        <f t="shared" si="1394"/>
        <v>5437085756.9200001</v>
      </c>
      <c r="K2671" s="39">
        <f t="shared" si="1394"/>
        <v>7395762336.5400019</v>
      </c>
      <c r="L2671" s="39">
        <f t="shared" si="1394"/>
        <v>0</v>
      </c>
      <c r="M2671" s="39">
        <f t="shared" si="1394"/>
        <v>19946910044.75</v>
      </c>
      <c r="N2671" s="39">
        <f t="shared" si="1394"/>
        <v>2142385822.8300002</v>
      </c>
      <c r="O2671" s="39">
        <f t="shared" si="1394"/>
        <v>10563341951.900002</v>
      </c>
      <c r="P2671" s="39">
        <f t="shared" si="1394"/>
        <v>3486776407.2799997</v>
      </c>
      <c r="Q2671" s="39">
        <f t="shared" si="1394"/>
        <v>11913436462.530001</v>
      </c>
      <c r="R2671" s="39">
        <f t="shared" si="1394"/>
        <v>2943448651.1700001</v>
      </c>
      <c r="S2671" s="39">
        <f t="shared" si="1394"/>
        <v>20955193368.550003</v>
      </c>
      <c r="T2671" s="39">
        <f t="shared" si="1394"/>
        <v>2299769932.52</v>
      </c>
      <c r="U2671" s="39">
        <f t="shared" si="1394"/>
        <v>20970466012.950001</v>
      </c>
      <c r="V2671" s="39">
        <f t="shared" si="1394"/>
        <v>5367265966.5900011</v>
      </c>
      <c r="W2671" s="39">
        <f t="shared" si="1394"/>
        <v>15919693633.91</v>
      </c>
      <c r="X2671" s="39">
        <f t="shared" si="1394"/>
        <v>0</v>
      </c>
      <c r="Y2671" s="39">
        <f t="shared" si="1394"/>
        <v>559300</v>
      </c>
      <c r="Z2671" s="39">
        <f t="shared" si="1394"/>
        <v>116509247554.98</v>
      </c>
      <c r="AA2671" s="39">
        <f t="shared" si="1394"/>
        <v>60490342712.020004</v>
      </c>
      <c r="AB2671" s="40">
        <f t="shared" si="1390"/>
        <v>0.65824586022616405</v>
      </c>
      <c r="AC2671" s="39"/>
      <c r="AE2671" s="82">
        <v>175694397871</v>
      </c>
      <c r="AF2671" s="83">
        <f>AF2670+AF2668</f>
        <v>-622898577</v>
      </c>
    </row>
    <row r="2672" spans="1:32" s="33" customFormat="1" ht="39.200000000000003" customHeight="1" x14ac:dyDescent="0.25">
      <c r="A2672" s="41" t="s">
        <v>38</v>
      </c>
      <c r="B2672" s="31">
        <f t="shared" ref="B2672:Y2672" si="1395">B2662+B2085</f>
        <v>138927000</v>
      </c>
      <c r="C2672" s="31">
        <f t="shared" si="1395"/>
        <v>0</v>
      </c>
      <c r="D2672" s="31">
        <f t="shared" si="1395"/>
        <v>138927000</v>
      </c>
      <c r="E2672" s="31">
        <f t="shared" si="1395"/>
        <v>33309454.179999996</v>
      </c>
      <c r="F2672" s="31">
        <f t="shared" si="1395"/>
        <v>31794060.829999998</v>
      </c>
      <c r="G2672" s="31">
        <f t="shared" si="1395"/>
        <v>35547135.640000001</v>
      </c>
      <c r="H2672" s="31">
        <f t="shared" si="1395"/>
        <v>11877363.059999999</v>
      </c>
      <c r="I2672" s="31">
        <f t="shared" si="1395"/>
        <v>0</v>
      </c>
      <c r="J2672" s="31">
        <f t="shared" si="1395"/>
        <v>0</v>
      </c>
      <c r="K2672" s="31">
        <f t="shared" si="1395"/>
        <v>0</v>
      </c>
      <c r="L2672" s="31">
        <f t="shared" si="1395"/>
        <v>0</v>
      </c>
      <c r="M2672" s="31">
        <f t="shared" si="1395"/>
        <v>0</v>
      </c>
      <c r="N2672" s="31">
        <f t="shared" si="1395"/>
        <v>6319083.3099999996</v>
      </c>
      <c r="O2672" s="31">
        <f t="shared" si="1395"/>
        <v>10813319.669999998</v>
      </c>
      <c r="P2672" s="31">
        <f t="shared" si="1395"/>
        <v>16177051.200000001</v>
      </c>
      <c r="Q2672" s="31">
        <f t="shared" si="1395"/>
        <v>9055906.5399999991</v>
      </c>
      <c r="R2672" s="31">
        <f t="shared" si="1395"/>
        <v>11288864.959999999</v>
      </c>
      <c r="S2672" s="31">
        <f t="shared" si="1395"/>
        <v>11449289.330000002</v>
      </c>
      <c r="T2672" s="31">
        <f t="shared" si="1395"/>
        <v>11798284.460000003</v>
      </c>
      <c r="U2672" s="31">
        <f t="shared" si="1395"/>
        <v>14349280.07</v>
      </c>
      <c r="V2672" s="31">
        <f t="shared" si="1395"/>
        <v>9399571.1100000013</v>
      </c>
      <c r="W2672" s="31">
        <f t="shared" si="1395"/>
        <v>11877363.059999999</v>
      </c>
      <c r="X2672" s="31">
        <f t="shared" si="1395"/>
        <v>0</v>
      </c>
      <c r="Y2672" s="31">
        <f t="shared" si="1395"/>
        <v>0</v>
      </c>
      <c r="Z2672" s="31">
        <f t="shared" ref="Z2672" si="1396">SUM(M2672:Y2672)</f>
        <v>112528013.71000002</v>
      </c>
      <c r="AA2672" s="31">
        <f>D2672-Z2672</f>
        <v>26398986.289999977</v>
      </c>
      <c r="AB2672" s="37">
        <f t="shared" si="1390"/>
        <v>0.80997944035356717</v>
      </c>
      <c r="AC2672" s="32"/>
      <c r="AE2672" s="83">
        <v>138927000</v>
      </c>
    </row>
    <row r="2673" spans="1:31" s="33" customFormat="1" ht="36.75" customHeight="1" thickBot="1" x14ac:dyDescent="0.3">
      <c r="A2673" s="84" t="s">
        <v>158</v>
      </c>
      <c r="B2673" s="85">
        <f t="shared" ref="B2673:C2673" si="1397">B2672+B2671</f>
        <v>176947510971</v>
      </c>
      <c r="C2673" s="85">
        <f t="shared" si="1397"/>
        <v>0</v>
      </c>
      <c r="D2673" s="85">
        <f>D2672+D2671</f>
        <v>177138517267</v>
      </c>
      <c r="E2673" s="85">
        <f t="shared" ref="E2673:AA2673" si="1398">E2672+E2671</f>
        <v>19882611393.91</v>
      </c>
      <c r="F2673" s="85">
        <f t="shared" si="1398"/>
        <v>41393445295.999992</v>
      </c>
      <c r="G2673" s="85">
        <f t="shared" si="1398"/>
        <v>36068811384.239998</v>
      </c>
      <c r="H2673" s="85">
        <f t="shared" si="1398"/>
        <v>15929425596.969999</v>
      </c>
      <c r="I2673" s="85">
        <f t="shared" si="1398"/>
        <v>3658943157.7200003</v>
      </c>
      <c r="J2673" s="85">
        <f t="shared" si="1398"/>
        <v>5437085756.9200001</v>
      </c>
      <c r="K2673" s="85">
        <f t="shared" si="1398"/>
        <v>7395762336.5400019</v>
      </c>
      <c r="L2673" s="85">
        <f t="shared" si="1398"/>
        <v>0</v>
      </c>
      <c r="M2673" s="85">
        <f t="shared" si="1398"/>
        <v>19946910044.75</v>
      </c>
      <c r="N2673" s="85">
        <f t="shared" si="1398"/>
        <v>2148704906.1400003</v>
      </c>
      <c r="O2673" s="85">
        <f t="shared" si="1398"/>
        <v>10574155271.570002</v>
      </c>
      <c r="P2673" s="85">
        <f t="shared" si="1398"/>
        <v>3502953458.4799995</v>
      </c>
      <c r="Q2673" s="85">
        <f t="shared" si="1398"/>
        <v>11922492369.070002</v>
      </c>
      <c r="R2673" s="85">
        <f t="shared" si="1398"/>
        <v>2954737516.1300001</v>
      </c>
      <c r="S2673" s="85">
        <f t="shared" si="1398"/>
        <v>20966642657.880005</v>
      </c>
      <c r="T2673" s="85">
        <f t="shared" si="1398"/>
        <v>2311568216.98</v>
      </c>
      <c r="U2673" s="85">
        <f t="shared" si="1398"/>
        <v>20984815293.02</v>
      </c>
      <c r="V2673" s="85">
        <f t="shared" si="1398"/>
        <v>5376665537.7000008</v>
      </c>
      <c r="W2673" s="85">
        <f t="shared" si="1398"/>
        <v>15931570996.969999</v>
      </c>
      <c r="X2673" s="85">
        <f t="shared" si="1398"/>
        <v>0</v>
      </c>
      <c r="Y2673" s="85">
        <f t="shared" si="1398"/>
        <v>559300</v>
      </c>
      <c r="Z2673" s="86">
        <f t="shared" si="1398"/>
        <v>116621775568.69</v>
      </c>
      <c r="AA2673" s="85">
        <f t="shared" si="1398"/>
        <v>60516741698.310005</v>
      </c>
      <c r="AB2673" s="87">
        <f t="shared" si="1390"/>
        <v>0.65836486252680204</v>
      </c>
      <c r="AC2673" s="88"/>
      <c r="AE2673" s="83">
        <v>175833324871</v>
      </c>
    </row>
    <row r="2674" spans="1:31" s="70" customFormat="1" ht="14.25" x14ac:dyDescent="0.2">
      <c r="A2674" s="89"/>
      <c r="B2674" s="90">
        <f>[1]consoCURRENT!E54316</f>
        <v>177138517267</v>
      </c>
      <c r="C2674" s="90">
        <f>[1]consoCURRENT!F54316</f>
        <v>0</v>
      </c>
      <c r="D2674" s="90">
        <f>[1]consoCURRENT!G54316</f>
        <v>177138517267</v>
      </c>
      <c r="E2674" s="90">
        <f>[1]consoCURRENT!H54316</f>
        <v>19882611393.909996</v>
      </c>
      <c r="F2674" s="90">
        <f>[1]consoCURRENT!I54316</f>
        <v>41280398999.999992</v>
      </c>
      <c r="G2674" s="90">
        <f>[1]consoCURRENT!J54316</f>
        <v>36070956784.240005</v>
      </c>
      <c r="H2674" s="90">
        <f>[1]consoCURRENT!K54316</f>
        <v>15929984896.969999</v>
      </c>
      <c r="I2674" s="90">
        <f>[1]consoCURRENT!L54316</f>
        <v>3656797757.7200007</v>
      </c>
      <c r="J2674" s="90">
        <f>[1]consoCURRENT!M54316</f>
        <v>5436526456.9200001</v>
      </c>
      <c r="K2674" s="90">
        <f>[1]consoCURRENT!N54316</f>
        <v>7395762336.5400009</v>
      </c>
      <c r="L2674" s="90">
        <f>[1]consoCURRENT!O54316</f>
        <v>0</v>
      </c>
      <c r="M2674" s="90">
        <f>[1]consoCURRENT!P54316</f>
        <v>19946910044.75</v>
      </c>
      <c r="N2674" s="90">
        <f>[1]consoCURRENT!Q54316</f>
        <v>2148704906.1399999</v>
      </c>
      <c r="O2674" s="90">
        <f>[1]consoCURRENT!R54316</f>
        <v>10574155271.57</v>
      </c>
      <c r="P2674" s="90">
        <f>[1]consoCURRENT!S54316</f>
        <v>3502953458.4799995</v>
      </c>
      <c r="Q2674" s="90">
        <f>[1]consoCURRENT!T54316</f>
        <v>11922492369.070002</v>
      </c>
      <c r="R2674" s="90">
        <f>[1]consoCURRENT!U54316</f>
        <v>2954737516.1299996</v>
      </c>
      <c r="S2674" s="90">
        <f>[1]consoCURRENT!V54316</f>
        <v>20966642657.880001</v>
      </c>
      <c r="T2674" s="90">
        <f>[1]consoCURRENT!W54316</f>
        <v>2311568216.98</v>
      </c>
      <c r="U2674" s="90">
        <f>[1]consoCURRENT!X54316</f>
        <v>20986960693.02</v>
      </c>
      <c r="V2674" s="90">
        <f>[1]consoCURRENT!Y54316</f>
        <v>5376665537.6999998</v>
      </c>
      <c r="W2674" s="90">
        <f>[1]consoCURRENT!Z54316</f>
        <v>15929984896.969999</v>
      </c>
      <c r="X2674" s="90">
        <f>[1]consoCURRENT!AA54316</f>
        <v>0</v>
      </c>
      <c r="Y2674" s="90">
        <f>[1]consoCURRENT!AB54316</f>
        <v>0</v>
      </c>
      <c r="Z2674" s="90">
        <f>[1]consoCURRENT!AC54316</f>
        <v>116621775568.69002</v>
      </c>
      <c r="AA2674" s="90">
        <f>[1]consoCURRENT!AD54316</f>
        <v>60516741698.30999</v>
      </c>
      <c r="AB2674" s="89"/>
      <c r="AC2674" s="89"/>
    </row>
    <row r="2675" spans="1:31" s="94" customFormat="1" ht="15" customHeight="1" x14ac:dyDescent="0.25">
      <c r="A2675" s="91"/>
      <c r="B2675" s="92">
        <f>B2674-B2673</f>
        <v>191006296</v>
      </c>
      <c r="C2675" s="92">
        <f t="shared" ref="C2675:AA2675" si="1399">C2674-C2673</f>
        <v>0</v>
      </c>
      <c r="D2675" s="92">
        <f t="shared" si="1399"/>
        <v>0</v>
      </c>
      <c r="E2675" s="92">
        <f t="shared" si="1399"/>
        <v>0</v>
      </c>
      <c r="F2675" s="92">
        <f t="shared" si="1399"/>
        <v>-113046296</v>
      </c>
      <c r="G2675" s="92">
        <f t="shared" si="1399"/>
        <v>2145400.0000076294</v>
      </c>
      <c r="H2675" s="92">
        <f t="shared" si="1399"/>
        <v>559300</v>
      </c>
      <c r="I2675" s="92">
        <f t="shared" si="1399"/>
        <v>-2145399.9999995232</v>
      </c>
      <c r="J2675" s="92">
        <f t="shared" si="1399"/>
        <v>-559300</v>
      </c>
      <c r="K2675" s="92">
        <f t="shared" si="1399"/>
        <v>0</v>
      </c>
      <c r="L2675" s="92">
        <f t="shared" si="1399"/>
        <v>0</v>
      </c>
      <c r="M2675" s="92">
        <f t="shared" si="1399"/>
        <v>0</v>
      </c>
      <c r="N2675" s="92">
        <f t="shared" si="1399"/>
        <v>0</v>
      </c>
      <c r="O2675" s="92">
        <f t="shared" si="1399"/>
        <v>0</v>
      </c>
      <c r="P2675" s="92">
        <f t="shared" si="1399"/>
        <v>0</v>
      </c>
      <c r="Q2675" s="92">
        <f t="shared" si="1399"/>
        <v>0</v>
      </c>
      <c r="R2675" s="92">
        <f t="shared" si="1399"/>
        <v>0</v>
      </c>
      <c r="S2675" s="92">
        <f t="shared" si="1399"/>
        <v>0</v>
      </c>
      <c r="T2675" s="92">
        <f t="shared" si="1399"/>
        <v>0</v>
      </c>
      <c r="U2675" s="92">
        <f t="shared" si="1399"/>
        <v>2145400</v>
      </c>
      <c r="V2675" s="92">
        <f t="shared" si="1399"/>
        <v>0</v>
      </c>
      <c r="W2675" s="92">
        <f t="shared" si="1399"/>
        <v>-1586100</v>
      </c>
      <c r="X2675" s="92">
        <f t="shared" si="1399"/>
        <v>0</v>
      </c>
      <c r="Y2675" s="92">
        <f t="shared" si="1399"/>
        <v>-559300</v>
      </c>
      <c r="Z2675" s="92">
        <f t="shared" si="1399"/>
        <v>0</v>
      </c>
      <c r="AA2675" s="92">
        <f t="shared" si="1399"/>
        <v>0</v>
      </c>
      <c r="AB2675" s="93"/>
    </row>
    <row r="2676" spans="1:31" ht="36.75" hidden="1" customHeight="1" x14ac:dyDescent="0.25">
      <c r="A2676" s="95" t="s">
        <v>159</v>
      </c>
      <c r="Z2676" s="96"/>
      <c r="AA2676" s="97"/>
    </row>
    <row r="2677" spans="1:31" ht="15" hidden="1" customHeight="1" x14ac:dyDescent="0.25">
      <c r="A2677" s="98"/>
      <c r="Z2677" s="2"/>
      <c r="AA2677" s="97"/>
    </row>
    <row r="2678" spans="1:31" ht="15" hidden="1" customHeight="1" x14ac:dyDescent="0.25">
      <c r="A2678" s="95" t="s">
        <v>160</v>
      </c>
      <c r="Z2678" s="99"/>
      <c r="AA2678" s="89"/>
    </row>
    <row r="2679" spans="1:31" ht="15" hidden="1" customHeight="1" x14ac:dyDescent="0.2">
      <c r="Z2679" s="90"/>
      <c r="AA2679" s="89" t="s">
        <v>161</v>
      </c>
      <c r="AB2679" s="89"/>
    </row>
    <row r="2680" spans="1:31" ht="15" hidden="1" customHeight="1" x14ac:dyDescent="0.2">
      <c r="A2680" s="100" t="s">
        <v>162</v>
      </c>
      <c r="B2680" s="82">
        <f>'[1]2019 allotment-adjust'!E74</f>
        <v>0</v>
      </c>
      <c r="C2680" s="82">
        <f>'[1]2019 allotment-adjust'!F74</f>
        <v>0</v>
      </c>
      <c r="D2680" s="101"/>
      <c r="E2680" s="101">
        <f t="shared" ref="E2680:Y2680" si="1400">32293000-397016-2357527-3176512-14095984-1156582-1017590</f>
        <v>10091789</v>
      </c>
      <c r="F2680" s="101">
        <f t="shared" si="1400"/>
        <v>10091789</v>
      </c>
      <c r="G2680" s="101">
        <f t="shared" si="1400"/>
        <v>10091789</v>
      </c>
      <c r="H2680" s="101">
        <f t="shared" si="1400"/>
        <v>10091789</v>
      </c>
      <c r="I2680" s="101">
        <f t="shared" si="1400"/>
        <v>10091789</v>
      </c>
      <c r="J2680" s="101">
        <f t="shared" si="1400"/>
        <v>10091789</v>
      </c>
      <c r="K2680" s="101">
        <f t="shared" si="1400"/>
        <v>10091789</v>
      </c>
      <c r="L2680" s="101">
        <f t="shared" si="1400"/>
        <v>10091789</v>
      </c>
      <c r="M2680" s="101">
        <f t="shared" si="1400"/>
        <v>10091789</v>
      </c>
      <c r="N2680" s="101">
        <f t="shared" si="1400"/>
        <v>10091789</v>
      </c>
      <c r="O2680" s="101">
        <f t="shared" si="1400"/>
        <v>10091789</v>
      </c>
      <c r="P2680" s="101">
        <f t="shared" si="1400"/>
        <v>10091789</v>
      </c>
      <c r="Q2680" s="101">
        <f t="shared" si="1400"/>
        <v>10091789</v>
      </c>
      <c r="R2680" s="101">
        <f t="shared" si="1400"/>
        <v>10091789</v>
      </c>
      <c r="S2680" s="101">
        <f t="shared" si="1400"/>
        <v>10091789</v>
      </c>
      <c r="T2680" s="101">
        <f t="shared" si="1400"/>
        <v>10091789</v>
      </c>
      <c r="U2680" s="101">
        <f t="shared" si="1400"/>
        <v>10091789</v>
      </c>
      <c r="V2680" s="101">
        <f t="shared" si="1400"/>
        <v>10091789</v>
      </c>
      <c r="W2680" s="101">
        <f t="shared" si="1400"/>
        <v>10091789</v>
      </c>
      <c r="X2680" s="101">
        <f t="shared" si="1400"/>
        <v>10091789</v>
      </c>
      <c r="Y2680" s="101">
        <f t="shared" si="1400"/>
        <v>10091789</v>
      </c>
      <c r="Z2680" s="101"/>
      <c r="AA2680" s="102">
        <f>D2680</f>
        <v>0</v>
      </c>
      <c r="AB2680" s="89"/>
    </row>
    <row r="2681" spans="1:31" ht="15" hidden="1" customHeight="1" x14ac:dyDescent="0.2">
      <c r="A2681" s="100" t="s">
        <v>163</v>
      </c>
      <c r="B2681" s="82">
        <f>'[1]2019 allotment-adjust'!E75</f>
        <v>0</v>
      </c>
      <c r="C2681" s="82">
        <f>'[1]2019 allotment-adjust'!F75</f>
        <v>0</v>
      </c>
      <c r="D2681" s="82"/>
      <c r="E2681" s="82"/>
      <c r="F2681" s="82"/>
      <c r="G2681" s="82"/>
      <c r="H2681" s="82"/>
      <c r="I2681" s="82"/>
      <c r="J2681" s="82"/>
      <c r="K2681" s="82"/>
      <c r="L2681" s="82"/>
      <c r="M2681" s="82"/>
      <c r="N2681" s="82"/>
      <c r="O2681" s="82"/>
      <c r="P2681" s="82"/>
      <c r="Q2681" s="82"/>
      <c r="R2681" s="82"/>
      <c r="S2681" s="82"/>
      <c r="T2681" s="82"/>
      <c r="U2681" s="82"/>
      <c r="V2681" s="82"/>
      <c r="W2681" s="82"/>
      <c r="X2681" s="82"/>
      <c r="Y2681" s="82"/>
      <c r="Z2681" s="82"/>
      <c r="AA2681" s="102">
        <f t="shared" ref="AA2681:AA2687" si="1401">D2681</f>
        <v>0</v>
      </c>
      <c r="AB2681" s="89"/>
    </row>
    <row r="2682" spans="1:31" ht="15.6" hidden="1" customHeight="1" x14ac:dyDescent="0.2">
      <c r="A2682" s="100" t="s">
        <v>164</v>
      </c>
      <c r="B2682" s="82">
        <f>'[1]2019 allotment-adjust'!E76</f>
        <v>0</v>
      </c>
      <c r="C2682" s="82">
        <f>'[1]2019 allotment-adjust'!F76</f>
        <v>0</v>
      </c>
      <c r="D2682" s="101"/>
      <c r="E2682" s="101">
        <f t="shared" ref="E2682:Y2682" si="1402">50000000-6369154</f>
        <v>43630846</v>
      </c>
      <c r="F2682" s="101">
        <f t="shared" si="1402"/>
        <v>43630846</v>
      </c>
      <c r="G2682" s="101">
        <f t="shared" si="1402"/>
        <v>43630846</v>
      </c>
      <c r="H2682" s="101">
        <f t="shared" si="1402"/>
        <v>43630846</v>
      </c>
      <c r="I2682" s="101">
        <f t="shared" si="1402"/>
        <v>43630846</v>
      </c>
      <c r="J2682" s="101">
        <f t="shared" si="1402"/>
        <v>43630846</v>
      </c>
      <c r="K2682" s="101">
        <f t="shared" si="1402"/>
        <v>43630846</v>
      </c>
      <c r="L2682" s="101">
        <f t="shared" si="1402"/>
        <v>43630846</v>
      </c>
      <c r="M2682" s="101">
        <f t="shared" si="1402"/>
        <v>43630846</v>
      </c>
      <c r="N2682" s="101">
        <f t="shared" si="1402"/>
        <v>43630846</v>
      </c>
      <c r="O2682" s="101">
        <f t="shared" si="1402"/>
        <v>43630846</v>
      </c>
      <c r="P2682" s="101">
        <f t="shared" si="1402"/>
        <v>43630846</v>
      </c>
      <c r="Q2682" s="101">
        <f t="shared" si="1402"/>
        <v>43630846</v>
      </c>
      <c r="R2682" s="101">
        <f t="shared" si="1402"/>
        <v>43630846</v>
      </c>
      <c r="S2682" s="101">
        <f t="shared" si="1402"/>
        <v>43630846</v>
      </c>
      <c r="T2682" s="101">
        <f t="shared" si="1402"/>
        <v>43630846</v>
      </c>
      <c r="U2682" s="101">
        <f t="shared" si="1402"/>
        <v>43630846</v>
      </c>
      <c r="V2682" s="101">
        <f t="shared" si="1402"/>
        <v>43630846</v>
      </c>
      <c r="W2682" s="101">
        <f t="shared" si="1402"/>
        <v>43630846</v>
      </c>
      <c r="X2682" s="101">
        <f t="shared" si="1402"/>
        <v>43630846</v>
      </c>
      <c r="Y2682" s="101">
        <f t="shared" si="1402"/>
        <v>43630846</v>
      </c>
      <c r="Z2682" s="101"/>
      <c r="AA2682" s="102">
        <f t="shared" si="1401"/>
        <v>0</v>
      </c>
      <c r="AB2682" s="103"/>
      <c r="AC2682" s="103"/>
    </row>
    <row r="2683" spans="1:31" ht="15" hidden="1" customHeight="1" x14ac:dyDescent="0.2">
      <c r="A2683" s="100" t="s">
        <v>165</v>
      </c>
      <c r="B2683" s="82">
        <f>'[1]2019 allotment-adjust'!E77</f>
        <v>0</v>
      </c>
      <c r="C2683" s="82">
        <f>'[1]2019 allotment-adjust'!F77</f>
        <v>0</v>
      </c>
      <c r="D2683" s="82"/>
      <c r="E2683" s="82"/>
      <c r="F2683" s="82"/>
      <c r="G2683" s="82"/>
      <c r="H2683" s="82"/>
      <c r="I2683" s="82"/>
      <c r="J2683" s="82"/>
      <c r="K2683" s="82"/>
      <c r="L2683" s="82"/>
      <c r="M2683" s="82"/>
      <c r="N2683" s="82"/>
      <c r="O2683" s="82"/>
      <c r="P2683" s="82"/>
      <c r="Q2683" s="82"/>
      <c r="R2683" s="82"/>
      <c r="S2683" s="82"/>
      <c r="T2683" s="82"/>
      <c r="U2683" s="82"/>
      <c r="V2683" s="82"/>
      <c r="W2683" s="82"/>
      <c r="X2683" s="82"/>
      <c r="Y2683" s="82"/>
      <c r="Z2683" s="82"/>
      <c r="AA2683" s="102">
        <f t="shared" si="1401"/>
        <v>0</v>
      </c>
      <c r="AB2683" s="103"/>
      <c r="AC2683" s="103"/>
    </row>
    <row r="2684" spans="1:31" ht="15" hidden="1" customHeight="1" x14ac:dyDescent="0.2">
      <c r="A2684" s="100" t="s">
        <v>166</v>
      </c>
      <c r="B2684" s="82">
        <f>'[1]2019 allotment-adjust'!E78</f>
        <v>0</v>
      </c>
      <c r="C2684" s="82">
        <f>'[1]2019 allotment-adjust'!F78</f>
        <v>0</v>
      </c>
      <c r="D2684" s="82"/>
      <c r="E2684" s="82"/>
      <c r="F2684" s="82"/>
      <c r="G2684" s="82"/>
      <c r="H2684" s="82"/>
      <c r="I2684" s="82"/>
      <c r="J2684" s="82"/>
      <c r="K2684" s="82"/>
      <c r="L2684" s="82"/>
      <c r="M2684" s="82"/>
      <c r="N2684" s="82"/>
      <c r="O2684" s="82"/>
      <c r="P2684" s="82"/>
      <c r="Q2684" s="82"/>
      <c r="R2684" s="82"/>
      <c r="S2684" s="82"/>
      <c r="T2684" s="82"/>
      <c r="U2684" s="82"/>
      <c r="V2684" s="82"/>
      <c r="W2684" s="82"/>
      <c r="X2684" s="82"/>
      <c r="Y2684" s="82"/>
      <c r="Z2684" s="82"/>
      <c r="AA2684" s="102">
        <f t="shared" si="1401"/>
        <v>0</v>
      </c>
      <c r="AB2684" s="89"/>
      <c r="AC2684" s="103"/>
    </row>
    <row r="2685" spans="1:31" ht="15" hidden="1" customHeight="1" x14ac:dyDescent="0.2">
      <c r="A2685" s="100" t="s">
        <v>167</v>
      </c>
      <c r="B2685" s="82"/>
      <c r="C2685" s="82"/>
      <c r="D2685" s="82"/>
      <c r="E2685" s="82"/>
      <c r="F2685" s="82"/>
      <c r="G2685" s="82"/>
      <c r="H2685" s="82"/>
      <c r="I2685" s="82"/>
      <c r="J2685" s="82"/>
      <c r="K2685" s="82"/>
      <c r="L2685" s="82"/>
      <c r="M2685" s="82"/>
      <c r="N2685" s="82"/>
      <c r="O2685" s="82"/>
      <c r="P2685" s="82"/>
      <c r="Q2685" s="82"/>
      <c r="R2685" s="82"/>
      <c r="S2685" s="82"/>
      <c r="T2685" s="82"/>
      <c r="U2685" s="82"/>
      <c r="V2685" s="82"/>
      <c r="W2685" s="82"/>
      <c r="X2685" s="82"/>
      <c r="Y2685" s="82"/>
      <c r="Z2685" s="82"/>
      <c r="AA2685" s="102">
        <f t="shared" si="1401"/>
        <v>0</v>
      </c>
      <c r="AB2685" s="89"/>
      <c r="AC2685" s="103"/>
    </row>
    <row r="2686" spans="1:31" ht="15" hidden="1" customHeight="1" x14ac:dyDescent="0.2">
      <c r="A2686" s="100" t="s">
        <v>168</v>
      </c>
      <c r="B2686" s="82"/>
      <c r="C2686" s="82"/>
      <c r="D2686" s="82"/>
      <c r="E2686" s="82"/>
      <c r="F2686" s="82"/>
      <c r="G2686" s="82"/>
      <c r="H2686" s="82"/>
      <c r="I2686" s="82"/>
      <c r="J2686" s="82"/>
      <c r="K2686" s="82"/>
      <c r="L2686" s="82"/>
      <c r="M2686" s="82"/>
      <c r="N2686" s="82"/>
      <c r="O2686" s="82"/>
      <c r="P2686" s="82"/>
      <c r="Q2686" s="82"/>
      <c r="R2686" s="82"/>
      <c r="S2686" s="82"/>
      <c r="T2686" s="82"/>
      <c r="U2686" s="82"/>
      <c r="V2686" s="82"/>
      <c r="W2686" s="82"/>
      <c r="X2686" s="82"/>
      <c r="Y2686" s="82"/>
      <c r="Z2686" s="82"/>
      <c r="AA2686" s="102">
        <f>Z2686</f>
        <v>0</v>
      </c>
      <c r="AB2686" s="89"/>
      <c r="AC2686" s="103"/>
    </row>
    <row r="2687" spans="1:31" ht="15" hidden="1" customHeight="1" x14ac:dyDescent="0.2">
      <c r="A2687" s="100" t="s">
        <v>169</v>
      </c>
      <c r="B2687" s="82"/>
      <c r="C2687" s="82"/>
      <c r="D2687" s="82"/>
      <c r="E2687" s="82"/>
      <c r="F2687" s="82"/>
      <c r="G2687" s="82"/>
      <c r="H2687" s="82"/>
      <c r="I2687" s="82"/>
      <c r="J2687" s="82"/>
      <c r="K2687" s="82"/>
      <c r="L2687" s="82"/>
      <c r="M2687" s="82"/>
      <c r="N2687" s="82"/>
      <c r="O2687" s="82"/>
      <c r="P2687" s="82"/>
      <c r="Q2687" s="82"/>
      <c r="R2687" s="82"/>
      <c r="S2687" s="82"/>
      <c r="T2687" s="82"/>
      <c r="U2687" s="82"/>
      <c r="V2687" s="82"/>
      <c r="W2687" s="82"/>
      <c r="X2687" s="82"/>
      <c r="Y2687" s="82"/>
      <c r="Z2687" s="82"/>
      <c r="AA2687" s="102">
        <f t="shared" si="1401"/>
        <v>0</v>
      </c>
      <c r="AB2687" s="89"/>
      <c r="AC2687" s="103"/>
    </row>
    <row r="2688" spans="1:31" ht="15" hidden="1" customHeight="1" x14ac:dyDescent="0.2">
      <c r="A2688" s="100" t="s">
        <v>170</v>
      </c>
      <c r="B2688" s="82"/>
      <c r="C2688" s="82"/>
      <c r="D2688" s="82"/>
      <c r="E2688" s="82"/>
      <c r="F2688" s="82"/>
      <c r="G2688" s="82"/>
      <c r="H2688" s="82"/>
      <c r="I2688" s="82"/>
      <c r="J2688" s="82"/>
      <c r="K2688" s="82"/>
      <c r="L2688" s="82"/>
      <c r="M2688" s="82"/>
      <c r="N2688" s="82"/>
      <c r="O2688" s="82"/>
      <c r="P2688" s="82"/>
      <c r="Q2688" s="82"/>
      <c r="R2688" s="82"/>
      <c r="S2688" s="82"/>
      <c r="T2688" s="82"/>
      <c r="U2688" s="82"/>
      <c r="V2688" s="82"/>
      <c r="W2688" s="82"/>
      <c r="X2688" s="82"/>
      <c r="Y2688" s="82"/>
      <c r="Z2688" s="82"/>
      <c r="AA2688" s="90"/>
      <c r="AB2688" s="89"/>
      <c r="AC2688" s="103"/>
    </row>
    <row r="2689" spans="1:29" ht="15" hidden="1" customHeight="1" x14ac:dyDescent="0.25">
      <c r="A2689" s="98"/>
      <c r="B2689" s="82"/>
      <c r="C2689" s="82"/>
      <c r="D2689" s="82"/>
      <c r="E2689" s="82"/>
      <c r="F2689" s="82"/>
      <c r="G2689" s="82"/>
      <c r="H2689" s="82"/>
      <c r="I2689" s="82"/>
      <c r="J2689" s="82"/>
      <c r="K2689" s="82"/>
      <c r="L2689" s="82"/>
      <c r="M2689" s="82"/>
      <c r="N2689" s="82"/>
      <c r="O2689" s="82"/>
      <c r="P2689" s="82"/>
      <c r="Q2689" s="82"/>
      <c r="R2689" s="82"/>
      <c r="S2689" s="82"/>
      <c r="T2689" s="82"/>
      <c r="U2689" s="82"/>
      <c r="V2689" s="82"/>
      <c r="W2689" s="82"/>
      <c r="X2689" s="82"/>
      <c r="Y2689" s="82"/>
      <c r="Z2689" s="82"/>
      <c r="AA2689" s="90"/>
      <c r="AB2689" s="89"/>
      <c r="AC2689" s="103"/>
    </row>
    <row r="2690" spans="1:29" s="108" customFormat="1" ht="27" hidden="1" customHeight="1" x14ac:dyDescent="0.3">
      <c r="A2690" s="104" t="s">
        <v>171</v>
      </c>
      <c r="B2690" s="105">
        <f t="shared" ref="B2690:C2690" si="1403">SUM(B2680:B2689)</f>
        <v>0</v>
      </c>
      <c r="C2690" s="105">
        <f t="shared" si="1403"/>
        <v>0</v>
      </c>
      <c r="D2690" s="105"/>
      <c r="E2690" s="105">
        <f t="shared" ref="E2690:Z2690" si="1404">SUM(E2680:E2689)</f>
        <v>53722635</v>
      </c>
      <c r="F2690" s="105">
        <f t="shared" si="1404"/>
        <v>53722635</v>
      </c>
      <c r="G2690" s="105">
        <f t="shared" si="1404"/>
        <v>53722635</v>
      </c>
      <c r="H2690" s="105">
        <f t="shared" si="1404"/>
        <v>53722635</v>
      </c>
      <c r="I2690" s="105">
        <f t="shared" si="1404"/>
        <v>53722635</v>
      </c>
      <c r="J2690" s="105">
        <f t="shared" si="1404"/>
        <v>53722635</v>
      </c>
      <c r="K2690" s="105">
        <f t="shared" si="1404"/>
        <v>53722635</v>
      </c>
      <c r="L2690" s="105">
        <f t="shared" si="1404"/>
        <v>53722635</v>
      </c>
      <c r="M2690" s="105">
        <f t="shared" si="1404"/>
        <v>53722635</v>
      </c>
      <c r="N2690" s="105">
        <f t="shared" si="1404"/>
        <v>53722635</v>
      </c>
      <c r="O2690" s="105">
        <f t="shared" si="1404"/>
        <v>53722635</v>
      </c>
      <c r="P2690" s="105">
        <f t="shared" si="1404"/>
        <v>53722635</v>
      </c>
      <c r="Q2690" s="105">
        <f t="shared" si="1404"/>
        <v>53722635</v>
      </c>
      <c r="R2690" s="105">
        <f t="shared" si="1404"/>
        <v>53722635</v>
      </c>
      <c r="S2690" s="105">
        <f t="shared" si="1404"/>
        <v>53722635</v>
      </c>
      <c r="T2690" s="105">
        <f t="shared" si="1404"/>
        <v>53722635</v>
      </c>
      <c r="U2690" s="105">
        <f t="shared" si="1404"/>
        <v>53722635</v>
      </c>
      <c r="V2690" s="105">
        <f t="shared" si="1404"/>
        <v>53722635</v>
      </c>
      <c r="W2690" s="105">
        <f t="shared" si="1404"/>
        <v>53722635</v>
      </c>
      <c r="X2690" s="105">
        <f t="shared" si="1404"/>
        <v>53722635</v>
      </c>
      <c r="Y2690" s="105">
        <f t="shared" si="1404"/>
        <v>53722635</v>
      </c>
      <c r="Z2690" s="105">
        <f t="shared" si="1404"/>
        <v>0</v>
      </c>
      <c r="AA2690" s="92">
        <f>D2690-Z2690</f>
        <v>0</v>
      </c>
      <c r="AB2690" s="106"/>
      <c r="AC2690" s="107"/>
    </row>
    <row r="2691" spans="1:29" s="112" customFormat="1" ht="15" hidden="1" customHeight="1" x14ac:dyDescent="0.25">
      <c r="A2691" s="98"/>
      <c r="B2691" s="109"/>
      <c r="C2691" s="109"/>
      <c r="D2691" s="109"/>
      <c r="E2691" s="110"/>
      <c r="F2691" s="110"/>
      <c r="G2691" s="110"/>
      <c r="H2691" s="110"/>
      <c r="I2691" s="110"/>
      <c r="J2691" s="110"/>
      <c r="K2691" s="110"/>
      <c r="L2691" s="110"/>
      <c r="M2691" s="110"/>
      <c r="N2691" s="110"/>
      <c r="O2691" s="110"/>
      <c r="P2691" s="110"/>
      <c r="Q2691" s="110"/>
      <c r="R2691" s="110"/>
      <c r="S2691" s="110"/>
      <c r="T2691" s="110"/>
      <c r="U2691" s="111"/>
      <c r="Z2691" s="113"/>
      <c r="AA2691" s="113"/>
      <c r="AB2691" s="114"/>
      <c r="AC2691" s="115"/>
    </row>
    <row r="2692" spans="1:29" s="112" customFormat="1" ht="15" hidden="1" customHeight="1" x14ac:dyDescent="0.25">
      <c r="A2692" s="98"/>
      <c r="B2692" s="109"/>
      <c r="C2692" s="109"/>
      <c r="D2692" s="109"/>
      <c r="E2692" s="110"/>
      <c r="F2692" s="110"/>
      <c r="G2692" s="110"/>
      <c r="H2692" s="110"/>
      <c r="I2692" s="110"/>
      <c r="J2692" s="110"/>
      <c r="K2692" s="110"/>
      <c r="L2692" s="110"/>
      <c r="M2692" s="110"/>
      <c r="N2692" s="110"/>
      <c r="O2692" s="110"/>
      <c r="P2692" s="110"/>
      <c r="Q2692" s="110"/>
      <c r="R2692" s="110"/>
      <c r="S2692" s="110"/>
      <c r="T2692" s="110"/>
      <c r="U2692" s="111"/>
      <c r="Z2692" s="113"/>
      <c r="AA2692" s="113"/>
      <c r="AB2692" s="114"/>
      <c r="AC2692" s="115"/>
    </row>
    <row r="2693" spans="1:29" ht="20.45" hidden="1" customHeight="1" x14ac:dyDescent="0.25">
      <c r="A2693" s="95" t="s">
        <v>172</v>
      </c>
      <c r="Z2693" s="90"/>
      <c r="AA2693" s="102"/>
      <c r="AB2693" s="89"/>
      <c r="AC2693" s="103"/>
    </row>
    <row r="2694" spans="1:29" ht="15" hidden="1" customHeight="1" x14ac:dyDescent="0.25">
      <c r="A2694" s="98"/>
      <c r="Z2694" s="2"/>
      <c r="AA2694" s="116"/>
    </row>
    <row r="2695" spans="1:29" ht="21.2" hidden="1" customHeight="1" x14ac:dyDescent="0.2">
      <c r="A2695" s="100" t="s">
        <v>173</v>
      </c>
      <c r="B2695" s="82"/>
      <c r="C2695" s="82"/>
      <c r="D2695" s="82">
        <v>436279000</v>
      </c>
      <c r="Z2695" s="2"/>
      <c r="AA2695" s="112"/>
    </row>
    <row r="2696" spans="1:29" ht="19.5" hidden="1" customHeight="1" x14ac:dyDescent="0.2">
      <c r="A2696" s="117" t="s">
        <v>174</v>
      </c>
      <c r="B2696" s="82"/>
      <c r="C2696" s="82"/>
      <c r="D2696" s="82">
        <v>147944000</v>
      </c>
      <c r="Z2696" s="2"/>
      <c r="AA2696" s="112"/>
    </row>
    <row r="2697" spans="1:29" ht="19.149999999999999" hidden="1" customHeight="1" x14ac:dyDescent="0.2">
      <c r="A2697" s="117" t="s">
        <v>175</v>
      </c>
      <c r="B2697" s="82">
        <v>223437000</v>
      </c>
      <c r="C2697" s="82"/>
      <c r="D2697" s="82">
        <v>1056905000</v>
      </c>
      <c r="Z2697" s="2"/>
      <c r="AA2697" s="118"/>
    </row>
    <row r="2698" spans="1:29" ht="22.7" hidden="1" customHeight="1" x14ac:dyDescent="0.2">
      <c r="A2698" s="117" t="s">
        <v>176</v>
      </c>
      <c r="B2698" s="82">
        <v>646000</v>
      </c>
      <c r="C2698" s="82"/>
      <c r="D2698" s="82">
        <v>21800000</v>
      </c>
      <c r="Z2698" s="119"/>
      <c r="AA2698" s="120"/>
      <c r="AB2698" s="103"/>
    </row>
    <row r="2699" spans="1:29" ht="22.9" hidden="1" customHeight="1" x14ac:dyDescent="0.2">
      <c r="A2699" s="117" t="s">
        <v>177</v>
      </c>
      <c r="B2699" s="82">
        <v>832731000</v>
      </c>
      <c r="C2699" s="82"/>
      <c r="D2699" s="82">
        <v>729000</v>
      </c>
      <c r="Z2699" s="119"/>
      <c r="AA2699" s="115"/>
      <c r="AB2699" s="103"/>
    </row>
    <row r="2700" spans="1:29" ht="21.4" hidden="1" customHeight="1" x14ac:dyDescent="0.2">
      <c r="A2700" s="117" t="s">
        <v>178</v>
      </c>
      <c r="B2700" s="82">
        <f t="shared" ref="B2700" si="1405">118198000+77824000</f>
        <v>196022000</v>
      </c>
      <c r="C2700" s="82"/>
      <c r="D2700" s="82">
        <v>102574000</v>
      </c>
      <c r="Z2700" s="119"/>
      <c r="AA2700" s="115"/>
      <c r="AB2700" s="103"/>
    </row>
    <row r="2701" spans="1:29" ht="25.15" hidden="1" customHeight="1" x14ac:dyDescent="0.2">
      <c r="A2701" s="117" t="s">
        <v>179</v>
      </c>
      <c r="B2701" s="82">
        <v>264813000</v>
      </c>
      <c r="C2701" s="82"/>
      <c r="D2701" s="82">
        <v>17046000</v>
      </c>
      <c r="Z2701" s="119"/>
      <c r="AA2701" s="115"/>
      <c r="AB2701" s="103"/>
    </row>
    <row r="2702" spans="1:29" ht="15" hidden="1" customHeight="1" x14ac:dyDescent="0.2">
      <c r="A2702" s="121"/>
      <c r="B2702" s="82"/>
      <c r="C2702" s="82"/>
      <c r="D2702" s="82"/>
      <c r="Z2702" s="119"/>
      <c r="AA2702" s="115"/>
      <c r="AB2702" s="103"/>
    </row>
    <row r="2703" spans="1:29" s="108" customFormat="1" ht="28.5" hidden="1" customHeight="1" x14ac:dyDescent="0.3">
      <c r="A2703" s="104" t="s">
        <v>171</v>
      </c>
      <c r="B2703" s="105">
        <f t="shared" ref="B2703" si="1406">SUM(B2695:B2701)</f>
        <v>1517649000</v>
      </c>
      <c r="C2703" s="105"/>
      <c r="D2703" s="105">
        <f>SUM(D2695:D2701)</f>
        <v>1783277000</v>
      </c>
      <c r="E2703" s="122"/>
      <c r="F2703" s="122"/>
      <c r="G2703" s="122"/>
      <c r="H2703" s="122"/>
      <c r="I2703" s="122"/>
      <c r="J2703" s="122"/>
      <c r="K2703" s="122"/>
      <c r="L2703" s="122"/>
      <c r="M2703" s="122"/>
      <c r="N2703" s="122"/>
      <c r="O2703" s="122"/>
      <c r="P2703" s="122"/>
      <c r="Q2703" s="122"/>
      <c r="R2703" s="122"/>
      <c r="S2703" s="122"/>
      <c r="T2703" s="122"/>
      <c r="U2703" s="123"/>
      <c r="Z2703" s="124"/>
      <c r="AA2703" s="124"/>
      <c r="AB2703" s="107"/>
    </row>
    <row r="2704" spans="1:29" s="112" customFormat="1" ht="15" hidden="1" customHeight="1" x14ac:dyDescent="0.25">
      <c r="A2704" s="98"/>
      <c r="B2704" s="109"/>
      <c r="C2704" s="109"/>
      <c r="D2704" s="125">
        <f>D2703+D2690</f>
        <v>1783277000</v>
      </c>
      <c r="E2704" s="110"/>
      <c r="F2704" s="110"/>
      <c r="G2704" s="110"/>
      <c r="H2704" s="110"/>
      <c r="I2704" s="110"/>
      <c r="J2704" s="110"/>
      <c r="K2704" s="110"/>
      <c r="L2704" s="110"/>
      <c r="M2704" s="110"/>
      <c r="N2704" s="110"/>
      <c r="O2704" s="110"/>
      <c r="P2704" s="110"/>
      <c r="Q2704" s="110"/>
      <c r="R2704" s="110"/>
      <c r="S2704" s="110"/>
      <c r="T2704" s="110"/>
      <c r="U2704" s="111"/>
      <c r="Z2704" s="126"/>
      <c r="AA2704" s="120"/>
      <c r="AB2704" s="115"/>
    </row>
    <row r="2705" spans="1:26" s="112" customFormat="1" ht="15" hidden="1" customHeight="1" x14ac:dyDescent="0.25">
      <c r="A2705" s="98"/>
      <c r="B2705" s="109"/>
      <c r="C2705" s="109"/>
      <c r="D2705" s="109"/>
      <c r="E2705" s="110"/>
      <c r="F2705" s="110"/>
      <c r="G2705" s="110"/>
      <c r="H2705" s="110"/>
      <c r="I2705" s="110"/>
      <c r="J2705" s="110"/>
      <c r="K2705" s="110"/>
      <c r="L2705" s="110"/>
      <c r="M2705" s="110"/>
      <c r="N2705" s="110"/>
      <c r="O2705" s="110"/>
      <c r="P2705" s="110"/>
      <c r="Q2705" s="110"/>
      <c r="R2705" s="110"/>
      <c r="S2705" s="110"/>
      <c r="T2705" s="110"/>
      <c r="U2705" s="111"/>
      <c r="Z2705" s="113">
        <f>'[1]2019 allotment-adjust'!G84</f>
        <v>174718184000</v>
      </c>
    </row>
    <row r="2706" spans="1:26" s="112" customFormat="1" ht="15" hidden="1" customHeight="1" x14ac:dyDescent="0.25">
      <c r="A2706" s="95" t="s">
        <v>180</v>
      </c>
      <c r="B2706" s="109"/>
      <c r="C2706" s="109"/>
      <c r="D2706" s="109"/>
      <c r="E2706" s="110"/>
      <c r="F2706" s="110"/>
      <c r="G2706" s="110"/>
      <c r="H2706" s="110"/>
      <c r="I2706" s="110"/>
      <c r="J2706" s="110"/>
      <c r="K2706" s="110"/>
      <c r="L2706" s="110"/>
      <c r="M2706" s="110"/>
      <c r="N2706" s="110"/>
      <c r="O2706" s="110"/>
      <c r="P2706" s="110"/>
      <c r="Q2706" s="110"/>
      <c r="R2706" s="110"/>
      <c r="S2706" s="110"/>
      <c r="T2706" s="110"/>
      <c r="U2706" s="111"/>
      <c r="Z2706" s="113"/>
    </row>
    <row r="2707" spans="1:26" s="112" customFormat="1" ht="15" hidden="1" customHeight="1" x14ac:dyDescent="0.25">
      <c r="A2707" s="95"/>
      <c r="B2707" s="109"/>
      <c r="C2707" s="109"/>
      <c r="D2707" s="109"/>
      <c r="E2707" s="110"/>
      <c r="F2707" s="110"/>
      <c r="G2707" s="110"/>
      <c r="H2707" s="110"/>
      <c r="I2707" s="110"/>
      <c r="J2707" s="110"/>
      <c r="K2707" s="110"/>
      <c r="L2707" s="110"/>
      <c r="M2707" s="110"/>
      <c r="N2707" s="110"/>
      <c r="O2707" s="110"/>
      <c r="P2707" s="110"/>
      <c r="Q2707" s="110"/>
      <c r="R2707" s="110"/>
      <c r="S2707" s="110"/>
      <c r="T2707" s="110"/>
      <c r="U2707" s="111"/>
      <c r="Z2707" s="113"/>
    </row>
    <row r="2708" spans="1:26" s="112" customFormat="1" ht="15" hidden="1" customHeight="1" x14ac:dyDescent="0.25">
      <c r="A2708" s="98" t="s">
        <v>181</v>
      </c>
      <c r="B2708" s="109">
        <v>-3526590965</v>
      </c>
      <c r="C2708" s="109"/>
      <c r="D2708" s="109"/>
      <c r="E2708" s="110"/>
      <c r="F2708" s="110"/>
      <c r="G2708" s="110"/>
      <c r="H2708" s="110"/>
      <c r="I2708" s="110"/>
      <c r="J2708" s="110"/>
      <c r="K2708" s="110"/>
      <c r="L2708" s="110"/>
      <c r="M2708" s="110"/>
      <c r="N2708" s="110"/>
      <c r="O2708" s="110"/>
      <c r="P2708" s="110"/>
      <c r="Q2708" s="110"/>
      <c r="R2708" s="110"/>
      <c r="S2708" s="110"/>
      <c r="T2708" s="110"/>
      <c r="U2708" s="111"/>
      <c r="Z2708" s="113"/>
    </row>
    <row r="2709" spans="1:26" s="112" customFormat="1" ht="15" hidden="1" customHeight="1" x14ac:dyDescent="0.25">
      <c r="A2709" s="98" t="s">
        <v>182</v>
      </c>
      <c r="B2709" s="109">
        <v>3526590965</v>
      </c>
      <c r="C2709" s="109"/>
      <c r="D2709" s="109"/>
      <c r="E2709" s="110"/>
      <c r="F2709" s="110"/>
      <c r="G2709" s="110"/>
      <c r="H2709" s="110"/>
      <c r="I2709" s="110"/>
      <c r="J2709" s="110"/>
      <c r="K2709" s="110"/>
      <c r="L2709" s="110"/>
      <c r="M2709" s="110"/>
      <c r="N2709" s="110"/>
      <c r="O2709" s="110"/>
      <c r="P2709" s="110"/>
      <c r="Q2709" s="110"/>
      <c r="R2709" s="110"/>
      <c r="S2709" s="110"/>
      <c r="T2709" s="110"/>
      <c r="U2709" s="111"/>
      <c r="Z2709" s="113"/>
    </row>
    <row r="2710" spans="1:26" s="112" customFormat="1" ht="15" hidden="1" customHeight="1" x14ac:dyDescent="0.25">
      <c r="A2710" s="95"/>
      <c r="B2710" s="109"/>
      <c r="C2710" s="109"/>
      <c r="D2710" s="109"/>
      <c r="E2710" s="110"/>
      <c r="F2710" s="110"/>
      <c r="G2710" s="110"/>
      <c r="H2710" s="110"/>
      <c r="I2710" s="110"/>
      <c r="J2710" s="110"/>
      <c r="K2710" s="110"/>
      <c r="L2710" s="110"/>
      <c r="M2710" s="110"/>
      <c r="N2710" s="110"/>
      <c r="O2710" s="110"/>
      <c r="P2710" s="110"/>
      <c r="Q2710" s="110"/>
      <c r="R2710" s="110"/>
      <c r="S2710" s="110"/>
      <c r="T2710" s="110"/>
      <c r="U2710" s="111"/>
      <c r="Z2710" s="113"/>
    </row>
    <row r="2711" spans="1:26" s="112" customFormat="1" ht="15" hidden="1" customHeight="1" x14ac:dyDescent="0.25">
      <c r="A2711" s="95"/>
      <c r="B2711" s="109"/>
      <c r="C2711" s="109"/>
      <c r="D2711" s="109"/>
      <c r="E2711" s="110"/>
      <c r="F2711" s="110"/>
      <c r="G2711" s="110"/>
      <c r="H2711" s="110"/>
      <c r="I2711" s="110"/>
      <c r="J2711" s="110"/>
      <c r="K2711" s="110"/>
      <c r="L2711" s="110"/>
      <c r="M2711" s="110"/>
      <c r="N2711" s="110"/>
      <c r="O2711" s="110"/>
      <c r="P2711" s="110"/>
      <c r="Q2711" s="110"/>
      <c r="R2711" s="110"/>
      <c r="S2711" s="110"/>
      <c r="T2711" s="110"/>
      <c r="U2711" s="111"/>
      <c r="Z2711" s="113"/>
    </row>
    <row r="2712" spans="1:26" s="112" customFormat="1" ht="15" hidden="1" customHeight="1" x14ac:dyDescent="0.25">
      <c r="A2712" s="98"/>
      <c r="B2712" s="109"/>
      <c r="C2712" s="109"/>
      <c r="D2712" s="109"/>
      <c r="E2712" s="110"/>
      <c r="F2712" s="110"/>
      <c r="G2712" s="110"/>
      <c r="H2712" s="110"/>
      <c r="I2712" s="110"/>
      <c r="J2712" s="110"/>
      <c r="K2712" s="110"/>
      <c r="L2712" s="110"/>
      <c r="M2712" s="110"/>
      <c r="N2712" s="110"/>
      <c r="O2712" s="110"/>
      <c r="P2712" s="110"/>
      <c r="Q2712" s="110"/>
      <c r="R2712" s="110"/>
      <c r="S2712" s="110"/>
      <c r="T2712" s="110"/>
      <c r="U2712" s="111"/>
      <c r="Z2712" s="113"/>
    </row>
    <row r="2713" spans="1:26" s="112" customFormat="1" ht="15" hidden="1" customHeight="1" x14ac:dyDescent="0.25">
      <c r="A2713" s="95" t="s">
        <v>183</v>
      </c>
      <c r="B2713" s="109"/>
      <c r="C2713" s="109"/>
      <c r="D2713" s="109"/>
      <c r="E2713" s="110"/>
      <c r="F2713" s="110"/>
      <c r="G2713" s="110"/>
      <c r="H2713" s="110"/>
      <c r="I2713" s="110"/>
      <c r="J2713" s="110"/>
      <c r="K2713" s="110"/>
      <c r="L2713" s="110"/>
      <c r="M2713" s="110"/>
      <c r="N2713" s="110"/>
      <c r="O2713" s="110"/>
      <c r="P2713" s="110"/>
      <c r="Q2713" s="110"/>
      <c r="R2713" s="110"/>
      <c r="S2713" s="110"/>
      <c r="T2713" s="110"/>
      <c r="U2713" s="111"/>
      <c r="Z2713" s="113"/>
    </row>
    <row r="2714" spans="1:26" s="112" customFormat="1" ht="15" hidden="1" customHeight="1" x14ac:dyDescent="0.25">
      <c r="A2714" s="98"/>
      <c r="B2714" s="109"/>
      <c r="C2714" s="109"/>
      <c r="D2714" s="109"/>
      <c r="E2714" s="110"/>
      <c r="F2714" s="110"/>
      <c r="G2714" s="110"/>
      <c r="H2714" s="110"/>
      <c r="I2714" s="110"/>
      <c r="J2714" s="110"/>
      <c r="K2714" s="110"/>
      <c r="L2714" s="110"/>
      <c r="M2714" s="110"/>
      <c r="N2714" s="110"/>
      <c r="O2714" s="110"/>
      <c r="P2714" s="110"/>
      <c r="Q2714" s="110"/>
      <c r="R2714" s="110"/>
      <c r="S2714" s="110"/>
      <c r="T2714" s="110"/>
      <c r="U2714" s="111"/>
      <c r="Z2714" s="113"/>
    </row>
    <row r="2715" spans="1:26" ht="15" hidden="1" customHeight="1" x14ac:dyDescent="0.25">
      <c r="A2715" s="98" t="s">
        <v>184</v>
      </c>
      <c r="B2715" s="82"/>
      <c r="C2715" s="82"/>
      <c r="D2715" s="82"/>
      <c r="Z2715" s="90"/>
    </row>
    <row r="2716" spans="1:26" ht="15" hidden="1" customHeight="1" x14ac:dyDescent="0.25">
      <c r="A2716" s="98" t="s">
        <v>185</v>
      </c>
      <c r="B2716" s="82"/>
      <c r="C2716" s="82"/>
      <c r="D2716" s="82"/>
      <c r="Z2716" s="90"/>
    </row>
    <row r="2717" spans="1:26" s="112" customFormat="1" ht="15" hidden="1" customHeight="1" x14ac:dyDescent="0.3">
      <c r="A2717" s="127" t="s">
        <v>171</v>
      </c>
      <c r="B2717" s="128">
        <f t="shared" ref="B2717:C2717" si="1407">B2716+B2715</f>
        <v>0</v>
      </c>
      <c r="C2717" s="128">
        <f t="shared" si="1407"/>
        <v>0</v>
      </c>
      <c r="D2717" s="128">
        <f>D2716+D2715</f>
        <v>0</v>
      </c>
      <c r="E2717" s="110"/>
      <c r="F2717" s="110"/>
      <c r="G2717" s="110"/>
      <c r="H2717" s="110"/>
      <c r="I2717" s="110"/>
      <c r="J2717" s="110"/>
      <c r="K2717" s="110"/>
      <c r="L2717" s="110"/>
      <c r="M2717" s="110"/>
      <c r="N2717" s="110"/>
      <c r="O2717" s="110"/>
      <c r="P2717" s="110"/>
      <c r="Q2717" s="110"/>
      <c r="R2717" s="110"/>
      <c r="S2717" s="110"/>
      <c r="T2717" s="110"/>
      <c r="U2717" s="111"/>
      <c r="Z2717" s="113"/>
    </row>
    <row r="2718" spans="1:26" s="112" customFormat="1" ht="15" hidden="1" customHeight="1" x14ac:dyDescent="0.25">
      <c r="A2718" s="98"/>
      <c r="B2718" s="109"/>
      <c r="C2718" s="109"/>
      <c r="D2718" s="109"/>
      <c r="E2718" s="110"/>
      <c r="F2718" s="110"/>
      <c r="G2718" s="110"/>
      <c r="H2718" s="110"/>
      <c r="I2718" s="110"/>
      <c r="J2718" s="110"/>
      <c r="K2718" s="110"/>
      <c r="L2718" s="110"/>
      <c r="M2718" s="110"/>
      <c r="N2718" s="110"/>
      <c r="O2718" s="110"/>
      <c r="P2718" s="110"/>
      <c r="Q2718" s="110"/>
      <c r="R2718" s="110"/>
      <c r="S2718" s="110"/>
      <c r="T2718" s="110"/>
      <c r="U2718" s="111"/>
      <c r="Z2718" s="113"/>
    </row>
    <row r="2719" spans="1:26" s="112" customFormat="1" ht="15" hidden="1" customHeight="1" x14ac:dyDescent="0.25">
      <c r="A2719" s="95" t="s">
        <v>186</v>
      </c>
      <c r="B2719" s="109"/>
      <c r="C2719" s="109"/>
      <c r="D2719" s="109"/>
      <c r="E2719" s="110"/>
      <c r="F2719" s="110"/>
      <c r="G2719" s="110"/>
      <c r="H2719" s="110"/>
      <c r="I2719" s="110"/>
      <c r="J2719" s="110"/>
      <c r="K2719" s="110"/>
      <c r="L2719" s="110"/>
      <c r="M2719" s="110"/>
      <c r="N2719" s="110"/>
      <c r="O2719" s="110"/>
      <c r="P2719" s="110"/>
      <c r="Q2719" s="110"/>
      <c r="R2719" s="110"/>
      <c r="S2719" s="110"/>
      <c r="T2719" s="110"/>
      <c r="U2719" s="111"/>
      <c r="Z2719" s="113"/>
    </row>
    <row r="2720" spans="1:26" s="112" customFormat="1" ht="15" hidden="1" customHeight="1" x14ac:dyDescent="0.25">
      <c r="A2720" s="98"/>
      <c r="B2720" s="109"/>
      <c r="C2720" s="109"/>
      <c r="D2720" s="109"/>
      <c r="E2720" s="110"/>
      <c r="F2720" s="110"/>
      <c r="G2720" s="110"/>
      <c r="H2720" s="110"/>
      <c r="I2720" s="110"/>
      <c r="J2720" s="110"/>
      <c r="K2720" s="110"/>
      <c r="L2720" s="110"/>
      <c r="M2720" s="110"/>
      <c r="N2720" s="110"/>
      <c r="O2720" s="110"/>
      <c r="P2720" s="110"/>
      <c r="Q2720" s="110"/>
      <c r="R2720" s="110"/>
      <c r="S2720" s="110"/>
      <c r="T2720" s="110"/>
      <c r="U2720" s="111"/>
      <c r="Z2720" s="113"/>
    </row>
    <row r="2721" spans="1:29" s="112" customFormat="1" ht="15" hidden="1" customHeight="1" x14ac:dyDescent="0.25">
      <c r="A2721" s="98" t="s">
        <v>187</v>
      </c>
      <c r="B2721" s="109"/>
      <c r="C2721" s="109"/>
      <c r="D2721" s="109"/>
      <c r="E2721" s="110"/>
      <c r="F2721" s="110"/>
      <c r="G2721" s="110"/>
      <c r="H2721" s="110"/>
      <c r="I2721" s="110"/>
      <c r="J2721" s="110"/>
      <c r="K2721" s="110"/>
      <c r="L2721" s="110"/>
      <c r="M2721" s="110"/>
      <c r="N2721" s="110"/>
      <c r="O2721" s="110"/>
      <c r="P2721" s="110"/>
      <c r="Q2721" s="110"/>
      <c r="R2721" s="110"/>
      <c r="S2721" s="110"/>
      <c r="T2721" s="110"/>
      <c r="U2721" s="111"/>
      <c r="Z2721" s="113"/>
    </row>
    <row r="2722" spans="1:29" s="112" customFormat="1" ht="15" hidden="1" customHeight="1" x14ac:dyDescent="0.25">
      <c r="A2722" s="98"/>
      <c r="B2722" s="109"/>
      <c r="C2722" s="109"/>
      <c r="D2722" s="109"/>
      <c r="E2722" s="110"/>
      <c r="F2722" s="110"/>
      <c r="G2722" s="110"/>
      <c r="H2722" s="110"/>
      <c r="I2722" s="110"/>
      <c r="J2722" s="110"/>
      <c r="K2722" s="110"/>
      <c r="L2722" s="110"/>
      <c r="M2722" s="110"/>
      <c r="N2722" s="110"/>
      <c r="O2722" s="110"/>
      <c r="P2722" s="110"/>
      <c r="Q2722" s="110"/>
      <c r="R2722" s="110"/>
      <c r="S2722" s="110"/>
      <c r="T2722" s="110"/>
      <c r="U2722" s="111"/>
      <c r="Z2722" s="113"/>
    </row>
    <row r="2723" spans="1:29" s="112" customFormat="1" ht="15" hidden="1" customHeight="1" x14ac:dyDescent="0.25">
      <c r="A2723" s="98"/>
      <c r="B2723" s="109"/>
      <c r="C2723" s="109"/>
      <c r="D2723" s="109"/>
      <c r="E2723" s="110"/>
      <c r="F2723" s="110"/>
      <c r="G2723" s="110"/>
      <c r="H2723" s="110"/>
      <c r="I2723" s="110"/>
      <c r="J2723" s="110"/>
      <c r="K2723" s="110"/>
      <c r="L2723" s="110"/>
      <c r="M2723" s="110"/>
      <c r="N2723" s="110"/>
      <c r="O2723" s="110"/>
      <c r="P2723" s="110"/>
      <c r="Q2723" s="110"/>
      <c r="R2723" s="110"/>
      <c r="S2723" s="110"/>
      <c r="T2723" s="110"/>
      <c r="U2723" s="111"/>
      <c r="Z2723" s="113"/>
    </row>
    <row r="2724" spans="1:29" s="93" customFormat="1" ht="33.4" customHeight="1" x14ac:dyDescent="0.25">
      <c r="A2724" s="129" t="s">
        <v>188</v>
      </c>
      <c r="B2724" s="122" t="s">
        <v>189</v>
      </c>
      <c r="C2724" s="122"/>
      <c r="D2724" s="122" t="s">
        <v>189</v>
      </c>
      <c r="E2724" s="101"/>
      <c r="F2724" s="101"/>
      <c r="G2724" s="101"/>
      <c r="H2724" s="101"/>
      <c r="I2724" s="101"/>
      <c r="J2724" s="101"/>
      <c r="K2724" s="101"/>
      <c r="L2724" s="101"/>
      <c r="M2724" s="101"/>
      <c r="N2724" s="101"/>
      <c r="O2724" s="101"/>
      <c r="P2724" s="101"/>
      <c r="Q2724" s="101"/>
      <c r="R2724" s="101"/>
      <c r="S2724" s="101"/>
      <c r="T2724" s="101"/>
      <c r="U2724" s="130"/>
      <c r="Z2724" s="94"/>
      <c r="AA2724" s="122" t="s">
        <v>190</v>
      </c>
    </row>
    <row r="2725" spans="1:29" ht="15" customHeight="1" x14ac:dyDescent="0.2">
      <c r="U2725" s="2"/>
      <c r="V2725" s="2"/>
      <c r="W2725" s="2"/>
      <c r="X2725" s="2"/>
      <c r="Y2725" s="2"/>
      <c r="Z2725" s="2"/>
      <c r="AA2725" s="131"/>
      <c r="AB2725" s="132"/>
      <c r="AC2725" s="132"/>
    </row>
    <row r="2726" spans="1:29" ht="15" customHeight="1" x14ac:dyDescent="0.2">
      <c r="U2726" s="2"/>
      <c r="V2726" s="2"/>
      <c r="W2726" s="2"/>
      <c r="X2726" s="2"/>
      <c r="Y2726" s="2"/>
      <c r="Z2726" s="2"/>
      <c r="AA2726" s="131"/>
      <c r="AB2726" s="132"/>
      <c r="AC2726" s="132"/>
    </row>
    <row r="2727" spans="1:29" ht="15" customHeight="1" x14ac:dyDescent="0.2">
      <c r="AA2727" s="132"/>
      <c r="AB2727" s="132"/>
      <c r="AC2727" s="132"/>
    </row>
    <row r="2728" spans="1:29" s="108" customFormat="1" ht="15" customHeight="1" x14ac:dyDescent="0.25">
      <c r="A2728" s="10" t="s">
        <v>191</v>
      </c>
      <c r="B2728" s="10"/>
      <c r="C2728" s="10"/>
      <c r="D2728" s="133" t="s">
        <v>192</v>
      </c>
      <c r="E2728" s="133"/>
      <c r="F2728" s="133"/>
      <c r="G2728" s="133"/>
      <c r="H2728" s="133"/>
      <c r="I2728" s="133"/>
      <c r="J2728" s="133"/>
      <c r="K2728" s="133"/>
      <c r="L2728" s="133"/>
      <c r="M2728" s="133"/>
      <c r="N2728" s="133"/>
      <c r="O2728" s="133"/>
      <c r="P2728" s="133"/>
      <c r="Q2728" s="133"/>
      <c r="R2728" s="133"/>
      <c r="S2728" s="133"/>
      <c r="T2728" s="133"/>
      <c r="U2728" s="133"/>
      <c r="V2728" s="133"/>
      <c r="W2728" s="133"/>
      <c r="X2728" s="133"/>
      <c r="Y2728" s="133"/>
      <c r="Z2728" s="133"/>
      <c r="AA2728" s="1" t="s">
        <v>193</v>
      </c>
      <c r="AB2728" s="1"/>
      <c r="AC2728" s="1"/>
    </row>
    <row r="2729" spans="1:29" s="108" customFormat="1" ht="15" customHeight="1" x14ac:dyDescent="0.25">
      <c r="A2729" s="10" t="s">
        <v>194</v>
      </c>
      <c r="B2729" s="10"/>
      <c r="C2729" s="10"/>
      <c r="D2729" s="133" t="s">
        <v>195</v>
      </c>
      <c r="E2729" s="133"/>
      <c r="F2729" s="133"/>
      <c r="G2729" s="133"/>
      <c r="H2729" s="133"/>
      <c r="I2729" s="133"/>
      <c r="J2729" s="133"/>
      <c r="K2729" s="133"/>
      <c r="L2729" s="133"/>
      <c r="M2729" s="133"/>
      <c r="N2729" s="133"/>
      <c r="O2729" s="133"/>
      <c r="P2729" s="133"/>
      <c r="Q2729" s="133"/>
      <c r="R2729" s="133"/>
      <c r="S2729" s="133"/>
      <c r="T2729" s="133"/>
      <c r="U2729" s="133"/>
      <c r="V2729" s="133"/>
      <c r="W2729" s="133"/>
      <c r="X2729" s="133"/>
      <c r="Y2729" s="133"/>
      <c r="Z2729" s="133"/>
      <c r="AA2729" s="1" t="s">
        <v>196</v>
      </c>
      <c r="AB2729" s="1"/>
      <c r="AC2729" s="1"/>
    </row>
    <row r="2731" spans="1:29" ht="15" customHeight="1" x14ac:dyDescent="0.2">
      <c r="B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  <c r="T2731"/>
      <c r="U2731"/>
    </row>
    <row r="2732" spans="1:29" s="89" customFormat="1" ht="15" customHeight="1" x14ac:dyDescent="0.2">
      <c r="B2732" s="90"/>
      <c r="C2732" s="90"/>
      <c r="D2732" s="90"/>
      <c r="E2732" s="90"/>
      <c r="F2732" s="90"/>
      <c r="G2732" s="90"/>
      <c r="H2732" s="90"/>
      <c r="I2732" s="90"/>
      <c r="J2732" s="90"/>
      <c r="K2732" s="90"/>
      <c r="L2732" s="90"/>
      <c r="M2732" s="90"/>
      <c r="N2732" s="90"/>
      <c r="O2732" s="90"/>
      <c r="P2732" s="90"/>
      <c r="Q2732" s="90"/>
      <c r="R2732" s="90"/>
      <c r="S2732" s="90"/>
      <c r="T2732" s="90"/>
      <c r="U2732" s="90"/>
      <c r="V2732" s="90"/>
      <c r="W2732" s="90"/>
      <c r="X2732" s="90"/>
      <c r="Y2732" s="90"/>
      <c r="Z2732" s="90"/>
    </row>
    <row r="2733" spans="1:29" s="89" customFormat="1" ht="15" customHeight="1" x14ac:dyDescent="0.25">
      <c r="B2733" s="90">
        <v>118449453770</v>
      </c>
      <c r="C2733" s="90">
        <v>118449453770</v>
      </c>
      <c r="D2733" s="134">
        <v>335026941759</v>
      </c>
      <c r="E2733" s="134">
        <v>15135194243.690002</v>
      </c>
      <c r="F2733" s="134">
        <v>139813265128.09</v>
      </c>
      <c r="G2733" s="134">
        <v>79044685134.690002</v>
      </c>
      <c r="H2733" s="134">
        <v>70992502123.599991</v>
      </c>
      <c r="I2733" s="134">
        <v>2283443953.8400002</v>
      </c>
      <c r="J2733" s="134">
        <v>84106844825.099991</v>
      </c>
      <c r="K2733" s="134">
        <v>8187554005.5500002</v>
      </c>
      <c r="L2733" s="134">
        <v>17398595551.529995</v>
      </c>
      <c r="M2733" s="134">
        <v>111976438336.02002</v>
      </c>
      <c r="N2733" s="134">
        <v>638770093.57000005</v>
      </c>
      <c r="O2733" s="134">
        <v>7573404418.1200008</v>
      </c>
      <c r="P2733" s="134">
        <v>4639575778.1599998</v>
      </c>
      <c r="Q2733" s="134">
        <v>41849384224.320007</v>
      </c>
      <c r="R2733" s="134">
        <v>1590583082.5700002</v>
      </c>
      <c r="S2733" s="134">
        <v>12266452996.100002</v>
      </c>
      <c r="T2733" s="134">
        <v>30240759330.530003</v>
      </c>
      <c r="U2733" s="134">
        <v>23965149716.100002</v>
      </c>
      <c r="V2733" s="134">
        <v>16651222082.509998</v>
      </c>
      <c r="W2733" s="134">
        <v>8541326311.5699997</v>
      </c>
      <c r="X2733" s="134">
        <v>17700752073.180004</v>
      </c>
      <c r="Y2733" s="134">
        <v>27351828187.32</v>
      </c>
      <c r="Z2733" s="134">
        <v>304985646630.07001</v>
      </c>
      <c r="AA2733" s="134">
        <v>30041295128.930031</v>
      </c>
      <c r="AB2733" s="135">
        <v>0.91033170356030635</v>
      </c>
    </row>
    <row r="2734" spans="1:29" s="89" customFormat="1" ht="15" hidden="1" customHeight="1" x14ac:dyDescent="0.2">
      <c r="B2734" s="102">
        <v>102106257517</v>
      </c>
      <c r="C2734" s="102">
        <v>102106257517</v>
      </c>
      <c r="D2734" s="102">
        <v>102106257517</v>
      </c>
      <c r="E2734" s="102">
        <v>11052955388.5</v>
      </c>
      <c r="F2734" s="102">
        <v>24063234109.319748</v>
      </c>
      <c r="G2734" s="102">
        <v>18848567718.900002</v>
      </c>
      <c r="H2734" s="102">
        <v>0</v>
      </c>
      <c r="I2734" s="102">
        <v>2765278014.1299996</v>
      </c>
      <c r="J2734" s="102">
        <v>5366618092.3299999</v>
      </c>
      <c r="K2734" s="102">
        <v>5229766030.5</v>
      </c>
      <c r="L2734" s="102">
        <v>0</v>
      </c>
      <c r="M2734" s="102">
        <v>13361662136.960003</v>
      </c>
      <c r="N2734" s="102">
        <v>705038584.22000003</v>
      </c>
      <c r="O2734" s="102">
        <v>5877069004.6100025</v>
      </c>
      <c r="P2734" s="102">
        <v>1705569785.5399997</v>
      </c>
      <c r="Q2734" s="102">
        <v>10327918169.980003</v>
      </c>
      <c r="R2734" s="102">
        <v>1666468721.0609999</v>
      </c>
      <c r="S2734" s="102">
        <v>6702240125.9487505</v>
      </c>
      <c r="T2734" s="102">
        <v>789329016.66000021</v>
      </c>
      <c r="U2734" s="102">
        <v>10709222199.300005</v>
      </c>
      <c r="V2734" s="102">
        <v>2120250472.4400005</v>
      </c>
      <c r="W2734" s="102">
        <v>0</v>
      </c>
      <c r="X2734" s="102">
        <v>0</v>
      </c>
      <c r="Y2734" s="102">
        <v>0</v>
      </c>
      <c r="Z2734" s="102">
        <v>53964768216.719765</v>
      </c>
      <c r="AA2734" s="89">
        <v>48141489300.280235</v>
      </c>
      <c r="AB2734" s="89">
        <v>0.52851577884670775</v>
      </c>
    </row>
    <row r="2735" spans="1:29" s="89" customFormat="1" ht="15" hidden="1" customHeight="1" x14ac:dyDescent="0.2">
      <c r="B2735" s="102">
        <f t="shared" ref="B2735:C2735" si="1408">B2734-B2673</f>
        <v>-74841253454</v>
      </c>
      <c r="C2735" s="102">
        <f t="shared" si="1408"/>
        <v>102106257517</v>
      </c>
      <c r="D2735" s="102">
        <f>D2734-D2673</f>
        <v>-75032259750</v>
      </c>
      <c r="E2735" s="102">
        <f t="shared" ref="E2735:AB2735" si="1409">E2734-E2673</f>
        <v>-8829656005.4099998</v>
      </c>
      <c r="F2735" s="102">
        <f t="shared" si="1409"/>
        <v>-17330211186.680244</v>
      </c>
      <c r="G2735" s="102">
        <f t="shared" si="1409"/>
        <v>-17220243665.339996</v>
      </c>
      <c r="H2735" s="102">
        <f t="shared" si="1409"/>
        <v>-15929425596.969999</v>
      </c>
      <c r="I2735" s="102">
        <f t="shared" si="1409"/>
        <v>-893665143.59000063</v>
      </c>
      <c r="J2735" s="102">
        <f t="shared" si="1409"/>
        <v>-70467664.590000153</v>
      </c>
      <c r="K2735" s="102">
        <f t="shared" si="1409"/>
        <v>-2165996306.0400019</v>
      </c>
      <c r="L2735" s="102">
        <f t="shared" si="1409"/>
        <v>0</v>
      </c>
      <c r="M2735" s="102">
        <f t="shared" si="1409"/>
        <v>-6585247907.7899971</v>
      </c>
      <c r="N2735" s="102">
        <f t="shared" si="1409"/>
        <v>-1443666321.9200003</v>
      </c>
      <c r="O2735" s="102">
        <f t="shared" si="1409"/>
        <v>-4697086266.9599991</v>
      </c>
      <c r="P2735" s="102">
        <f t="shared" si="1409"/>
        <v>-1797383672.9399998</v>
      </c>
      <c r="Q2735" s="102">
        <f t="shared" si="1409"/>
        <v>-1594574199.0899982</v>
      </c>
      <c r="R2735" s="102">
        <f t="shared" si="1409"/>
        <v>-1288268795.0690002</v>
      </c>
      <c r="S2735" s="102">
        <f t="shared" si="1409"/>
        <v>-14264402531.931255</v>
      </c>
      <c r="T2735" s="102">
        <f t="shared" si="1409"/>
        <v>-1522239200.3199997</v>
      </c>
      <c r="U2735" s="102">
        <f t="shared" si="1409"/>
        <v>-10275593093.719995</v>
      </c>
      <c r="V2735" s="102">
        <f t="shared" si="1409"/>
        <v>-3256415065.2600002</v>
      </c>
      <c r="W2735" s="102">
        <f t="shared" si="1409"/>
        <v>-15931570996.969999</v>
      </c>
      <c r="X2735" s="102">
        <f t="shared" si="1409"/>
        <v>0</v>
      </c>
      <c r="Y2735" s="102">
        <f t="shared" si="1409"/>
        <v>-559300</v>
      </c>
      <c r="Z2735" s="102">
        <f t="shared" si="1409"/>
        <v>-62657007351.970238</v>
      </c>
      <c r="AA2735" s="102">
        <f t="shared" si="1409"/>
        <v>-12375252398.02977</v>
      </c>
      <c r="AB2735" s="102">
        <f t="shared" si="1409"/>
        <v>-0.12984908368009429</v>
      </c>
    </row>
    <row r="2736" spans="1:29" s="89" customFormat="1" ht="15" hidden="1" customHeight="1" x14ac:dyDescent="0.2">
      <c r="Z2736" s="90">
        <f>[1]consoCURRENT!Z54316+[1]consoCURRENT!P54316-[1]consoCURRENT!N54316-[1]consoCURRENT!M54316-[1]consoCURRENT!L54316</f>
        <v>19387808390.540001</v>
      </c>
    </row>
    <row r="2737" spans="2:29" s="89" customFormat="1" ht="15" hidden="1" customHeight="1" x14ac:dyDescent="0.2">
      <c r="B2737" s="90"/>
      <c r="C2737" s="90"/>
      <c r="D2737" s="90"/>
    </row>
    <row r="2738" spans="2:29" s="89" customFormat="1" ht="15" hidden="1" customHeight="1" x14ac:dyDescent="0.2">
      <c r="B2738" s="90"/>
      <c r="C2738" s="90"/>
      <c r="D2738" s="90"/>
      <c r="E2738" s="90"/>
      <c r="F2738" s="90"/>
      <c r="G2738" s="90"/>
      <c r="H2738" s="90"/>
      <c r="I2738" s="90"/>
      <c r="J2738" s="90"/>
      <c r="K2738" s="90"/>
      <c r="L2738" s="90"/>
      <c r="M2738" s="90"/>
      <c r="N2738" s="90"/>
      <c r="O2738" s="90"/>
      <c r="P2738" s="90"/>
      <c r="Q2738" s="90"/>
      <c r="R2738" s="90"/>
      <c r="S2738" s="90"/>
      <c r="T2738" s="90"/>
      <c r="U2738" s="90"/>
      <c r="V2738" s="90"/>
      <c r="W2738" s="90"/>
      <c r="X2738" s="90"/>
      <c r="Y2738" s="90"/>
      <c r="Z2738" s="90"/>
    </row>
    <row r="2739" spans="2:29" s="89" customFormat="1" ht="15" hidden="1" customHeight="1" x14ac:dyDescent="0.2">
      <c r="B2739" s="102"/>
      <c r="C2739" s="102"/>
      <c r="D2739" s="102"/>
    </row>
    <row r="2740" spans="2:29" s="89" customFormat="1" ht="15" customHeight="1" x14ac:dyDescent="0.2">
      <c r="B2740" s="102">
        <f t="shared" ref="B2740:C2740" si="1410">B2733-B2673</f>
        <v>-58498057201</v>
      </c>
      <c r="C2740" s="102">
        <f t="shared" si="1410"/>
        <v>118449453770</v>
      </c>
      <c r="D2740" s="136">
        <f>D2733-D2673</f>
        <v>157888424492</v>
      </c>
      <c r="E2740" s="136">
        <f t="shared" ref="E2740:AB2740" si="1411">E2733-E2673</f>
        <v>-4747417150.2199974</v>
      </c>
      <c r="F2740" s="136">
        <f t="shared" si="1411"/>
        <v>98419819832.089996</v>
      </c>
      <c r="G2740" s="136">
        <f t="shared" si="1411"/>
        <v>42975873750.450005</v>
      </c>
      <c r="H2740" s="136">
        <f t="shared" si="1411"/>
        <v>55063076526.62999</v>
      </c>
      <c r="I2740" s="136">
        <f t="shared" si="1411"/>
        <v>-1375499203.8800001</v>
      </c>
      <c r="J2740" s="136">
        <f t="shared" si="1411"/>
        <v>78669759068.179993</v>
      </c>
      <c r="K2740" s="136">
        <f t="shared" si="1411"/>
        <v>791791669.00999832</v>
      </c>
      <c r="L2740" s="136">
        <f t="shared" si="1411"/>
        <v>17398595551.529995</v>
      </c>
      <c r="M2740" s="136">
        <f t="shared" si="1411"/>
        <v>92029528291.27002</v>
      </c>
      <c r="N2740" s="136">
        <f t="shared" si="1411"/>
        <v>-1509934812.5700002</v>
      </c>
      <c r="O2740" s="136">
        <f t="shared" si="1411"/>
        <v>-3000750853.4500008</v>
      </c>
      <c r="P2740" s="136">
        <f t="shared" si="1411"/>
        <v>1136622319.6800003</v>
      </c>
      <c r="Q2740" s="136">
        <f t="shared" si="1411"/>
        <v>29926891855.250008</v>
      </c>
      <c r="R2740" s="136">
        <f t="shared" si="1411"/>
        <v>-1364154433.5599999</v>
      </c>
      <c r="S2740" s="136">
        <f t="shared" si="1411"/>
        <v>-8700189661.7800026</v>
      </c>
      <c r="T2740" s="136">
        <f t="shared" si="1411"/>
        <v>27929191113.550003</v>
      </c>
      <c r="U2740" s="136">
        <f t="shared" si="1411"/>
        <v>2980334423.0800018</v>
      </c>
      <c r="V2740" s="136">
        <f t="shared" si="1411"/>
        <v>11274556544.809998</v>
      </c>
      <c r="W2740" s="136">
        <f t="shared" si="1411"/>
        <v>-7390244685.3999996</v>
      </c>
      <c r="X2740" s="136">
        <f t="shared" si="1411"/>
        <v>17700752073.180004</v>
      </c>
      <c r="Y2740" s="136">
        <f t="shared" si="1411"/>
        <v>27351268887.32</v>
      </c>
      <c r="Z2740" s="136">
        <f t="shared" si="1411"/>
        <v>188363871061.38</v>
      </c>
      <c r="AA2740" s="136">
        <f t="shared" si="1411"/>
        <v>-30475446569.379974</v>
      </c>
      <c r="AB2740" s="136">
        <f t="shared" si="1411"/>
        <v>0.25196684103350431</v>
      </c>
    </row>
    <row r="2741" spans="2:29" s="89" customFormat="1" ht="15" customHeight="1" x14ac:dyDescent="0.2">
      <c r="B2741" s="102"/>
      <c r="C2741" s="102"/>
      <c r="D2741" s="136"/>
      <c r="Z2741" s="137">
        <f>219200-49800</f>
        <v>169400</v>
      </c>
    </row>
    <row r="2742" spans="2:29" s="89" customFormat="1" ht="15" customHeight="1" x14ac:dyDescent="0.2">
      <c r="B2742" s="102"/>
      <c r="C2742" s="102"/>
      <c r="D2742" s="136">
        <v>335026941759</v>
      </c>
      <c r="E2742" s="89">
        <v>15135194243.690002</v>
      </c>
      <c r="F2742" s="89">
        <v>139813265128.09</v>
      </c>
      <c r="G2742" s="89">
        <v>79044685134.690002</v>
      </c>
      <c r="H2742" s="89">
        <v>70997759997.599991</v>
      </c>
      <c r="I2742" s="89">
        <v>2283443953.8400002</v>
      </c>
      <c r="J2742" s="89">
        <v>84106844825.099991</v>
      </c>
      <c r="K2742" s="89">
        <v>8187554005.5500002</v>
      </c>
      <c r="L2742" s="89">
        <v>17398595551.529995</v>
      </c>
      <c r="M2742" s="89">
        <v>111976438336.02002</v>
      </c>
      <c r="N2742" s="89">
        <v>638770093.57000005</v>
      </c>
      <c r="O2742" s="89">
        <v>7573404418.1200008</v>
      </c>
      <c r="P2742" s="89">
        <v>4639575778.1599998</v>
      </c>
      <c r="Q2742" s="89">
        <v>41849384224.320007</v>
      </c>
      <c r="R2742" s="89">
        <v>1590583082.5700002</v>
      </c>
      <c r="S2742" s="89">
        <v>12266452996.100002</v>
      </c>
      <c r="T2742" s="89">
        <v>30240759330.530003</v>
      </c>
      <c r="U2742" s="89">
        <v>23965149716.100002</v>
      </c>
      <c r="V2742" s="89">
        <v>16651222082.509998</v>
      </c>
      <c r="W2742" s="89">
        <v>8541326311.5699997</v>
      </c>
      <c r="X2742" s="89">
        <v>17700752073.180004</v>
      </c>
      <c r="Y2742" s="89">
        <v>27357086061.32</v>
      </c>
      <c r="Z2742" s="119">
        <v>304990904504.07001</v>
      </c>
      <c r="AA2742" s="119">
        <v>30036037254.930031</v>
      </c>
      <c r="AB2742" s="89">
        <v>0.91034739744442328</v>
      </c>
    </row>
    <row r="2743" spans="2:29" ht="15" customHeight="1" x14ac:dyDescent="0.2">
      <c r="B2743" s="97"/>
      <c r="C2743" s="97"/>
      <c r="D2743" s="120">
        <f>D2742-D2673</f>
        <v>157888424492</v>
      </c>
      <c r="E2743" s="120">
        <f t="shared" ref="E2743:AA2743" si="1412">E2742-E2673</f>
        <v>-4747417150.2199974</v>
      </c>
      <c r="F2743" s="120">
        <f t="shared" si="1412"/>
        <v>98419819832.089996</v>
      </c>
      <c r="G2743" s="120">
        <f t="shared" si="1412"/>
        <v>42975873750.450005</v>
      </c>
      <c r="H2743" s="120">
        <f t="shared" si="1412"/>
        <v>55068334400.62999</v>
      </c>
      <c r="I2743" s="120">
        <f t="shared" si="1412"/>
        <v>-1375499203.8800001</v>
      </c>
      <c r="J2743" s="120">
        <f t="shared" si="1412"/>
        <v>78669759068.179993</v>
      </c>
      <c r="K2743" s="120">
        <f t="shared" si="1412"/>
        <v>791791669.00999832</v>
      </c>
      <c r="L2743" s="120">
        <f t="shared" si="1412"/>
        <v>17398595551.529995</v>
      </c>
      <c r="M2743" s="120">
        <f t="shared" si="1412"/>
        <v>92029528291.27002</v>
      </c>
      <c r="N2743" s="120">
        <f t="shared" si="1412"/>
        <v>-1509934812.5700002</v>
      </c>
      <c r="O2743" s="120">
        <f t="shared" si="1412"/>
        <v>-3000750853.4500008</v>
      </c>
      <c r="P2743" s="120">
        <f t="shared" si="1412"/>
        <v>1136622319.6800003</v>
      </c>
      <c r="Q2743" s="120">
        <f t="shared" si="1412"/>
        <v>29926891855.250008</v>
      </c>
      <c r="R2743" s="120">
        <f t="shared" si="1412"/>
        <v>-1364154433.5599999</v>
      </c>
      <c r="S2743" s="120">
        <f t="shared" si="1412"/>
        <v>-8700189661.7800026</v>
      </c>
      <c r="T2743" s="120">
        <f t="shared" si="1412"/>
        <v>27929191113.550003</v>
      </c>
      <c r="U2743" s="120">
        <f t="shared" si="1412"/>
        <v>2980334423.0800018</v>
      </c>
      <c r="V2743" s="120">
        <f t="shared" si="1412"/>
        <v>11274556544.809998</v>
      </c>
      <c r="W2743" s="120">
        <f t="shared" si="1412"/>
        <v>-7390244685.3999996</v>
      </c>
      <c r="X2743" s="120">
        <f t="shared" si="1412"/>
        <v>17700752073.180004</v>
      </c>
      <c r="Y2743" s="120">
        <f t="shared" si="1412"/>
        <v>27356526761.32</v>
      </c>
      <c r="Z2743" s="120">
        <f t="shared" si="1412"/>
        <v>188369128935.38</v>
      </c>
      <c r="AA2743" s="120">
        <f t="shared" si="1412"/>
        <v>-30480704443.379974</v>
      </c>
    </row>
    <row r="2744" spans="2:29" ht="15" customHeight="1" x14ac:dyDescent="0.2">
      <c r="B2744" s="97"/>
      <c r="C2744" s="97"/>
      <c r="D2744" s="97"/>
      <c r="E2744" s="97"/>
      <c r="F2744" s="97"/>
      <c r="G2744" s="97"/>
      <c r="H2744" s="97"/>
      <c r="I2744" s="97"/>
      <c r="J2744" s="97"/>
      <c r="K2744" s="97"/>
      <c r="L2744" s="97"/>
      <c r="M2744" s="97"/>
      <c r="N2744" s="97"/>
      <c r="O2744" s="97"/>
      <c r="P2744" s="97"/>
      <c r="Q2744" s="97"/>
      <c r="R2744" s="97"/>
      <c r="S2744" s="97"/>
      <c r="T2744" s="97"/>
      <c r="U2744" s="97"/>
      <c r="V2744" s="97"/>
      <c r="W2744" s="97"/>
      <c r="X2744" s="97"/>
      <c r="Y2744" s="97"/>
      <c r="Z2744" s="97">
        <f>Z2742-5340000+53379+15000+2250+11497</f>
        <v>304985646630.07001</v>
      </c>
      <c r="AA2744" s="97"/>
    </row>
    <row r="2745" spans="2:29" ht="15" customHeight="1" x14ac:dyDescent="0.2">
      <c r="B2745"/>
      <c r="C2745"/>
      <c r="D2745" s="138"/>
      <c r="E2745" s="138"/>
      <c r="F2745" s="138"/>
      <c r="G2745" s="138"/>
      <c r="H2745" s="138"/>
      <c r="I2745" s="138"/>
      <c r="J2745" s="138"/>
      <c r="K2745" s="138"/>
      <c r="L2745" s="138"/>
      <c r="M2745" s="138"/>
      <c r="N2745" s="138"/>
      <c r="O2745" s="138"/>
      <c r="P2745" s="138"/>
      <c r="Q2745" s="138"/>
      <c r="R2745" s="138"/>
      <c r="S2745" s="138"/>
      <c r="T2745" s="138"/>
      <c r="U2745" s="138"/>
      <c r="V2745" s="138"/>
      <c r="W2745" s="138"/>
      <c r="X2745" s="138"/>
      <c r="Y2745" s="138"/>
      <c r="Z2745" s="138">
        <f>Z2673</f>
        <v>116621775568.69</v>
      </c>
      <c r="AA2745" s="138"/>
    </row>
    <row r="2746" spans="2:29" ht="15" customHeight="1" x14ac:dyDescent="0.2">
      <c r="B2746" s="139"/>
      <c r="C2746" s="139"/>
      <c r="D2746" s="139" t="s">
        <v>197</v>
      </c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  <c r="T2746"/>
      <c r="U2746"/>
      <c r="Z2746" t="s">
        <v>198</v>
      </c>
    </row>
    <row r="2747" spans="2:29" ht="15" customHeight="1" x14ac:dyDescent="0.2">
      <c r="B2747" s="97"/>
      <c r="C2747" s="97"/>
      <c r="D2747" s="97" t="s">
        <v>199</v>
      </c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  <c r="T2747"/>
      <c r="U2747"/>
      <c r="Z2747" t="s">
        <v>200</v>
      </c>
    </row>
    <row r="2748" spans="2:29" ht="15" customHeight="1" x14ac:dyDescent="0.2">
      <c r="B2748"/>
      <c r="C2748"/>
      <c r="D2748" s="139" t="s">
        <v>201</v>
      </c>
      <c r="E2748" s="139"/>
      <c r="F2748" s="139"/>
      <c r="G2748" s="139"/>
      <c r="H2748" s="139"/>
      <c r="I2748" s="139"/>
      <c r="J2748" s="139"/>
      <c r="K2748" s="139"/>
      <c r="L2748" s="139"/>
      <c r="M2748" s="139"/>
      <c r="N2748" s="139"/>
      <c r="O2748" s="139"/>
      <c r="P2748" s="139"/>
      <c r="Q2748" s="139"/>
      <c r="R2748" s="139"/>
      <c r="S2748" s="139"/>
      <c r="T2748" s="139"/>
      <c r="U2748" s="139"/>
      <c r="V2748" s="139"/>
      <c r="W2748" s="139"/>
      <c r="X2748" s="139"/>
      <c r="Y2748" s="139"/>
      <c r="Z2748" s="139" t="s">
        <v>202</v>
      </c>
      <c r="AA2748" s="139"/>
      <c r="AC2748" s="140"/>
    </row>
    <row r="2749" spans="2:29" ht="15" customHeight="1" x14ac:dyDescent="0.2">
      <c r="B2749"/>
      <c r="C2749"/>
      <c r="D2749" s="138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  <c r="T2749"/>
      <c r="U2749"/>
      <c r="Z2749" s="138"/>
      <c r="AA2749" s="138"/>
    </row>
    <row r="2750" spans="2:29" ht="15" customHeight="1" x14ac:dyDescent="0.2">
      <c r="B2750"/>
      <c r="C2750"/>
      <c r="D2750" s="139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  <c r="T2750"/>
      <c r="U2750"/>
    </row>
    <row r="2751" spans="2:29" ht="15" customHeight="1" x14ac:dyDescent="0.2">
      <c r="B2751"/>
      <c r="C2751"/>
      <c r="D2751" s="138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  <c r="T2751"/>
      <c r="U2751"/>
    </row>
    <row r="2752" spans="2:29" ht="15" customHeight="1" x14ac:dyDescent="0.2">
      <c r="B2752"/>
      <c r="C2752"/>
      <c r="D2752" s="139"/>
      <c r="E2752" s="139"/>
      <c r="F2752" s="139"/>
      <c r="G2752" s="139"/>
      <c r="H2752" s="139"/>
      <c r="I2752" s="139"/>
      <c r="J2752" s="139"/>
      <c r="K2752" s="139"/>
      <c r="L2752" s="139"/>
      <c r="M2752" s="139"/>
      <c r="N2752" s="139"/>
      <c r="O2752" s="139"/>
      <c r="P2752" s="139"/>
      <c r="Q2752" s="139"/>
      <c r="R2752" s="139"/>
      <c r="S2752" s="139"/>
      <c r="T2752" s="139"/>
      <c r="U2752" s="139"/>
      <c r="V2752" s="139"/>
      <c r="W2752" s="139"/>
      <c r="X2752" s="139"/>
      <c r="Y2752" s="139"/>
      <c r="Z2752" s="139"/>
      <c r="AA2752" s="139"/>
    </row>
    <row r="2753" spans="2:28" ht="15" customHeight="1" x14ac:dyDescent="0.2">
      <c r="B2753"/>
      <c r="C2753"/>
      <c r="D2753" s="138"/>
      <c r="E2753" s="138"/>
      <c r="F2753" s="138"/>
      <c r="G2753" s="138"/>
      <c r="H2753" s="138"/>
      <c r="I2753" s="138"/>
      <c r="J2753" s="138"/>
      <c r="K2753" s="138"/>
      <c r="L2753" s="138"/>
      <c r="M2753" s="138"/>
      <c r="N2753" s="138"/>
      <c r="O2753" s="138"/>
      <c r="P2753" s="138"/>
      <c r="Q2753" s="138"/>
      <c r="R2753" s="138"/>
      <c r="S2753" s="138"/>
      <c r="T2753" s="138"/>
      <c r="U2753" s="138"/>
      <c r="V2753" s="138"/>
      <c r="W2753" s="138"/>
      <c r="X2753" s="138"/>
      <c r="Y2753" s="138"/>
      <c r="Z2753" s="138"/>
      <c r="AA2753" s="138"/>
    </row>
    <row r="2754" spans="2:28" ht="15" customHeight="1" x14ac:dyDescent="0.2"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  <c r="T2754"/>
      <c r="U2754"/>
      <c r="Z2754" s="139"/>
      <c r="AA2754" s="138"/>
    </row>
    <row r="2755" spans="2:28" ht="15" customHeight="1" x14ac:dyDescent="0.2">
      <c r="B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  <c r="T2755"/>
      <c r="U2755"/>
    </row>
    <row r="2756" spans="2:28" ht="15" customHeight="1" x14ac:dyDescent="0.2">
      <c r="B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  <c r="T2756"/>
      <c r="U2756"/>
      <c r="AA2756" s="138"/>
    </row>
    <row r="2757" spans="2:28" ht="15" customHeight="1" x14ac:dyDescent="0.2"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  <c r="T2757"/>
      <c r="U2757"/>
    </row>
    <row r="2758" spans="2:28" ht="15" customHeight="1" x14ac:dyDescent="0.2">
      <c r="B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  <c r="T2758"/>
      <c r="U2758"/>
    </row>
    <row r="2759" spans="2:28" ht="15" customHeight="1" x14ac:dyDescent="0.2">
      <c r="B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  <c r="T2759"/>
      <c r="U2759"/>
    </row>
    <row r="2760" spans="2:28" ht="15" customHeight="1" x14ac:dyDescent="0.2">
      <c r="AB2760" s="139"/>
    </row>
    <row r="2761" spans="2:28" ht="15" customHeight="1" x14ac:dyDescent="0.2">
      <c r="AB2761" s="139">
        <v>9507058933</v>
      </c>
    </row>
    <row r="2762" spans="2:28" ht="15" customHeight="1" x14ac:dyDescent="0.2">
      <c r="Z2762" s="139"/>
      <c r="AB2762" s="139">
        <v>13644494039</v>
      </c>
    </row>
    <row r="2763" spans="2:28" ht="15" customHeight="1" x14ac:dyDescent="0.2"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  <c r="T2763"/>
      <c r="U2763"/>
      <c r="Z2763" s="139">
        <v>9507058933</v>
      </c>
      <c r="AB2763" s="139">
        <f>AB2762-AB2761</f>
        <v>4137435106</v>
      </c>
    </row>
    <row r="2764" spans="2:28" ht="15" customHeight="1" x14ac:dyDescent="0.2">
      <c r="B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  <c r="T2764"/>
      <c r="U2764"/>
      <c r="Z2764" s="139">
        <v>13644494039</v>
      </c>
      <c r="AB2764" s="139"/>
    </row>
    <row r="2765" spans="2:28" ht="15" customHeight="1" x14ac:dyDescent="0.2">
      <c r="B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  <c r="T2765"/>
      <c r="U2765"/>
      <c r="Z2765" s="139">
        <f>Z2764-Z2763</f>
        <v>4137435106</v>
      </c>
    </row>
    <row r="2766" spans="2:28" ht="15" customHeight="1" x14ac:dyDescent="0.2">
      <c r="B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  <c r="T2766"/>
      <c r="U2766"/>
      <c r="Z2766" s="139"/>
    </row>
    <row r="2767" spans="2:28" ht="15" customHeight="1" x14ac:dyDescent="0.2">
      <c r="B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  <c r="T2767"/>
      <c r="U2767"/>
      <c r="Z2767" s="139">
        <f>30746071000-30939024590</f>
        <v>-192953590</v>
      </c>
    </row>
    <row r="2768" spans="2:28" ht="15" customHeight="1" x14ac:dyDescent="0.2">
      <c r="B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  <c r="T2768"/>
      <c r="U2768"/>
    </row>
    <row r="2770" spans="2:26" ht="15" customHeight="1" x14ac:dyDescent="0.2">
      <c r="B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  <c r="T2770"/>
      <c r="U2770"/>
    </row>
    <row r="2771" spans="2:26" ht="15" customHeight="1" x14ac:dyDescent="0.2">
      <c r="B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  <c r="T2771"/>
      <c r="U2771"/>
    </row>
    <row r="2772" spans="2:26" ht="15" customHeight="1" x14ac:dyDescent="0.2">
      <c r="Z2772" s="97"/>
    </row>
    <row r="2781" spans="2:26" ht="15" customHeight="1" x14ac:dyDescent="0.2"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  <c r="T2781"/>
      <c r="U2781"/>
    </row>
    <row r="2782" spans="2:26" ht="15" customHeight="1" x14ac:dyDescent="0.2">
      <c r="B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  <c r="T2782"/>
      <c r="U2782"/>
    </row>
    <row r="2790" spans="2:21" ht="15" customHeight="1" x14ac:dyDescent="0.2">
      <c r="B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  <c r="T2790"/>
      <c r="U2790"/>
    </row>
    <row r="2791" spans="2:21" ht="15" customHeight="1" x14ac:dyDescent="0.2">
      <c r="B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  <c r="T2791"/>
      <c r="U2791"/>
    </row>
    <row r="2962" spans="7:13" ht="15" customHeight="1" x14ac:dyDescent="0.2">
      <c r="M2962" s="2">
        <v>17553</v>
      </c>
    </row>
    <row r="2965" spans="7:13" ht="15" customHeight="1" x14ac:dyDescent="0.2">
      <c r="G2965" s="2">
        <v>-20805571</v>
      </c>
    </row>
    <row r="2968" spans="7:13" ht="15" customHeight="1" x14ac:dyDescent="0.2">
      <c r="M2968" s="2">
        <v>28940</v>
      </c>
    </row>
    <row r="2993" spans="13:13" ht="15" customHeight="1" x14ac:dyDescent="0.2">
      <c r="M2993" s="2">
        <v>3300</v>
      </c>
    </row>
    <row r="2994" spans="13:13" ht="15" customHeight="1" x14ac:dyDescent="0.2">
      <c r="M2994" s="2">
        <v>1680</v>
      </c>
    </row>
    <row r="3006" spans="13:13" ht="15" customHeight="1" x14ac:dyDescent="0.2">
      <c r="M3006" s="2">
        <v>9721404.4299999997</v>
      </c>
    </row>
    <row r="3048" spans="13:13" ht="15" customHeight="1" x14ac:dyDescent="0.2">
      <c r="M3048" s="2">
        <v>16578795.439999999</v>
      </c>
    </row>
    <row r="3057" spans="13:13" ht="15" customHeight="1" x14ac:dyDescent="0.2">
      <c r="M3057" s="2">
        <v>49977</v>
      </c>
    </row>
  </sheetData>
  <mergeCells count="19">
    <mergeCell ref="AA8:AA10"/>
    <mergeCell ref="AB8:AB10"/>
    <mergeCell ref="AC8:AC10"/>
    <mergeCell ref="D2728:Z2728"/>
    <mergeCell ref="AA2728:AC2728"/>
    <mergeCell ref="D2729:Z2729"/>
    <mergeCell ref="AA2729:AC272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5748031496062992" right="0.15748031496062992" top="0.39370078740157483" bottom="0.31496062992125984" header="0.19685039370078741" footer="0.15748031496062992"/>
  <pageSetup paperSize="9" scale="70" orientation="portrait" r:id="rId1"/>
  <headerFooter alignWithMargins="0">
    <oddFooter>Page &amp;P of &amp;N</oddFooter>
  </headerFooter>
  <rowBreaks count="1" manualBreakCount="1">
    <brk id="272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2022-07-28T05:16:17Z</dcterms:created>
  <dcterms:modified xsi:type="dcterms:W3CDTF">2022-07-28T05:17:36Z</dcterms:modified>
</cp:coreProperties>
</file>