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MAR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'sum-conso'!$A$1:$AC$257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2" i="1" l="1"/>
  <c r="AF272" i="1"/>
  <c r="AF274" i="1" s="1"/>
  <c r="AE272" i="1"/>
  <c r="AH272" i="1" s="1"/>
  <c r="AG266" i="1"/>
  <c r="AH265" i="1"/>
  <c r="AG265" i="1"/>
  <c r="AF265" i="1"/>
  <c r="AE265" i="1"/>
  <c r="AG264" i="1"/>
  <c r="AF264" i="1"/>
  <c r="AF266" i="1" s="1"/>
  <c r="AE264" i="1"/>
  <c r="AH264" i="1" s="1"/>
  <c r="AH266" i="1" s="1"/>
  <c r="Z251" i="1"/>
  <c r="Z250" i="1"/>
  <c r="AA249" i="1"/>
  <c r="Z249" i="1"/>
  <c r="B249" i="1"/>
  <c r="Z246" i="1"/>
  <c r="AD244" i="1"/>
  <c r="Z243" i="1"/>
  <c r="AB233" i="1"/>
  <c r="AA233" i="1"/>
  <c r="AB223" i="1"/>
  <c r="AA223" i="1"/>
  <c r="Y222" i="1"/>
  <c r="Y224" i="1" s="1"/>
  <c r="V222" i="1"/>
  <c r="V224" i="1" s="1"/>
  <c r="O222" i="1"/>
  <c r="O224" i="1" s="1"/>
  <c r="M222" i="1"/>
  <c r="M224" i="1" s="1"/>
  <c r="J222" i="1"/>
  <c r="J224" i="1" s="1"/>
  <c r="C222" i="1"/>
  <c r="C224" i="1" s="1"/>
  <c r="Y221" i="1"/>
  <c r="X221" i="1"/>
  <c r="W221" i="1"/>
  <c r="V221" i="1"/>
  <c r="U221" i="1"/>
  <c r="U222" i="1" s="1"/>
  <c r="U224" i="1" s="1"/>
  <c r="T221" i="1"/>
  <c r="S221" i="1"/>
  <c r="R221" i="1"/>
  <c r="Q221" i="1"/>
  <c r="P221" i="1"/>
  <c r="P222" i="1" s="1"/>
  <c r="P224" i="1" s="1"/>
  <c r="O221" i="1"/>
  <c r="N221" i="1"/>
  <c r="M221" i="1"/>
  <c r="L221" i="1"/>
  <c r="K221" i="1"/>
  <c r="J221" i="1"/>
  <c r="I221" i="1"/>
  <c r="I222" i="1" s="1"/>
  <c r="I224" i="1" s="1"/>
  <c r="H221" i="1"/>
  <c r="G221" i="1"/>
  <c r="F221" i="1"/>
  <c r="E221" i="1"/>
  <c r="D221" i="1"/>
  <c r="D222" i="1" s="1"/>
  <c r="D224" i="1" s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O219" i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B219" i="1"/>
  <c r="AB218" i="1"/>
  <c r="AA218" i="1"/>
  <c r="R214" i="1"/>
  <c r="AB213" i="1"/>
  <c r="AA213" i="1"/>
  <c r="Y212" i="1"/>
  <c r="Y214" i="1" s="1"/>
  <c r="V212" i="1"/>
  <c r="V214" i="1" s="1"/>
  <c r="O212" i="1"/>
  <c r="O214" i="1" s="1"/>
  <c r="M212" i="1"/>
  <c r="M214" i="1" s="1"/>
  <c r="J212" i="1"/>
  <c r="J214" i="1" s="1"/>
  <c r="C212" i="1"/>
  <c r="C214" i="1" s="1"/>
  <c r="Y211" i="1"/>
  <c r="X211" i="1"/>
  <c r="W211" i="1"/>
  <c r="V211" i="1"/>
  <c r="U211" i="1"/>
  <c r="U212" i="1" s="1"/>
  <c r="U214" i="1" s="1"/>
  <c r="T211" i="1"/>
  <c r="S211" i="1"/>
  <c r="R211" i="1"/>
  <c r="Q211" i="1"/>
  <c r="P211" i="1"/>
  <c r="P212" i="1" s="1"/>
  <c r="P214" i="1" s="1"/>
  <c r="O211" i="1"/>
  <c r="N211" i="1"/>
  <c r="M211" i="1"/>
  <c r="L211" i="1"/>
  <c r="K211" i="1"/>
  <c r="J211" i="1"/>
  <c r="I211" i="1"/>
  <c r="I212" i="1" s="1"/>
  <c r="I214" i="1" s="1"/>
  <c r="H211" i="1"/>
  <c r="G211" i="1"/>
  <c r="F211" i="1"/>
  <c r="E211" i="1"/>
  <c r="D211" i="1"/>
  <c r="D212" i="1" s="1"/>
  <c r="D214" i="1" s="1"/>
  <c r="C211" i="1"/>
  <c r="B211" i="1"/>
  <c r="AA211" i="1" s="1"/>
  <c r="AA210" i="1"/>
  <c r="Y209" i="1"/>
  <c r="X209" i="1"/>
  <c r="X212" i="1" s="1"/>
  <c r="X214" i="1" s="1"/>
  <c r="W209" i="1"/>
  <c r="V209" i="1"/>
  <c r="U209" i="1"/>
  <c r="T209" i="1"/>
  <c r="T212" i="1" s="1"/>
  <c r="T214" i="1" s="1"/>
  <c r="S209" i="1"/>
  <c r="S212" i="1" s="1"/>
  <c r="S214" i="1" s="1"/>
  <c r="R209" i="1"/>
  <c r="R212" i="1" s="1"/>
  <c r="Q209" i="1"/>
  <c r="Q212" i="1" s="1"/>
  <c r="Q214" i="1" s="1"/>
  <c r="P209" i="1"/>
  <c r="O209" i="1"/>
  <c r="N209" i="1"/>
  <c r="N212" i="1" s="1"/>
  <c r="N214" i="1" s="1"/>
  <c r="M209" i="1"/>
  <c r="L209" i="1"/>
  <c r="L212" i="1" s="1"/>
  <c r="L214" i="1" s="1"/>
  <c r="K209" i="1"/>
  <c r="J209" i="1"/>
  <c r="I209" i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B209" i="1"/>
  <c r="AB208" i="1"/>
  <c r="AA208" i="1"/>
  <c r="AB203" i="1"/>
  <c r="AA203" i="1"/>
  <c r="Y202" i="1"/>
  <c r="Y204" i="1" s="1"/>
  <c r="V202" i="1"/>
  <c r="V204" i="1" s="1"/>
  <c r="O202" i="1"/>
  <c r="O204" i="1" s="1"/>
  <c r="M202" i="1"/>
  <c r="M204" i="1" s="1"/>
  <c r="J202" i="1"/>
  <c r="J204" i="1" s="1"/>
  <c r="D202" i="1"/>
  <c r="D204" i="1" s="1"/>
  <c r="C202" i="1"/>
  <c r="C204" i="1" s="1"/>
  <c r="Y201" i="1"/>
  <c r="X201" i="1"/>
  <c r="W201" i="1"/>
  <c r="V201" i="1"/>
  <c r="U201" i="1"/>
  <c r="U202" i="1" s="1"/>
  <c r="U204" i="1" s="1"/>
  <c r="T201" i="1"/>
  <c r="S201" i="1"/>
  <c r="R201" i="1"/>
  <c r="Q201" i="1"/>
  <c r="P201" i="1"/>
  <c r="P202" i="1" s="1"/>
  <c r="P204" i="1" s="1"/>
  <c r="O201" i="1"/>
  <c r="N201" i="1"/>
  <c r="M201" i="1"/>
  <c r="L201" i="1"/>
  <c r="K201" i="1"/>
  <c r="J201" i="1"/>
  <c r="I201" i="1"/>
  <c r="I202" i="1" s="1"/>
  <c r="I204" i="1" s="1"/>
  <c r="H201" i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W202" i="1" s="1"/>
  <c r="W204" i="1" s="1"/>
  <c r="V199" i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I199" i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C199" i="1"/>
  <c r="B199" i="1"/>
  <c r="AB198" i="1"/>
  <c r="AA198" i="1"/>
  <c r="X194" i="1"/>
  <c r="L194" i="1"/>
  <c r="F194" i="1"/>
  <c r="AB193" i="1"/>
  <c r="AA193" i="1"/>
  <c r="Y192" i="1"/>
  <c r="Y194" i="1" s="1"/>
  <c r="V192" i="1"/>
  <c r="V194" i="1" s="1"/>
  <c r="O192" i="1"/>
  <c r="O194" i="1" s="1"/>
  <c r="M192" i="1"/>
  <c r="M194" i="1" s="1"/>
  <c r="J192" i="1"/>
  <c r="J194" i="1" s="1"/>
  <c r="D192" i="1"/>
  <c r="D194" i="1" s="1"/>
  <c r="C192" i="1"/>
  <c r="C194" i="1" s="1"/>
  <c r="Y191" i="1"/>
  <c r="X191" i="1"/>
  <c r="W191" i="1"/>
  <c r="V191" i="1"/>
  <c r="U191" i="1"/>
  <c r="T191" i="1"/>
  <c r="S191" i="1"/>
  <c r="R191" i="1"/>
  <c r="Q191" i="1"/>
  <c r="Q171" i="1" s="1"/>
  <c r="Q231" i="1" s="1"/>
  <c r="P191" i="1"/>
  <c r="P192" i="1" s="1"/>
  <c r="P194" i="1" s="1"/>
  <c r="O191" i="1"/>
  <c r="N191" i="1"/>
  <c r="M191" i="1"/>
  <c r="L191" i="1"/>
  <c r="K191" i="1"/>
  <c r="J191" i="1"/>
  <c r="I191" i="1"/>
  <c r="H191" i="1"/>
  <c r="G191" i="1"/>
  <c r="F191" i="1"/>
  <c r="E191" i="1"/>
  <c r="E171" i="1" s="1"/>
  <c r="E231" i="1" s="1"/>
  <c r="D191" i="1"/>
  <c r="C191" i="1"/>
  <c r="B191" i="1"/>
  <c r="AA191" i="1" s="1"/>
  <c r="AA190" i="1"/>
  <c r="Y189" i="1"/>
  <c r="X189" i="1"/>
  <c r="X192" i="1" s="1"/>
  <c r="W189" i="1"/>
  <c r="V189" i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P189" i="1"/>
  <c r="O189" i="1"/>
  <c r="N189" i="1"/>
  <c r="N192" i="1" s="1"/>
  <c r="N194" i="1" s="1"/>
  <c r="M189" i="1"/>
  <c r="L189" i="1"/>
  <c r="L192" i="1" s="1"/>
  <c r="K189" i="1"/>
  <c r="J189" i="1"/>
  <c r="I189" i="1"/>
  <c r="I192" i="1" s="1"/>
  <c r="I194" i="1" s="1"/>
  <c r="H189" i="1"/>
  <c r="H192" i="1" s="1"/>
  <c r="H194" i="1" s="1"/>
  <c r="G189" i="1"/>
  <c r="F189" i="1"/>
  <c r="F192" i="1" s="1"/>
  <c r="E189" i="1"/>
  <c r="D189" i="1"/>
  <c r="C189" i="1"/>
  <c r="B189" i="1"/>
  <c r="AB188" i="1"/>
  <c r="AA188" i="1"/>
  <c r="S184" i="1"/>
  <c r="L184" i="1"/>
  <c r="AB183" i="1"/>
  <c r="AA183" i="1"/>
  <c r="Z183" i="1"/>
  <c r="Y182" i="1"/>
  <c r="Y184" i="1" s="1"/>
  <c r="V182" i="1"/>
  <c r="V184" i="1" s="1"/>
  <c r="S182" i="1"/>
  <c r="R182" i="1"/>
  <c r="R184" i="1" s="1"/>
  <c r="J182" i="1"/>
  <c r="J184" i="1" s="1"/>
  <c r="G182" i="1"/>
  <c r="G184" i="1" s="1"/>
  <c r="F182" i="1"/>
  <c r="F184" i="1" s="1"/>
  <c r="Y181" i="1"/>
  <c r="X181" i="1"/>
  <c r="W181" i="1"/>
  <c r="V181" i="1"/>
  <c r="U181" i="1"/>
  <c r="U171" i="1" s="1"/>
  <c r="U231" i="1" s="1"/>
  <c r="T181" i="1"/>
  <c r="T171" i="1" s="1"/>
  <c r="T231" i="1" s="1"/>
  <c r="S181" i="1"/>
  <c r="R181" i="1"/>
  <c r="Q181" i="1"/>
  <c r="P181" i="1"/>
  <c r="P182" i="1" s="1"/>
  <c r="P184" i="1" s="1"/>
  <c r="O181" i="1"/>
  <c r="O171" i="1" s="1"/>
  <c r="O231" i="1" s="1"/>
  <c r="N181" i="1"/>
  <c r="M181" i="1"/>
  <c r="L181" i="1"/>
  <c r="K181" i="1"/>
  <c r="J181" i="1"/>
  <c r="I181" i="1"/>
  <c r="I171" i="1" s="1"/>
  <c r="I231" i="1" s="1"/>
  <c r="H181" i="1"/>
  <c r="H171" i="1" s="1"/>
  <c r="H231" i="1" s="1"/>
  <c r="G181" i="1"/>
  <c r="F181" i="1"/>
  <c r="E181" i="1"/>
  <c r="D181" i="1"/>
  <c r="C181" i="1"/>
  <c r="B181" i="1"/>
  <c r="Z180" i="1"/>
  <c r="AA180" i="1" s="1"/>
  <c r="Y179" i="1"/>
  <c r="Y169" i="1" s="1"/>
  <c r="Y229" i="1" s="1"/>
  <c r="X179" i="1"/>
  <c r="X182" i="1" s="1"/>
  <c r="X184" i="1" s="1"/>
  <c r="W179" i="1"/>
  <c r="W182" i="1" s="1"/>
  <c r="W184" i="1" s="1"/>
  <c r="V179" i="1"/>
  <c r="U179" i="1"/>
  <c r="T179" i="1"/>
  <c r="S179" i="1"/>
  <c r="R179" i="1"/>
  <c r="Q179" i="1"/>
  <c r="Q182" i="1" s="1"/>
  <c r="Q184" i="1" s="1"/>
  <c r="P179" i="1"/>
  <c r="O179" i="1"/>
  <c r="N179" i="1"/>
  <c r="M179" i="1"/>
  <c r="M169" i="1" s="1"/>
  <c r="L179" i="1"/>
  <c r="L182" i="1" s="1"/>
  <c r="K179" i="1"/>
  <c r="K182" i="1" s="1"/>
  <c r="K184" i="1" s="1"/>
  <c r="J179" i="1"/>
  <c r="I179" i="1"/>
  <c r="H179" i="1"/>
  <c r="G179" i="1"/>
  <c r="F179" i="1"/>
  <c r="E179" i="1"/>
  <c r="E182" i="1" s="1"/>
  <c r="E184" i="1" s="1"/>
  <c r="D179" i="1"/>
  <c r="D182" i="1" s="1"/>
  <c r="D184" i="1" s="1"/>
  <c r="C179" i="1"/>
  <c r="B179" i="1"/>
  <c r="AB178" i="1"/>
  <c r="Z178" i="1"/>
  <c r="AA178" i="1" s="1"/>
  <c r="Z173" i="1"/>
  <c r="AB173" i="1" s="1"/>
  <c r="Y172" i="1"/>
  <c r="Y174" i="1" s="1"/>
  <c r="M172" i="1"/>
  <c r="M174" i="1" s="1"/>
  <c r="Y171" i="1"/>
  <c r="X171" i="1"/>
  <c r="X231" i="1" s="1"/>
  <c r="V171" i="1"/>
  <c r="V231" i="1" s="1"/>
  <c r="S171" i="1"/>
  <c r="R171" i="1"/>
  <c r="P171" i="1"/>
  <c r="P231" i="1" s="1"/>
  <c r="N171" i="1"/>
  <c r="N231" i="1" s="1"/>
  <c r="M171" i="1"/>
  <c r="L171" i="1"/>
  <c r="J171" i="1"/>
  <c r="J231" i="1" s="1"/>
  <c r="G171" i="1"/>
  <c r="F171" i="1"/>
  <c r="D171" i="1"/>
  <c r="D231" i="1" s="1"/>
  <c r="C171" i="1"/>
  <c r="C231" i="1" s="1"/>
  <c r="B171" i="1"/>
  <c r="B231" i="1" s="1"/>
  <c r="Y170" i="1"/>
  <c r="X170" i="1"/>
  <c r="X230" i="1" s="1"/>
  <c r="W170" i="1"/>
  <c r="W230" i="1" s="1"/>
  <c r="V170" i="1"/>
  <c r="V230" i="1" s="1"/>
  <c r="U170" i="1"/>
  <c r="U230" i="1" s="1"/>
  <c r="T170" i="1"/>
  <c r="T230" i="1" s="1"/>
  <c r="S170" i="1"/>
  <c r="R170" i="1"/>
  <c r="Q170" i="1"/>
  <c r="Q230" i="1" s="1"/>
  <c r="P170" i="1"/>
  <c r="P230" i="1" s="1"/>
  <c r="O170" i="1"/>
  <c r="O230" i="1" s="1"/>
  <c r="N170" i="1"/>
  <c r="N230" i="1" s="1"/>
  <c r="M170" i="1"/>
  <c r="L170" i="1"/>
  <c r="L230" i="1" s="1"/>
  <c r="K170" i="1"/>
  <c r="K230" i="1" s="1"/>
  <c r="J170" i="1"/>
  <c r="J230" i="1" s="1"/>
  <c r="I170" i="1"/>
  <c r="I230" i="1" s="1"/>
  <c r="H170" i="1"/>
  <c r="H230" i="1" s="1"/>
  <c r="G170" i="1"/>
  <c r="F170" i="1"/>
  <c r="E170" i="1"/>
  <c r="E230" i="1" s="1"/>
  <c r="D170" i="1"/>
  <c r="D230" i="1" s="1"/>
  <c r="C170" i="1"/>
  <c r="C230" i="1" s="1"/>
  <c r="B170" i="1"/>
  <c r="X169" i="1"/>
  <c r="X229" i="1" s="1"/>
  <c r="W169" i="1"/>
  <c r="W229" i="1" s="1"/>
  <c r="V169" i="1"/>
  <c r="U169" i="1"/>
  <c r="R169" i="1"/>
  <c r="R229" i="1" s="1"/>
  <c r="Q169" i="1"/>
  <c r="Q229" i="1" s="1"/>
  <c r="P169" i="1"/>
  <c r="O169" i="1"/>
  <c r="O229" i="1" s="1"/>
  <c r="L169" i="1"/>
  <c r="L229" i="1" s="1"/>
  <c r="K169" i="1"/>
  <c r="K229" i="1" s="1"/>
  <c r="J169" i="1"/>
  <c r="I169" i="1"/>
  <c r="F169" i="1"/>
  <c r="F229" i="1" s="1"/>
  <c r="E169" i="1"/>
  <c r="E229" i="1" s="1"/>
  <c r="D169" i="1"/>
  <c r="C169" i="1"/>
  <c r="Y168" i="1"/>
  <c r="Y228" i="1" s="1"/>
  <c r="X168" i="1"/>
  <c r="W168" i="1"/>
  <c r="V168" i="1"/>
  <c r="V172" i="1" s="1"/>
  <c r="V174" i="1" s="1"/>
  <c r="U168" i="1"/>
  <c r="T168" i="1"/>
  <c r="T228" i="1" s="1"/>
  <c r="S168" i="1"/>
  <c r="R168" i="1"/>
  <c r="Q168" i="1"/>
  <c r="P168" i="1"/>
  <c r="P172" i="1" s="1"/>
  <c r="P174" i="1" s="1"/>
  <c r="O168" i="1"/>
  <c r="N168" i="1"/>
  <c r="M168" i="1"/>
  <c r="L168" i="1"/>
  <c r="K168" i="1"/>
  <c r="J168" i="1"/>
  <c r="J172" i="1" s="1"/>
  <c r="J174" i="1" s="1"/>
  <c r="I168" i="1"/>
  <c r="H168" i="1"/>
  <c r="G168" i="1"/>
  <c r="F168" i="1"/>
  <c r="E168" i="1"/>
  <c r="D168" i="1"/>
  <c r="D172" i="1" s="1"/>
  <c r="D174" i="1" s="1"/>
  <c r="C168" i="1"/>
  <c r="B168" i="1"/>
  <c r="AB163" i="1"/>
  <c r="AA163" i="1"/>
  <c r="X162" i="1"/>
  <c r="X164" i="1" s="1"/>
  <c r="Q162" i="1"/>
  <c r="Q164" i="1" s="1"/>
  <c r="L162" i="1"/>
  <c r="L164" i="1" s="1"/>
  <c r="E162" i="1"/>
  <c r="E164" i="1" s="1"/>
  <c r="Y161" i="1"/>
  <c r="X161" i="1"/>
  <c r="W161" i="1"/>
  <c r="V161" i="1"/>
  <c r="U161" i="1"/>
  <c r="T161" i="1"/>
  <c r="S161" i="1"/>
  <c r="R161" i="1"/>
  <c r="R162" i="1" s="1"/>
  <c r="R164" i="1" s="1"/>
  <c r="Q161" i="1"/>
  <c r="P161" i="1"/>
  <c r="O161" i="1"/>
  <c r="N161" i="1"/>
  <c r="M161" i="1"/>
  <c r="L161" i="1"/>
  <c r="K161" i="1"/>
  <c r="J161" i="1"/>
  <c r="I161" i="1"/>
  <c r="H161" i="1"/>
  <c r="G161" i="1"/>
  <c r="F161" i="1"/>
  <c r="F162" i="1" s="1"/>
  <c r="F164" i="1" s="1"/>
  <c r="E161" i="1"/>
  <c r="D161" i="1"/>
  <c r="C161" i="1"/>
  <c r="B161" i="1"/>
  <c r="AA161" i="1" s="1"/>
  <c r="AA160" i="1"/>
  <c r="Y159" i="1"/>
  <c r="X159" i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Q159" i="1"/>
  <c r="P159" i="1"/>
  <c r="P162" i="1" s="1"/>
  <c r="P164" i="1" s="1"/>
  <c r="O159" i="1"/>
  <c r="O162" i="1" s="1"/>
  <c r="O164" i="1" s="1"/>
  <c r="N159" i="1"/>
  <c r="N162" i="1" s="1"/>
  <c r="N164" i="1" s="1"/>
  <c r="M159" i="1"/>
  <c r="L159" i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E159" i="1"/>
  <c r="D159" i="1"/>
  <c r="D162" i="1" s="1"/>
  <c r="D164" i="1" s="1"/>
  <c r="C159" i="1"/>
  <c r="C162" i="1" s="1"/>
  <c r="C164" i="1" s="1"/>
  <c r="B159" i="1"/>
  <c r="B162" i="1" s="1"/>
  <c r="AB162" i="1" s="1"/>
  <c r="AB158" i="1"/>
  <c r="AA158" i="1"/>
  <c r="Y154" i="1"/>
  <c r="T154" i="1"/>
  <c r="N154" i="1"/>
  <c r="AB153" i="1"/>
  <c r="AA153" i="1"/>
  <c r="X152" i="1"/>
  <c r="X154" i="1" s="1"/>
  <c r="W152" i="1"/>
  <c r="W154" i="1" s="1"/>
  <c r="Q152" i="1"/>
  <c r="Q154" i="1" s="1"/>
  <c r="L152" i="1"/>
  <c r="L154" i="1" s="1"/>
  <c r="K152" i="1"/>
  <c r="K154" i="1" s="1"/>
  <c r="F152" i="1"/>
  <c r="F154" i="1" s="1"/>
  <c r="E152" i="1"/>
  <c r="E154" i="1" s="1"/>
  <c r="Y151" i="1"/>
  <c r="X151" i="1"/>
  <c r="W151" i="1"/>
  <c r="V151" i="1"/>
  <c r="U151" i="1"/>
  <c r="T151" i="1"/>
  <c r="S151" i="1"/>
  <c r="R151" i="1"/>
  <c r="R152" i="1" s="1"/>
  <c r="R154" i="1" s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X149" i="1"/>
  <c r="W149" i="1"/>
  <c r="V149" i="1"/>
  <c r="V152" i="1" s="1"/>
  <c r="V154" i="1" s="1"/>
  <c r="U149" i="1"/>
  <c r="U152" i="1" s="1"/>
  <c r="U154" i="1" s="1"/>
  <c r="T149" i="1"/>
  <c r="T152" i="1" s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N152" i="1" s="1"/>
  <c r="M149" i="1"/>
  <c r="M152" i="1" s="1"/>
  <c r="M154" i="1" s="1"/>
  <c r="L149" i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E149" i="1"/>
  <c r="D149" i="1"/>
  <c r="D152" i="1" s="1"/>
  <c r="D154" i="1" s="1"/>
  <c r="C149" i="1"/>
  <c r="C152" i="1" s="1"/>
  <c r="C154" i="1" s="1"/>
  <c r="B149" i="1"/>
  <c r="B152" i="1" s="1"/>
  <c r="AB152" i="1" s="1"/>
  <c r="AB148" i="1"/>
  <c r="AA148" i="1"/>
  <c r="T144" i="1"/>
  <c r="H144" i="1"/>
  <c r="B144" i="1"/>
  <c r="AB144" i="1" s="1"/>
  <c r="AB143" i="1"/>
  <c r="AA143" i="1"/>
  <c r="X142" i="1"/>
  <c r="X144" i="1" s="1"/>
  <c r="Q142" i="1"/>
  <c r="Q144" i="1" s="1"/>
  <c r="L142" i="1"/>
  <c r="L144" i="1" s="1"/>
  <c r="E142" i="1"/>
  <c r="E144" i="1" s="1"/>
  <c r="Y141" i="1"/>
  <c r="X141" i="1"/>
  <c r="W141" i="1"/>
  <c r="V141" i="1"/>
  <c r="U141" i="1"/>
  <c r="T141" i="1"/>
  <c r="S141" i="1"/>
  <c r="R141" i="1"/>
  <c r="R142" i="1" s="1"/>
  <c r="R144" i="1" s="1"/>
  <c r="Q141" i="1"/>
  <c r="P141" i="1"/>
  <c r="O141" i="1"/>
  <c r="N141" i="1"/>
  <c r="M141" i="1"/>
  <c r="L141" i="1"/>
  <c r="K141" i="1"/>
  <c r="J141" i="1"/>
  <c r="I141" i="1"/>
  <c r="H141" i="1"/>
  <c r="G141" i="1"/>
  <c r="F141" i="1"/>
  <c r="F142" i="1" s="1"/>
  <c r="F144" i="1" s="1"/>
  <c r="E141" i="1"/>
  <c r="D141" i="1"/>
  <c r="C141" i="1"/>
  <c r="B141" i="1"/>
  <c r="AA141" i="1" s="1"/>
  <c r="AA140" i="1"/>
  <c r="AB139" i="1"/>
  <c r="Y139" i="1"/>
  <c r="Y142" i="1" s="1"/>
  <c r="Y144" i="1" s="1"/>
  <c r="X139" i="1"/>
  <c r="W139" i="1"/>
  <c r="W142" i="1" s="1"/>
  <c r="W144" i="1" s="1"/>
  <c r="V139" i="1"/>
  <c r="U139" i="1"/>
  <c r="U142" i="1" s="1"/>
  <c r="U144" i="1" s="1"/>
  <c r="T139" i="1"/>
  <c r="T142" i="1" s="1"/>
  <c r="S139" i="1"/>
  <c r="S142" i="1" s="1"/>
  <c r="S144" i="1" s="1"/>
  <c r="R139" i="1"/>
  <c r="Q139" i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K139" i="1"/>
  <c r="K142" i="1" s="1"/>
  <c r="K144" i="1" s="1"/>
  <c r="J139" i="1"/>
  <c r="I139" i="1"/>
  <c r="I142" i="1" s="1"/>
  <c r="I144" i="1" s="1"/>
  <c r="H139" i="1"/>
  <c r="H142" i="1" s="1"/>
  <c r="G139" i="1"/>
  <c r="G142" i="1" s="1"/>
  <c r="G144" i="1" s="1"/>
  <c r="F139" i="1"/>
  <c r="E139" i="1"/>
  <c r="D139" i="1"/>
  <c r="C139" i="1"/>
  <c r="C142" i="1" s="1"/>
  <c r="C144" i="1" s="1"/>
  <c r="B139" i="1"/>
  <c r="B142" i="1" s="1"/>
  <c r="AB142" i="1" s="1"/>
  <c r="AB138" i="1"/>
  <c r="AA138" i="1"/>
  <c r="H134" i="1"/>
  <c r="AB133" i="1"/>
  <c r="K132" i="1"/>
  <c r="K134" i="1" s="1"/>
  <c r="X131" i="1"/>
  <c r="W131" i="1"/>
  <c r="V131" i="1"/>
  <c r="U131" i="1"/>
  <c r="T131" i="1"/>
  <c r="Q131" i="1"/>
  <c r="P131" i="1"/>
  <c r="O131" i="1"/>
  <c r="N131" i="1"/>
  <c r="L131" i="1"/>
  <c r="K131" i="1"/>
  <c r="J131" i="1"/>
  <c r="I131" i="1"/>
  <c r="H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Y129" i="1"/>
  <c r="X129" i="1"/>
  <c r="W129" i="1"/>
  <c r="T129" i="1"/>
  <c r="S129" i="1"/>
  <c r="R129" i="1"/>
  <c r="Q129" i="1"/>
  <c r="O129" i="1"/>
  <c r="N129" i="1"/>
  <c r="M129" i="1"/>
  <c r="L129" i="1"/>
  <c r="K129" i="1"/>
  <c r="H129" i="1"/>
  <c r="G129" i="1"/>
  <c r="F129" i="1"/>
  <c r="E129" i="1"/>
  <c r="C129" i="1"/>
  <c r="B129" i="1"/>
  <c r="AA129" i="1" s="1"/>
  <c r="Y128" i="1"/>
  <c r="X128" i="1"/>
  <c r="X132" i="1" s="1"/>
  <c r="X134" i="1" s="1"/>
  <c r="W128" i="1"/>
  <c r="W132" i="1" s="1"/>
  <c r="W134" i="1" s="1"/>
  <c r="V128" i="1"/>
  <c r="U128" i="1"/>
  <c r="U228" i="1" s="1"/>
  <c r="T128" i="1"/>
  <c r="S128" i="1"/>
  <c r="R128" i="1"/>
  <c r="Q128" i="1"/>
  <c r="Q132" i="1" s="1"/>
  <c r="Q134" i="1" s="1"/>
  <c r="P128" i="1"/>
  <c r="O128" i="1"/>
  <c r="N128" i="1"/>
  <c r="N132" i="1" s="1"/>
  <c r="N134" i="1" s="1"/>
  <c r="M128" i="1"/>
  <c r="L128" i="1"/>
  <c r="L132" i="1" s="1"/>
  <c r="L134" i="1" s="1"/>
  <c r="K128" i="1"/>
  <c r="J128" i="1"/>
  <c r="I128" i="1"/>
  <c r="I228" i="1" s="1"/>
  <c r="H128" i="1"/>
  <c r="H132" i="1" s="1"/>
  <c r="G128" i="1"/>
  <c r="F128" i="1"/>
  <c r="E128" i="1"/>
  <c r="E132" i="1" s="1"/>
  <c r="E134" i="1" s="1"/>
  <c r="D128" i="1"/>
  <c r="C128" i="1"/>
  <c r="B128" i="1"/>
  <c r="AD122" i="1"/>
  <c r="Z121" i="1"/>
  <c r="AB111" i="1"/>
  <c r="AA111" i="1"/>
  <c r="T110" i="1"/>
  <c r="T112" i="1" s="1"/>
  <c r="N110" i="1"/>
  <c r="N112" i="1" s="1"/>
  <c r="H110" i="1"/>
  <c r="H112" i="1" s="1"/>
  <c r="B110" i="1"/>
  <c r="B112" i="1" s="1"/>
  <c r="AB112" i="1" s="1"/>
  <c r="Y109" i="1"/>
  <c r="X109" i="1"/>
  <c r="W109" i="1"/>
  <c r="W110" i="1" s="1"/>
  <c r="W112" i="1" s="1"/>
  <c r="V109" i="1"/>
  <c r="V110" i="1" s="1"/>
  <c r="V112" i="1" s="1"/>
  <c r="U109" i="1"/>
  <c r="U110" i="1" s="1"/>
  <c r="U112" i="1" s="1"/>
  <c r="T109" i="1"/>
  <c r="S109" i="1"/>
  <c r="R109" i="1"/>
  <c r="Q109" i="1"/>
  <c r="P109" i="1"/>
  <c r="O109" i="1"/>
  <c r="O110" i="1" s="1"/>
  <c r="O112" i="1" s="1"/>
  <c r="N109" i="1"/>
  <c r="M109" i="1"/>
  <c r="L109" i="1"/>
  <c r="K109" i="1"/>
  <c r="K110" i="1" s="1"/>
  <c r="K112" i="1" s="1"/>
  <c r="J109" i="1"/>
  <c r="J110" i="1" s="1"/>
  <c r="J112" i="1" s="1"/>
  <c r="I109" i="1"/>
  <c r="I110" i="1" s="1"/>
  <c r="I112" i="1" s="1"/>
  <c r="H109" i="1"/>
  <c r="G109" i="1"/>
  <c r="F109" i="1"/>
  <c r="E109" i="1"/>
  <c r="D109" i="1"/>
  <c r="C109" i="1"/>
  <c r="C110" i="1" s="1"/>
  <c r="C112" i="1" s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U107" i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M107" i="1"/>
  <c r="M110" i="1" s="1"/>
  <c r="M112" i="1" s="1"/>
  <c r="L107" i="1"/>
  <c r="L110" i="1" s="1"/>
  <c r="L112" i="1" s="1"/>
  <c r="K107" i="1"/>
  <c r="J107" i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AB101" i="1"/>
  <c r="AA101" i="1"/>
  <c r="T100" i="1"/>
  <c r="T102" i="1" s="1"/>
  <c r="N100" i="1"/>
  <c r="N102" i="1" s="1"/>
  <c r="H100" i="1"/>
  <c r="H102" i="1" s="1"/>
  <c r="B100" i="1"/>
  <c r="B102" i="1" s="1"/>
  <c r="AB102" i="1" s="1"/>
  <c r="Y99" i="1"/>
  <c r="X99" i="1"/>
  <c r="W99" i="1"/>
  <c r="W100" i="1" s="1"/>
  <c r="W102" i="1" s="1"/>
  <c r="V99" i="1"/>
  <c r="U99" i="1"/>
  <c r="U100" i="1" s="1"/>
  <c r="U102" i="1" s="1"/>
  <c r="T99" i="1"/>
  <c r="S99" i="1"/>
  <c r="R99" i="1"/>
  <c r="Q99" i="1"/>
  <c r="P99" i="1"/>
  <c r="O99" i="1"/>
  <c r="N99" i="1"/>
  <c r="M99" i="1"/>
  <c r="L99" i="1"/>
  <c r="K99" i="1"/>
  <c r="K100" i="1" s="1"/>
  <c r="K102" i="1" s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Z91" i="1"/>
  <c r="W90" i="1"/>
  <c r="W92" i="1" s="1"/>
  <c r="U90" i="1"/>
  <c r="U92" i="1" s="1"/>
  <c r="Q90" i="1"/>
  <c r="Q92" i="1" s="1"/>
  <c r="K90" i="1"/>
  <c r="K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O90" i="1" s="1"/>
  <c r="O92" i="1" s="1"/>
  <c r="N89" i="1"/>
  <c r="N90" i="1" s="1"/>
  <c r="N92" i="1" s="1"/>
  <c r="M89" i="1"/>
  <c r="L89" i="1"/>
  <c r="K89" i="1"/>
  <c r="J89" i="1"/>
  <c r="I89" i="1"/>
  <c r="H89" i="1"/>
  <c r="G89" i="1"/>
  <c r="F89" i="1"/>
  <c r="E89" i="1"/>
  <c r="D89" i="1"/>
  <c r="C89" i="1"/>
  <c r="C90" i="1" s="1"/>
  <c r="C92" i="1" s="1"/>
  <c r="B89" i="1"/>
  <c r="B90" i="1" s="1"/>
  <c r="B92" i="1" s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M87" i="1"/>
  <c r="Z87" i="1" s="1"/>
  <c r="AB87" i="1" s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Z86" i="1"/>
  <c r="W82" i="1"/>
  <c r="K82" i="1"/>
  <c r="Z81" i="1"/>
  <c r="W80" i="1"/>
  <c r="V80" i="1"/>
  <c r="V82" i="1" s="1"/>
  <c r="P80" i="1"/>
  <c r="P82" i="1" s="1"/>
  <c r="K80" i="1"/>
  <c r="J80" i="1"/>
  <c r="J82" i="1" s="1"/>
  <c r="D80" i="1"/>
  <c r="D82" i="1" s="1"/>
  <c r="Y79" i="1"/>
  <c r="X79" i="1"/>
  <c r="W79" i="1"/>
  <c r="V79" i="1"/>
  <c r="U79" i="1"/>
  <c r="T79" i="1"/>
  <c r="S79" i="1"/>
  <c r="R79" i="1"/>
  <c r="Q79" i="1"/>
  <c r="Q80" i="1" s="1"/>
  <c r="Q82" i="1" s="1"/>
  <c r="P79" i="1"/>
  <c r="O79" i="1"/>
  <c r="N79" i="1"/>
  <c r="N80" i="1" s="1"/>
  <c r="N82" i="1" s="1"/>
  <c r="M79" i="1"/>
  <c r="L79" i="1"/>
  <c r="K79" i="1"/>
  <c r="J79" i="1"/>
  <c r="I79" i="1"/>
  <c r="H79" i="1"/>
  <c r="G79" i="1"/>
  <c r="F79" i="1"/>
  <c r="E79" i="1"/>
  <c r="E80" i="1" s="1"/>
  <c r="E82" i="1" s="1"/>
  <c r="D79" i="1"/>
  <c r="C79" i="1"/>
  <c r="B79" i="1"/>
  <c r="B80" i="1" s="1"/>
  <c r="B82" i="1" s="1"/>
  <c r="AA78" i="1"/>
  <c r="Z78" i="1"/>
  <c r="Y77" i="1"/>
  <c r="Y80" i="1" s="1"/>
  <c r="Y82" i="1" s="1"/>
  <c r="X77" i="1"/>
  <c r="X80" i="1" s="1"/>
  <c r="X82" i="1" s="1"/>
  <c r="W77" i="1"/>
  <c r="V77" i="1"/>
  <c r="V57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P77" i="1"/>
  <c r="O77" i="1"/>
  <c r="O80" i="1" s="1"/>
  <c r="O82" i="1" s="1"/>
  <c r="N77" i="1"/>
  <c r="M77" i="1"/>
  <c r="M80" i="1" s="1"/>
  <c r="M82" i="1" s="1"/>
  <c r="L77" i="1"/>
  <c r="L80" i="1" s="1"/>
  <c r="L82" i="1" s="1"/>
  <c r="K77" i="1"/>
  <c r="J77" i="1"/>
  <c r="J57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D77" i="1"/>
  <c r="C77" i="1"/>
  <c r="C80" i="1" s="1"/>
  <c r="C82" i="1" s="1"/>
  <c r="B77" i="1"/>
  <c r="AA76" i="1"/>
  <c r="Z76" i="1"/>
  <c r="Z71" i="1"/>
  <c r="W70" i="1"/>
  <c r="W72" i="1" s="1"/>
  <c r="U70" i="1"/>
  <c r="U72" i="1" s="1"/>
  <c r="T70" i="1"/>
  <c r="T72" i="1" s="1"/>
  <c r="Q70" i="1"/>
  <c r="Q72" i="1" s="1"/>
  <c r="K70" i="1"/>
  <c r="K72" i="1" s="1"/>
  <c r="I70" i="1"/>
  <c r="I72" i="1" s="1"/>
  <c r="H70" i="1"/>
  <c r="H72" i="1" s="1"/>
  <c r="E70" i="1"/>
  <c r="E72" i="1" s="1"/>
  <c r="Y69" i="1"/>
  <c r="Y59" i="1" s="1"/>
  <c r="X69" i="1"/>
  <c r="W69" i="1"/>
  <c r="V69" i="1"/>
  <c r="U69" i="1"/>
  <c r="T69" i="1"/>
  <c r="T59" i="1" s="1"/>
  <c r="S69" i="1"/>
  <c r="R69" i="1"/>
  <c r="Q69" i="1"/>
  <c r="P69" i="1"/>
  <c r="O69" i="1"/>
  <c r="N69" i="1"/>
  <c r="N59" i="1" s="1"/>
  <c r="N119" i="1" s="1"/>
  <c r="M69" i="1"/>
  <c r="L69" i="1"/>
  <c r="K69" i="1"/>
  <c r="J69" i="1"/>
  <c r="I69" i="1"/>
  <c r="H69" i="1"/>
  <c r="H59" i="1" s="1"/>
  <c r="G69" i="1"/>
  <c r="F69" i="1"/>
  <c r="E69" i="1"/>
  <c r="D69" i="1"/>
  <c r="C69" i="1"/>
  <c r="B69" i="1"/>
  <c r="B59" i="1" s="1"/>
  <c r="AA68" i="1"/>
  <c r="Z68" i="1"/>
  <c r="Y67" i="1"/>
  <c r="Y57" i="1" s="1"/>
  <c r="X67" i="1"/>
  <c r="W67" i="1"/>
  <c r="V67" i="1"/>
  <c r="V70" i="1" s="1"/>
  <c r="V72" i="1" s="1"/>
  <c r="U67" i="1"/>
  <c r="T67" i="1"/>
  <c r="S67" i="1"/>
  <c r="S70" i="1" s="1"/>
  <c r="S72" i="1" s="1"/>
  <c r="R67" i="1"/>
  <c r="Q67" i="1"/>
  <c r="P67" i="1"/>
  <c r="P57" i="1" s="1"/>
  <c r="O67" i="1"/>
  <c r="N67" i="1"/>
  <c r="N70" i="1" s="1"/>
  <c r="N72" i="1" s="1"/>
  <c r="M67" i="1"/>
  <c r="L67" i="1"/>
  <c r="K67" i="1"/>
  <c r="J67" i="1"/>
  <c r="J70" i="1" s="1"/>
  <c r="J72" i="1" s="1"/>
  <c r="I67" i="1"/>
  <c r="H67" i="1"/>
  <c r="G67" i="1"/>
  <c r="G70" i="1" s="1"/>
  <c r="G72" i="1" s="1"/>
  <c r="F67" i="1"/>
  <c r="E67" i="1"/>
  <c r="D67" i="1"/>
  <c r="D57" i="1" s="1"/>
  <c r="C67" i="1"/>
  <c r="B67" i="1"/>
  <c r="B70" i="1" s="1"/>
  <c r="B72" i="1" s="1"/>
  <c r="Z66" i="1"/>
  <c r="AD63" i="1"/>
  <c r="AB61" i="1"/>
  <c r="AA61" i="1"/>
  <c r="Z61" i="1"/>
  <c r="AD59" i="1"/>
  <c r="X59" i="1"/>
  <c r="W59" i="1"/>
  <c r="V59" i="1"/>
  <c r="S59" i="1"/>
  <c r="R59" i="1"/>
  <c r="Q59" i="1"/>
  <c r="P59" i="1"/>
  <c r="L59" i="1"/>
  <c r="K59" i="1"/>
  <c r="J59" i="1"/>
  <c r="G59" i="1"/>
  <c r="F59" i="1"/>
  <c r="E59" i="1"/>
  <c r="E119" i="1" s="1"/>
  <c r="D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W57" i="1"/>
  <c r="U57" i="1"/>
  <c r="T57" i="1"/>
  <c r="Q57" i="1"/>
  <c r="N57" i="1"/>
  <c r="K57" i="1"/>
  <c r="I57" i="1"/>
  <c r="I117" i="1" s="1"/>
  <c r="H57" i="1"/>
  <c r="E57" i="1"/>
  <c r="E117" i="1" s="1"/>
  <c r="B57" i="1"/>
  <c r="Y56" i="1"/>
  <c r="X56" i="1"/>
  <c r="X116" i="1" s="1"/>
  <c r="W56" i="1"/>
  <c r="V56" i="1"/>
  <c r="U56" i="1"/>
  <c r="U116" i="1" s="1"/>
  <c r="T56" i="1"/>
  <c r="S56" i="1"/>
  <c r="R56" i="1"/>
  <c r="Q56" i="1"/>
  <c r="Q60" i="1" s="1"/>
  <c r="Q62" i="1" s="1"/>
  <c r="P56" i="1"/>
  <c r="O56" i="1"/>
  <c r="O116" i="1" s="1"/>
  <c r="N56" i="1"/>
  <c r="M56" i="1"/>
  <c r="L56" i="1"/>
  <c r="L116" i="1" s="1"/>
  <c r="K56" i="1"/>
  <c r="J56" i="1"/>
  <c r="I56" i="1"/>
  <c r="I116" i="1" s="1"/>
  <c r="H56" i="1"/>
  <c r="G56" i="1"/>
  <c r="F56" i="1"/>
  <c r="E56" i="1"/>
  <c r="E60" i="1" s="1"/>
  <c r="E62" i="1" s="1"/>
  <c r="D56" i="1"/>
  <c r="C56" i="1"/>
  <c r="C116" i="1" s="1"/>
  <c r="B56" i="1"/>
  <c r="S52" i="1"/>
  <c r="Z51" i="1"/>
  <c r="P50" i="1"/>
  <c r="P52" i="1" s="1"/>
  <c r="N50" i="1"/>
  <c r="N52" i="1" s="1"/>
  <c r="M50" i="1"/>
  <c r="M52" i="1" s="1"/>
  <c r="D50" i="1"/>
  <c r="D52" i="1" s="1"/>
  <c r="B50" i="1"/>
  <c r="B52" i="1" s="1"/>
  <c r="Y49" i="1"/>
  <c r="Y50" i="1" s="1"/>
  <c r="Y52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R47" i="1"/>
  <c r="R50" i="1" s="1"/>
  <c r="R52" i="1" s="1"/>
  <c r="Q47" i="1"/>
  <c r="Q50" i="1" s="1"/>
  <c r="Q52" i="1" s="1"/>
  <c r="P47" i="1"/>
  <c r="O47" i="1"/>
  <c r="O50" i="1" s="1"/>
  <c r="O52" i="1" s="1"/>
  <c r="N47" i="1"/>
  <c r="M47" i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F47" i="1"/>
  <c r="F50" i="1" s="1"/>
  <c r="F52" i="1" s="1"/>
  <c r="E47" i="1"/>
  <c r="E50" i="1" s="1"/>
  <c r="E52" i="1" s="1"/>
  <c r="D47" i="1"/>
  <c r="C47" i="1"/>
  <c r="C50" i="1" s="1"/>
  <c r="C52" i="1" s="1"/>
  <c r="B47" i="1"/>
  <c r="Z46" i="1"/>
  <c r="K42" i="1"/>
  <c r="Z41" i="1"/>
  <c r="W40" i="1"/>
  <c r="W42" i="1" s="1"/>
  <c r="V40" i="1"/>
  <c r="V42" i="1" s="1"/>
  <c r="T40" i="1"/>
  <c r="T42" i="1" s="1"/>
  <c r="Q40" i="1"/>
  <c r="Q42" i="1" s="1"/>
  <c r="K40" i="1"/>
  <c r="J40" i="1"/>
  <c r="J42" i="1" s="1"/>
  <c r="G40" i="1"/>
  <c r="G42" i="1" s="1"/>
  <c r="Y39" i="1"/>
  <c r="X39" i="1"/>
  <c r="W39" i="1"/>
  <c r="V39" i="1"/>
  <c r="U39" i="1"/>
  <c r="T39" i="1"/>
  <c r="S39" i="1"/>
  <c r="S40" i="1" s="1"/>
  <c r="S42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V37" i="1"/>
  <c r="U37" i="1"/>
  <c r="U40" i="1" s="1"/>
  <c r="U42" i="1" s="1"/>
  <c r="T37" i="1"/>
  <c r="S37" i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K37" i="1"/>
  <c r="J37" i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AA36" i="1"/>
  <c r="Z36" i="1"/>
  <c r="Z31" i="1"/>
  <c r="X30" i="1"/>
  <c r="X32" i="1" s="1"/>
  <c r="Q30" i="1"/>
  <c r="Q32" i="1" s="1"/>
  <c r="P30" i="1"/>
  <c r="P32" i="1" s="1"/>
  <c r="I30" i="1"/>
  <c r="I32" i="1" s="1"/>
  <c r="E30" i="1"/>
  <c r="E32" i="1" s="1"/>
  <c r="D30" i="1"/>
  <c r="D32" i="1" s="1"/>
  <c r="Y29" i="1"/>
  <c r="X29" i="1"/>
  <c r="X19" i="1" s="1"/>
  <c r="W29" i="1"/>
  <c r="W19" i="1" s="1"/>
  <c r="V29" i="1"/>
  <c r="U29" i="1"/>
  <c r="U19" i="1" s="1"/>
  <c r="U20" i="1" s="1"/>
  <c r="U22" i="1" s="1"/>
  <c r="T29" i="1"/>
  <c r="T19" i="1" s="1"/>
  <c r="T20" i="1" s="1"/>
  <c r="T22" i="1" s="1"/>
  <c r="S29" i="1"/>
  <c r="S19" i="1" s="1"/>
  <c r="R29" i="1"/>
  <c r="R19" i="1" s="1"/>
  <c r="Q29" i="1"/>
  <c r="P29" i="1"/>
  <c r="O29" i="1"/>
  <c r="N29" i="1"/>
  <c r="Z29" i="1" s="1"/>
  <c r="AA29" i="1" s="1"/>
  <c r="M29" i="1"/>
  <c r="L29" i="1"/>
  <c r="L19" i="1" s="1"/>
  <c r="K29" i="1"/>
  <c r="K19" i="1" s="1"/>
  <c r="J29" i="1"/>
  <c r="I29" i="1"/>
  <c r="I19" i="1" s="1"/>
  <c r="I20" i="1" s="1"/>
  <c r="I22" i="1" s="1"/>
  <c r="H29" i="1"/>
  <c r="H19" i="1" s="1"/>
  <c r="H20" i="1" s="1"/>
  <c r="H22" i="1" s="1"/>
  <c r="G29" i="1"/>
  <c r="G19" i="1" s="1"/>
  <c r="F29" i="1"/>
  <c r="F19" i="1" s="1"/>
  <c r="E29" i="1"/>
  <c r="D29" i="1"/>
  <c r="C29" i="1"/>
  <c r="B29" i="1"/>
  <c r="AA28" i="1"/>
  <c r="Y27" i="1"/>
  <c r="Y17" i="1" s="1"/>
  <c r="Y20" i="1" s="1"/>
  <c r="Y22" i="1" s="1"/>
  <c r="X27" i="1"/>
  <c r="W27" i="1"/>
  <c r="V27" i="1"/>
  <c r="V17" i="1" s="1"/>
  <c r="U27" i="1"/>
  <c r="T27" i="1"/>
  <c r="S27" i="1"/>
  <c r="S17" i="1" s="1"/>
  <c r="R27" i="1"/>
  <c r="Q27" i="1"/>
  <c r="P27" i="1"/>
  <c r="O27" i="1"/>
  <c r="O30" i="1" s="1"/>
  <c r="O32" i="1" s="1"/>
  <c r="N27" i="1"/>
  <c r="N30" i="1" s="1"/>
  <c r="N32" i="1" s="1"/>
  <c r="M27" i="1"/>
  <c r="M17" i="1" s="1"/>
  <c r="L27" i="1"/>
  <c r="L30" i="1" s="1"/>
  <c r="L32" i="1" s="1"/>
  <c r="K27" i="1"/>
  <c r="K17" i="1" s="1"/>
  <c r="K20" i="1" s="1"/>
  <c r="K22" i="1" s="1"/>
  <c r="J27" i="1"/>
  <c r="J30" i="1" s="1"/>
  <c r="J32" i="1" s="1"/>
  <c r="I27" i="1"/>
  <c r="H27" i="1"/>
  <c r="H30" i="1" s="1"/>
  <c r="H32" i="1" s="1"/>
  <c r="G27" i="1"/>
  <c r="G17" i="1" s="1"/>
  <c r="F27" i="1"/>
  <c r="E27" i="1"/>
  <c r="D27" i="1"/>
  <c r="C27" i="1"/>
  <c r="C30" i="1" s="1"/>
  <c r="C32" i="1" s="1"/>
  <c r="B27" i="1"/>
  <c r="B30" i="1" s="1"/>
  <c r="B32" i="1" s="1"/>
  <c r="AA26" i="1"/>
  <c r="Z26" i="1"/>
  <c r="AB21" i="1"/>
  <c r="AA21" i="1"/>
  <c r="N20" i="1"/>
  <c r="N22" i="1" s="1"/>
  <c r="B20" i="1"/>
  <c r="B22" i="1" s="1"/>
  <c r="AE267" i="1" s="1"/>
  <c r="Y19" i="1"/>
  <c r="V19" i="1"/>
  <c r="Q19" i="1"/>
  <c r="P19" i="1"/>
  <c r="O19" i="1"/>
  <c r="N19" i="1"/>
  <c r="M19" i="1"/>
  <c r="Z19" i="1" s="1"/>
  <c r="AA19" i="1" s="1"/>
  <c r="J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O118" i="1" s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C118" i="1" s="1"/>
  <c r="B18" i="1"/>
  <c r="X17" i="1"/>
  <c r="U17" i="1"/>
  <c r="T17" i="1"/>
  <c r="R17" i="1"/>
  <c r="Q17" i="1"/>
  <c r="P17" i="1"/>
  <c r="O17" i="1"/>
  <c r="N17" i="1"/>
  <c r="L17" i="1"/>
  <c r="I17" i="1"/>
  <c r="H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Q20" i="1" s="1"/>
  <c r="Q22" i="1" s="1"/>
  <c r="P16" i="1"/>
  <c r="P20" i="1" s="1"/>
  <c r="P22" i="1" s="1"/>
  <c r="O16" i="1"/>
  <c r="O20" i="1" s="1"/>
  <c r="O22" i="1" s="1"/>
  <c r="N16" i="1"/>
  <c r="M16" i="1"/>
  <c r="L16" i="1"/>
  <c r="K16" i="1"/>
  <c r="J16" i="1"/>
  <c r="I16" i="1"/>
  <c r="H16" i="1"/>
  <c r="G16" i="1"/>
  <c r="F16" i="1"/>
  <c r="E16" i="1"/>
  <c r="E20" i="1" s="1"/>
  <c r="E22" i="1" s="1"/>
  <c r="D16" i="1"/>
  <c r="D20" i="1" s="1"/>
  <c r="D22" i="1" s="1"/>
  <c r="C16" i="1"/>
  <c r="C20" i="1" s="1"/>
  <c r="C22" i="1" s="1"/>
  <c r="B16" i="1"/>
  <c r="X20" i="1" l="1"/>
  <c r="X22" i="1" s="1"/>
  <c r="AA16" i="1"/>
  <c r="L20" i="1"/>
  <c r="L22" i="1" s="1"/>
  <c r="S20" i="1"/>
  <c r="S22" i="1" s="1"/>
  <c r="F20" i="1"/>
  <c r="F22" i="1" s="1"/>
  <c r="R20" i="1"/>
  <c r="R22" i="1" s="1"/>
  <c r="G20" i="1"/>
  <c r="G22" i="1" s="1"/>
  <c r="V20" i="1"/>
  <c r="V22" i="1" s="1"/>
  <c r="M20" i="1"/>
  <c r="M22" i="1" s="1"/>
  <c r="X118" i="1"/>
  <c r="X240" i="1" s="1"/>
  <c r="W30" i="1"/>
  <c r="W32" i="1" s="1"/>
  <c r="M116" i="1"/>
  <c r="Z56" i="1"/>
  <c r="Y116" i="1"/>
  <c r="Y120" i="1" s="1"/>
  <c r="Y122" i="1" s="1"/>
  <c r="Y60" i="1"/>
  <c r="Y62" i="1" s="1"/>
  <c r="Y118" i="1"/>
  <c r="V119" i="1"/>
  <c r="C57" i="1"/>
  <c r="C70" i="1"/>
  <c r="C72" i="1" s="1"/>
  <c r="O57" i="1"/>
  <c r="O70" i="1"/>
  <c r="O72" i="1" s="1"/>
  <c r="Z30" i="1"/>
  <c r="AB30" i="1" s="1"/>
  <c r="F30" i="1"/>
  <c r="F32" i="1" s="1"/>
  <c r="S30" i="1"/>
  <c r="S32" i="1" s="1"/>
  <c r="Z39" i="1"/>
  <c r="B116" i="1"/>
  <c r="N116" i="1"/>
  <c r="B117" i="1"/>
  <c r="B118" i="1"/>
  <c r="AA118" i="1" s="1"/>
  <c r="N118" i="1"/>
  <c r="D119" i="1"/>
  <c r="W119" i="1"/>
  <c r="D117" i="1"/>
  <c r="P117" i="1"/>
  <c r="Z69" i="1"/>
  <c r="M59" i="1"/>
  <c r="Y119" i="1"/>
  <c r="J240" i="1"/>
  <c r="S119" i="1"/>
  <c r="G30" i="1"/>
  <c r="G32" i="1" s="1"/>
  <c r="U30" i="1"/>
  <c r="U32" i="1" s="1"/>
  <c r="AA39" i="1"/>
  <c r="AA41" i="1"/>
  <c r="L50" i="1"/>
  <c r="L52" i="1" s="1"/>
  <c r="X50" i="1"/>
  <c r="X52" i="1" s="1"/>
  <c r="X119" i="1"/>
  <c r="B119" i="1"/>
  <c r="J117" i="1"/>
  <c r="V117" i="1"/>
  <c r="G90" i="1"/>
  <c r="G92" i="1" s="1"/>
  <c r="S90" i="1"/>
  <c r="S92" i="1" s="1"/>
  <c r="C100" i="1"/>
  <c r="C102" i="1" s="1"/>
  <c r="C59" i="1"/>
  <c r="C119" i="1" s="1"/>
  <c r="C241" i="1" s="1"/>
  <c r="O100" i="1"/>
  <c r="O102" i="1" s="1"/>
  <c r="O59" i="1"/>
  <c r="O119" i="1" s="1"/>
  <c r="Z27" i="1"/>
  <c r="V30" i="1"/>
  <c r="V32" i="1" s="1"/>
  <c r="AB41" i="1"/>
  <c r="Z50" i="1"/>
  <c r="AB50" i="1" s="1"/>
  <c r="AB46" i="1"/>
  <c r="AA46" i="1"/>
  <c r="Z47" i="1"/>
  <c r="AB47" i="1" s="1"/>
  <c r="D60" i="1"/>
  <c r="D62" i="1" s="1"/>
  <c r="D116" i="1"/>
  <c r="D120" i="1" s="1"/>
  <c r="D122" i="1" s="1"/>
  <c r="P60" i="1"/>
  <c r="P62" i="1" s="1"/>
  <c r="P116" i="1"/>
  <c r="H117" i="1"/>
  <c r="D118" i="1"/>
  <c r="P118" i="1"/>
  <c r="P240" i="1" s="1"/>
  <c r="F119" i="1"/>
  <c r="F57" i="1"/>
  <c r="F70" i="1"/>
  <c r="F72" i="1" s="1"/>
  <c r="R57" i="1"/>
  <c r="R70" i="1"/>
  <c r="R72" i="1" s="1"/>
  <c r="L240" i="1"/>
  <c r="O241" i="1"/>
  <c r="Q118" i="1"/>
  <c r="F118" i="1"/>
  <c r="J119" i="1"/>
  <c r="J241" i="1" s="1"/>
  <c r="AB91" i="1"/>
  <c r="AA91" i="1"/>
  <c r="J17" i="1"/>
  <c r="J20" i="1" s="1"/>
  <c r="J22" i="1" s="1"/>
  <c r="K30" i="1"/>
  <c r="K32" i="1" s="1"/>
  <c r="G116" i="1"/>
  <c r="S60" i="1"/>
  <c r="S62" i="1" s="1"/>
  <c r="S116" i="1"/>
  <c r="N117" i="1"/>
  <c r="G118" i="1"/>
  <c r="S118" i="1"/>
  <c r="K119" i="1"/>
  <c r="AA77" i="1"/>
  <c r="AA80" i="1" s="1"/>
  <c r="Y30" i="1"/>
  <c r="Y32" i="1" s="1"/>
  <c r="Z49" i="1"/>
  <c r="AA49" i="1" s="1"/>
  <c r="K117" i="1"/>
  <c r="W17" i="1"/>
  <c r="W20" i="1" s="1"/>
  <c r="W22" i="1" s="1"/>
  <c r="R30" i="1"/>
  <c r="R32" i="1" s="1"/>
  <c r="H116" i="1"/>
  <c r="H120" i="1" s="1"/>
  <c r="H122" i="1" s="1"/>
  <c r="T116" i="1"/>
  <c r="Q117" i="1"/>
  <c r="H118" i="1"/>
  <c r="T118" i="1"/>
  <c r="T240" i="1" s="1"/>
  <c r="L119" i="1"/>
  <c r="Z79" i="1"/>
  <c r="AB79" i="1" s="1"/>
  <c r="F116" i="1"/>
  <c r="R118" i="1"/>
  <c r="Z16" i="1"/>
  <c r="I118" i="1"/>
  <c r="I120" i="1" s="1"/>
  <c r="I122" i="1" s="1"/>
  <c r="P119" i="1"/>
  <c r="T119" i="1"/>
  <c r="AA86" i="1"/>
  <c r="Z90" i="1"/>
  <c r="AB90" i="1" s="1"/>
  <c r="I100" i="1"/>
  <c r="I102" i="1" s="1"/>
  <c r="I59" i="1"/>
  <c r="I119" i="1" s="1"/>
  <c r="T241" i="1"/>
  <c r="G119" i="1"/>
  <c r="M30" i="1"/>
  <c r="M32" i="1" s="1"/>
  <c r="T117" i="1"/>
  <c r="H119" i="1"/>
  <c r="H241" i="1" s="1"/>
  <c r="T30" i="1"/>
  <c r="T32" i="1" s="1"/>
  <c r="G50" i="1"/>
  <c r="G52" i="1" s="1"/>
  <c r="J116" i="1"/>
  <c r="J120" i="1" s="1"/>
  <c r="J122" i="1" s="1"/>
  <c r="V116" i="1"/>
  <c r="U117" i="1"/>
  <c r="U120" i="1" s="1"/>
  <c r="U122" i="1" s="1"/>
  <c r="J118" i="1"/>
  <c r="V118" i="1"/>
  <c r="V240" i="1" s="1"/>
  <c r="Q119" i="1"/>
  <c r="Q241" i="1" s="1"/>
  <c r="L70" i="1"/>
  <c r="L72" i="1" s="1"/>
  <c r="L57" i="1"/>
  <c r="X70" i="1"/>
  <c r="X72" i="1" s="1"/>
  <c r="X57" i="1"/>
  <c r="AA87" i="1"/>
  <c r="L118" i="1"/>
  <c r="E118" i="1"/>
  <c r="E240" i="1" s="1"/>
  <c r="R116" i="1"/>
  <c r="U118" i="1"/>
  <c r="L40" i="1"/>
  <c r="L42" i="1" s="1"/>
  <c r="X40" i="1"/>
  <c r="X42" i="1" s="1"/>
  <c r="K116" i="1"/>
  <c r="W116" i="1"/>
  <c r="W117" i="1"/>
  <c r="W239" i="1" s="1"/>
  <c r="K118" i="1"/>
  <c r="K240" i="1" s="1"/>
  <c r="W118" i="1"/>
  <c r="W240" i="1" s="1"/>
  <c r="R119" i="1"/>
  <c r="AA66" i="1"/>
  <c r="Z67" i="1"/>
  <c r="Y117" i="1"/>
  <c r="Y239" i="1" s="1"/>
  <c r="AA71" i="1"/>
  <c r="Z89" i="1"/>
  <c r="Z37" i="1"/>
  <c r="AB37" i="1" s="1"/>
  <c r="M40" i="1"/>
  <c r="M42" i="1" s="1"/>
  <c r="M118" i="1"/>
  <c r="AA51" i="1"/>
  <c r="G57" i="1"/>
  <c r="G117" i="1" s="1"/>
  <c r="S57" i="1"/>
  <c r="S117" i="1" s="1"/>
  <c r="Z58" i="1"/>
  <c r="Z118" i="1" s="1"/>
  <c r="Z240" i="1" s="1"/>
  <c r="H60" i="1"/>
  <c r="H62" i="1" s="1"/>
  <c r="T60" i="1"/>
  <c r="T62" i="1" s="1"/>
  <c r="AA69" i="1"/>
  <c r="M70" i="1"/>
  <c r="M72" i="1" s="1"/>
  <c r="Y70" i="1"/>
  <c r="Y72" i="1" s="1"/>
  <c r="Z77" i="1"/>
  <c r="AA81" i="1"/>
  <c r="AA89" i="1"/>
  <c r="M90" i="1"/>
  <c r="M92" i="1" s="1"/>
  <c r="AA97" i="1"/>
  <c r="AA100" i="1" s="1"/>
  <c r="AA102" i="1" s="1"/>
  <c r="AA107" i="1"/>
  <c r="AA110" i="1" s="1"/>
  <c r="AA112" i="1" s="1"/>
  <c r="F228" i="1"/>
  <c r="F172" i="1"/>
  <c r="F174" i="1" s="1"/>
  <c r="R228" i="1"/>
  <c r="R172" i="1"/>
  <c r="R174" i="1" s="1"/>
  <c r="H169" i="1"/>
  <c r="M229" i="1"/>
  <c r="AA31" i="1"/>
  <c r="AB51" i="1"/>
  <c r="AA58" i="1"/>
  <c r="I60" i="1"/>
  <c r="I62" i="1" s="1"/>
  <c r="E116" i="1"/>
  <c r="Q116" i="1"/>
  <c r="Q120" i="1" s="1"/>
  <c r="Q122" i="1" s="1"/>
  <c r="M132" i="1"/>
  <c r="M134" i="1" s="1"/>
  <c r="Y132" i="1"/>
  <c r="Y134" i="1" s="1"/>
  <c r="M131" i="1"/>
  <c r="Y131" i="1"/>
  <c r="B164" i="1"/>
  <c r="AB164" i="1" s="1"/>
  <c r="G228" i="1"/>
  <c r="S228" i="1"/>
  <c r="I229" i="1"/>
  <c r="I239" i="1" s="1"/>
  <c r="P241" i="1"/>
  <c r="B182" i="1"/>
  <c r="B184" i="1" s="1"/>
  <c r="B169" i="1"/>
  <c r="N182" i="1"/>
  <c r="N184" i="1" s="1"/>
  <c r="N169" i="1"/>
  <c r="Z179" i="1"/>
  <c r="B222" i="1"/>
  <c r="AB219" i="1"/>
  <c r="AA219" i="1"/>
  <c r="AA222" i="1" s="1"/>
  <c r="AA224" i="1" s="1"/>
  <c r="D228" i="1"/>
  <c r="AB31" i="1"/>
  <c r="B40" i="1"/>
  <c r="B42" i="1" s="1"/>
  <c r="J60" i="1"/>
  <c r="J62" i="1" s="1"/>
  <c r="V60" i="1"/>
  <c r="V62" i="1" s="1"/>
  <c r="B132" i="1"/>
  <c r="AB128" i="1"/>
  <c r="AA128" i="1"/>
  <c r="AA132" i="1" s="1"/>
  <c r="AA134" i="1" s="1"/>
  <c r="R131" i="1"/>
  <c r="D142" i="1"/>
  <c r="D144" i="1" s="1"/>
  <c r="D129" i="1"/>
  <c r="D229" i="1" s="1"/>
  <c r="D239" i="1" s="1"/>
  <c r="P142" i="1"/>
  <c r="P144" i="1" s="1"/>
  <c r="P129" i="1"/>
  <c r="P132" i="1" s="1"/>
  <c r="P134" i="1" s="1"/>
  <c r="H228" i="1"/>
  <c r="T238" i="1"/>
  <c r="Z170" i="1"/>
  <c r="Y230" i="1"/>
  <c r="Y240" i="1" s="1"/>
  <c r="R231" i="1"/>
  <c r="R241" i="1" s="1"/>
  <c r="C182" i="1"/>
  <c r="C184" i="1" s="1"/>
  <c r="O182" i="1"/>
  <c r="O184" i="1" s="1"/>
  <c r="Z181" i="1"/>
  <c r="AA181" i="1" s="1"/>
  <c r="E192" i="1"/>
  <c r="E194" i="1" s="1"/>
  <c r="Q192" i="1"/>
  <c r="Q194" i="1" s="1"/>
  <c r="P228" i="1"/>
  <c r="K60" i="1"/>
  <c r="K62" i="1" s="1"/>
  <c r="W60" i="1"/>
  <c r="W62" i="1" s="1"/>
  <c r="D70" i="1"/>
  <c r="D72" i="1" s="1"/>
  <c r="P70" i="1"/>
  <c r="P72" i="1" s="1"/>
  <c r="C132" i="1"/>
  <c r="C134" i="1" s="1"/>
  <c r="O132" i="1"/>
  <c r="O134" i="1" s="1"/>
  <c r="M162" i="1"/>
  <c r="M164" i="1" s="1"/>
  <c r="Y162" i="1"/>
  <c r="Y164" i="1" s="1"/>
  <c r="I172" i="1"/>
  <c r="I174" i="1" s="1"/>
  <c r="U172" i="1"/>
  <c r="U174" i="1" s="1"/>
  <c r="K239" i="1"/>
  <c r="AA170" i="1"/>
  <c r="N240" i="1"/>
  <c r="B241" i="1"/>
  <c r="AA231" i="1"/>
  <c r="AA243" i="1"/>
  <c r="C240" i="1"/>
  <c r="O240" i="1"/>
  <c r="V241" i="1"/>
  <c r="G192" i="1"/>
  <c r="G194" i="1" s="1"/>
  <c r="G169" i="1"/>
  <c r="G229" i="1" s="1"/>
  <c r="G239" i="1" s="1"/>
  <c r="S192" i="1"/>
  <c r="S194" i="1" s="1"/>
  <c r="S169" i="1"/>
  <c r="S229" i="1" s="1"/>
  <c r="S239" i="1" s="1"/>
  <c r="E241" i="1"/>
  <c r="AB100" i="1"/>
  <c r="AB110" i="1"/>
  <c r="K228" i="1"/>
  <c r="W228" i="1"/>
  <c r="D240" i="1"/>
  <c r="D241" i="1"/>
  <c r="X241" i="1"/>
  <c r="M57" i="1"/>
  <c r="M60" i="1" s="1"/>
  <c r="M62" i="1" s="1"/>
  <c r="B60" i="1"/>
  <c r="B62" i="1" s="1"/>
  <c r="AE273" i="1" s="1"/>
  <c r="AE274" i="1" s="1"/>
  <c r="N60" i="1"/>
  <c r="N62" i="1" s="1"/>
  <c r="AA79" i="1"/>
  <c r="F132" i="1"/>
  <c r="F134" i="1" s="1"/>
  <c r="R132" i="1"/>
  <c r="R134" i="1" s="1"/>
  <c r="L228" i="1"/>
  <c r="L172" i="1"/>
  <c r="L174" i="1" s="1"/>
  <c r="X228" i="1"/>
  <c r="X172" i="1"/>
  <c r="X174" i="1" s="1"/>
  <c r="Q240" i="1"/>
  <c r="F231" i="1"/>
  <c r="F241" i="1" s="1"/>
  <c r="Y231" i="1"/>
  <c r="Y241" i="1" s="1"/>
  <c r="G132" i="1"/>
  <c r="G134" i="1" s="1"/>
  <c r="S132" i="1"/>
  <c r="S134" i="1" s="1"/>
  <c r="U129" i="1"/>
  <c r="G131" i="1"/>
  <c r="S131" i="1"/>
  <c r="S231" i="1" s="1"/>
  <c r="S241" i="1" s="1"/>
  <c r="B154" i="1"/>
  <c r="AB154" i="1" s="1"/>
  <c r="M228" i="1"/>
  <c r="Y238" i="1"/>
  <c r="Y232" i="1"/>
  <c r="Y234" i="1" s="1"/>
  <c r="Q239" i="1"/>
  <c r="F230" i="1"/>
  <c r="R230" i="1"/>
  <c r="R240" i="1" s="1"/>
  <c r="G231" i="1"/>
  <c r="G241" i="1" s="1"/>
  <c r="H182" i="1"/>
  <c r="H184" i="1" s="1"/>
  <c r="T182" i="1"/>
  <c r="T184" i="1" s="1"/>
  <c r="M182" i="1"/>
  <c r="M184" i="1" s="1"/>
  <c r="T132" i="1"/>
  <c r="T134" i="1" s="1"/>
  <c r="J129" i="1"/>
  <c r="J132" i="1" s="1"/>
  <c r="J134" i="1" s="1"/>
  <c r="J142" i="1"/>
  <c r="J144" i="1" s="1"/>
  <c r="V129" i="1"/>
  <c r="V132" i="1" s="1"/>
  <c r="V134" i="1" s="1"/>
  <c r="V142" i="1"/>
  <c r="V144" i="1" s="1"/>
  <c r="Z168" i="1"/>
  <c r="C229" i="1"/>
  <c r="G230" i="1"/>
  <c r="S230" i="1"/>
  <c r="S240" i="1" s="1"/>
  <c r="I182" i="1"/>
  <c r="I184" i="1" s="1"/>
  <c r="U182" i="1"/>
  <c r="U184" i="1" s="1"/>
  <c r="B202" i="1"/>
  <c r="AB199" i="1"/>
  <c r="AA199" i="1"/>
  <c r="AA202" i="1" s="1"/>
  <c r="AA204" i="1" s="1"/>
  <c r="K212" i="1"/>
  <c r="K214" i="1" s="1"/>
  <c r="W212" i="1"/>
  <c r="W214" i="1" s="1"/>
  <c r="U59" i="1"/>
  <c r="U119" i="1" s="1"/>
  <c r="U241" i="1" s="1"/>
  <c r="I238" i="1"/>
  <c r="U238" i="1"/>
  <c r="I129" i="1"/>
  <c r="I132" i="1" s="1"/>
  <c r="I134" i="1" s="1"/>
  <c r="G162" i="1"/>
  <c r="G164" i="1" s="1"/>
  <c r="S162" i="1"/>
  <c r="S164" i="1" s="1"/>
  <c r="C172" i="1"/>
  <c r="C174" i="1" s="1"/>
  <c r="O172" i="1"/>
  <c r="O174" i="1" s="1"/>
  <c r="T169" i="1"/>
  <c r="H240" i="1"/>
  <c r="L231" i="1"/>
  <c r="J228" i="1"/>
  <c r="V228" i="1"/>
  <c r="AA142" i="1"/>
  <c r="AA144" i="1" s="1"/>
  <c r="E239" i="1"/>
  <c r="U229" i="1"/>
  <c r="U239" i="1" s="1"/>
  <c r="U240" i="1"/>
  <c r="I241" i="1"/>
  <c r="K192" i="1"/>
  <c r="K194" i="1" s="1"/>
  <c r="K171" i="1"/>
  <c r="K231" i="1" s="1"/>
  <c r="K241" i="1" s="1"/>
  <c r="W192" i="1"/>
  <c r="W194" i="1" s="1"/>
  <c r="W171" i="1"/>
  <c r="W231" i="1" s="1"/>
  <c r="W241" i="1" s="1"/>
  <c r="AA121" i="1"/>
  <c r="E172" i="1"/>
  <c r="E174" i="1" s="1"/>
  <c r="Q172" i="1"/>
  <c r="Q174" i="1" s="1"/>
  <c r="N241" i="1"/>
  <c r="B192" i="1"/>
  <c r="AB189" i="1"/>
  <c r="AA189" i="1"/>
  <c r="AA192" i="1" s="1"/>
  <c r="AA194" i="1" s="1"/>
  <c r="B212" i="1"/>
  <c r="AB209" i="1"/>
  <c r="AA209" i="1"/>
  <c r="AA212" i="1" s="1"/>
  <c r="AA214" i="1" s="1"/>
  <c r="U132" i="1"/>
  <c r="U134" i="1" s="1"/>
  <c r="AA139" i="1"/>
  <c r="AA149" i="1"/>
  <c r="AA152" i="1" s="1"/>
  <c r="AA154" i="1" s="1"/>
  <c r="AA159" i="1"/>
  <c r="AA162" i="1" s="1"/>
  <c r="AA164" i="1" s="1"/>
  <c r="AA173" i="1"/>
  <c r="B228" i="1"/>
  <c r="N228" i="1"/>
  <c r="AB159" i="1"/>
  <c r="G172" i="1"/>
  <c r="G174" i="1" s="1"/>
  <c r="S172" i="1"/>
  <c r="S174" i="1" s="1"/>
  <c r="C228" i="1"/>
  <c r="O228" i="1"/>
  <c r="E228" i="1"/>
  <c r="Q228" i="1"/>
  <c r="M230" i="1"/>
  <c r="M240" i="1" s="1"/>
  <c r="AE266" i="1"/>
  <c r="AE268" i="1" s="1"/>
  <c r="B230" i="1"/>
  <c r="M231" i="1"/>
  <c r="E232" i="1" l="1"/>
  <c r="E234" i="1" s="1"/>
  <c r="E238" i="1"/>
  <c r="E242" i="1" s="1"/>
  <c r="E244" i="1" s="1"/>
  <c r="V229" i="1"/>
  <c r="V239" i="1" s="1"/>
  <c r="Z171" i="1"/>
  <c r="AA171" i="1" s="1"/>
  <c r="U232" i="1"/>
  <c r="U234" i="1" s="1"/>
  <c r="P229" i="1"/>
  <c r="P239" i="1" s="1"/>
  <c r="B224" i="1"/>
  <c r="AB224" i="1" s="1"/>
  <c r="AB222" i="1"/>
  <c r="G232" i="1"/>
  <c r="G234" i="1" s="1"/>
  <c r="G238" i="1"/>
  <c r="AA32" i="1"/>
  <c r="F232" i="1"/>
  <c r="F234" i="1" s="1"/>
  <c r="F238" i="1"/>
  <c r="F242" i="1" s="1"/>
  <c r="F244" i="1" s="1"/>
  <c r="AB67" i="1"/>
  <c r="AA67" i="1"/>
  <c r="G120" i="1"/>
  <c r="G122" i="1" s="1"/>
  <c r="AA27" i="1"/>
  <c r="AA30" i="1" s="1"/>
  <c r="AB27" i="1"/>
  <c r="N120" i="1"/>
  <c r="N122" i="1" s="1"/>
  <c r="O232" i="1"/>
  <c r="O234" i="1" s="1"/>
  <c r="O238" i="1"/>
  <c r="U242" i="1"/>
  <c r="U244" i="1" s="1"/>
  <c r="Z70" i="1"/>
  <c r="G60" i="1"/>
  <c r="G62" i="1" s="1"/>
  <c r="M119" i="1"/>
  <c r="Z59" i="1"/>
  <c r="B120" i="1"/>
  <c r="B122" i="1" s="1"/>
  <c r="Z17" i="1"/>
  <c r="Z20" i="1" s="1"/>
  <c r="C232" i="1"/>
  <c r="C234" i="1" s="1"/>
  <c r="C238" i="1"/>
  <c r="I240" i="1"/>
  <c r="I242" i="1" s="1"/>
  <c r="I244" i="1" s="1"/>
  <c r="L241" i="1"/>
  <c r="I232" i="1"/>
  <c r="I234" i="1" s="1"/>
  <c r="X238" i="1"/>
  <c r="X232" i="1"/>
  <c r="X234" i="1" s="1"/>
  <c r="AB179" i="1"/>
  <c r="Z182" i="1"/>
  <c r="AA70" i="1"/>
  <c r="Z32" i="1"/>
  <c r="AB32" i="1" s="1"/>
  <c r="D132" i="1"/>
  <c r="D134" i="1" s="1"/>
  <c r="P120" i="1"/>
  <c r="P122" i="1" s="1"/>
  <c r="G240" i="1"/>
  <c r="J229" i="1"/>
  <c r="J239" i="1" s="1"/>
  <c r="AB132" i="1"/>
  <c r="B134" i="1"/>
  <c r="AB134" i="1" s="1"/>
  <c r="N172" i="1"/>
  <c r="N174" i="1" s="1"/>
  <c r="N229" i="1"/>
  <c r="N239" i="1" s="1"/>
  <c r="Z169" i="1"/>
  <c r="AB169" i="1" s="1"/>
  <c r="V120" i="1"/>
  <c r="V122" i="1" s="1"/>
  <c r="AA47" i="1"/>
  <c r="L238" i="1"/>
  <c r="L232" i="1"/>
  <c r="L234" i="1" s="1"/>
  <c r="AA42" i="1"/>
  <c r="T229" i="1"/>
  <c r="T172" i="1"/>
  <c r="T174" i="1" s="1"/>
  <c r="B172" i="1"/>
  <c r="B174" i="1" s="1"/>
  <c r="B229" i="1"/>
  <c r="AA169" i="1"/>
  <c r="AA82" i="1"/>
  <c r="AA92" i="1"/>
  <c r="Z116" i="1"/>
  <c r="N232" i="1"/>
  <c r="N234" i="1" s="1"/>
  <c r="N238" i="1"/>
  <c r="N242" i="1" s="1"/>
  <c r="N244" i="1" s="1"/>
  <c r="B214" i="1"/>
  <c r="AB214" i="1" s="1"/>
  <c r="AB212" i="1"/>
  <c r="AB168" i="1"/>
  <c r="Z172" i="1"/>
  <c r="W172" i="1"/>
  <c r="W174" i="1" s="1"/>
  <c r="P232" i="1"/>
  <c r="P234" i="1" s="1"/>
  <c r="P238" i="1"/>
  <c r="P242" i="1" s="1"/>
  <c r="P244" i="1" s="1"/>
  <c r="H238" i="1"/>
  <c r="AD76" i="1"/>
  <c r="Z80" i="1"/>
  <c r="AB77" i="1"/>
  <c r="AA90" i="1"/>
  <c r="M241" i="1"/>
  <c r="AB228" i="1"/>
  <c r="B238" i="1"/>
  <c r="AA228" i="1"/>
  <c r="V238" i="1"/>
  <c r="V242" i="1" s="1"/>
  <c r="V244" i="1" s="1"/>
  <c r="V232" i="1"/>
  <c r="V234" i="1" s="1"/>
  <c r="AA168" i="1"/>
  <c r="AA172" i="1" s="1"/>
  <c r="AA174" i="1" s="1"/>
  <c r="F240" i="1"/>
  <c r="W238" i="1"/>
  <c r="W242" i="1" s="1"/>
  <c r="W244" i="1" s="1"/>
  <c r="W232" i="1"/>
  <c r="W234" i="1" s="1"/>
  <c r="AA179" i="1"/>
  <c r="AA182" i="1" s="1"/>
  <c r="AA184" i="1" s="1"/>
  <c r="E120" i="1"/>
  <c r="E122" i="1" s="1"/>
  <c r="W120" i="1"/>
  <c r="W122" i="1" s="1"/>
  <c r="X117" i="1"/>
  <c r="X60" i="1"/>
  <c r="X62" i="1" s="1"/>
  <c r="Z92" i="1"/>
  <c r="AB92" i="1" s="1"/>
  <c r="R117" i="1"/>
  <c r="R239" i="1" s="1"/>
  <c r="R60" i="1"/>
  <c r="R62" i="1" s="1"/>
  <c r="AA50" i="1"/>
  <c r="AA52" i="1" s="1"/>
  <c r="B240" i="1"/>
  <c r="AA240" i="1" s="1"/>
  <c r="AA230" i="1"/>
  <c r="K172" i="1"/>
  <c r="K174" i="1" s="1"/>
  <c r="U60" i="1"/>
  <c r="U62" i="1" s="1"/>
  <c r="H229" i="1"/>
  <c r="H239" i="1" s="1"/>
  <c r="H172" i="1"/>
  <c r="H174" i="1" s="1"/>
  <c r="K120" i="1"/>
  <c r="K122" i="1" s="1"/>
  <c r="T120" i="1"/>
  <c r="T122" i="1" s="1"/>
  <c r="O117" i="1"/>
  <c r="O60" i="1"/>
  <c r="O62" i="1" s="1"/>
  <c r="AA37" i="1"/>
  <c r="AA40" i="1" s="1"/>
  <c r="B194" i="1"/>
  <c r="AB194" i="1" s="1"/>
  <c r="AB192" i="1"/>
  <c r="J238" i="1"/>
  <c r="K238" i="1"/>
  <c r="K242" i="1" s="1"/>
  <c r="K244" i="1" s="1"/>
  <c r="K232" i="1"/>
  <c r="K234" i="1" s="1"/>
  <c r="D232" i="1"/>
  <c r="D234" i="1" s="1"/>
  <c r="D238" i="1"/>
  <c r="D242" i="1" s="1"/>
  <c r="D244" i="1" s="1"/>
  <c r="AA72" i="1"/>
  <c r="L117" i="1"/>
  <c r="L60" i="1"/>
  <c r="L62" i="1" s="1"/>
  <c r="F117" i="1"/>
  <c r="F239" i="1" s="1"/>
  <c r="F60" i="1"/>
  <c r="F62" i="1" s="1"/>
  <c r="B204" i="1"/>
  <c r="AB204" i="1" s="1"/>
  <c r="AB202" i="1"/>
  <c r="Y242" i="1"/>
  <c r="Y244" i="1" s="1"/>
  <c r="M117" i="1"/>
  <c r="M239" i="1" s="1"/>
  <c r="Z57" i="1"/>
  <c r="R232" i="1"/>
  <c r="R234" i="1" s="1"/>
  <c r="R238" i="1"/>
  <c r="S120" i="1"/>
  <c r="S122" i="1" s="1"/>
  <c r="C117" i="1"/>
  <c r="C120" i="1" s="1"/>
  <c r="C122" i="1" s="1"/>
  <c r="C60" i="1"/>
  <c r="C62" i="1" s="1"/>
  <c r="Q232" i="1"/>
  <c r="Q234" i="1" s="1"/>
  <c r="Q238" i="1"/>
  <c r="Q242" i="1" s="1"/>
  <c r="Q244" i="1" s="1"/>
  <c r="M238" i="1"/>
  <c r="M232" i="1"/>
  <c r="M234" i="1" s="1"/>
  <c r="AA56" i="1"/>
  <c r="S232" i="1"/>
  <c r="S234" i="1" s="1"/>
  <c r="S238" i="1"/>
  <c r="S242" i="1" s="1"/>
  <c r="S244" i="1" s="1"/>
  <c r="Z40" i="1"/>
  <c r="Z52" i="1"/>
  <c r="AB52" i="1" s="1"/>
  <c r="Z22" i="1" l="1"/>
  <c r="AB20" i="1"/>
  <c r="H232" i="1"/>
  <c r="H234" i="1" s="1"/>
  <c r="Z238" i="1"/>
  <c r="AB70" i="1"/>
  <c r="Z72" i="1"/>
  <c r="AB72" i="1" s="1"/>
  <c r="L239" i="1"/>
  <c r="L242" i="1" s="1"/>
  <c r="L244" i="1" s="1"/>
  <c r="L120" i="1"/>
  <c r="L122" i="1" s="1"/>
  <c r="O239" i="1"/>
  <c r="O242" i="1" s="1"/>
  <c r="O244" i="1" s="1"/>
  <c r="O120" i="1"/>
  <c r="O122" i="1" s="1"/>
  <c r="H242" i="1"/>
  <c r="H244" i="1" s="1"/>
  <c r="G242" i="1"/>
  <c r="G244" i="1" s="1"/>
  <c r="AB40" i="1"/>
  <c r="Z42" i="1"/>
  <c r="AB42" i="1" s="1"/>
  <c r="R242" i="1"/>
  <c r="R244" i="1" s="1"/>
  <c r="C242" i="1"/>
  <c r="C244" i="1" s="1"/>
  <c r="AA238" i="1"/>
  <c r="B239" i="1"/>
  <c r="AB229" i="1"/>
  <c r="AA229" i="1"/>
  <c r="AA232" i="1" s="1"/>
  <c r="AA234" i="1" s="1"/>
  <c r="AB57" i="1"/>
  <c r="Z117" i="1"/>
  <c r="Z120" i="1" s="1"/>
  <c r="AA57" i="1"/>
  <c r="AA60" i="1" s="1"/>
  <c r="AA62" i="1" s="1"/>
  <c r="AH273" i="1" s="1"/>
  <c r="AH274" i="1" s="1"/>
  <c r="AF57" i="1"/>
  <c r="X120" i="1"/>
  <c r="X122" i="1" s="1"/>
  <c r="X239" i="1"/>
  <c r="AB172" i="1"/>
  <c r="Z174" i="1"/>
  <c r="AB174" i="1" s="1"/>
  <c r="AA17" i="1"/>
  <c r="AA20" i="1" s="1"/>
  <c r="AA22" i="1" s="1"/>
  <c r="AH267" i="1" s="1"/>
  <c r="AH268" i="1" s="1"/>
  <c r="AB17" i="1"/>
  <c r="B232" i="1"/>
  <c r="R120" i="1"/>
  <c r="R122" i="1" s="1"/>
  <c r="M242" i="1"/>
  <c r="M244" i="1" s="1"/>
  <c r="J232" i="1"/>
  <c r="J234" i="1" s="1"/>
  <c r="C239" i="1"/>
  <c r="AA116" i="1"/>
  <c r="J242" i="1"/>
  <c r="J244" i="1" s="1"/>
  <c r="AB182" i="1"/>
  <c r="Z184" i="1"/>
  <c r="AB184" i="1" s="1"/>
  <c r="Z119" i="1"/>
  <c r="AB59" i="1"/>
  <c r="AA59" i="1"/>
  <c r="T239" i="1"/>
  <c r="T242" i="1" s="1"/>
  <c r="T244" i="1" s="1"/>
  <c r="T232" i="1"/>
  <c r="T234" i="1" s="1"/>
  <c r="AB80" i="1"/>
  <c r="Z82" i="1"/>
  <c r="AB82" i="1" s="1"/>
  <c r="M120" i="1"/>
  <c r="M122" i="1" s="1"/>
  <c r="Z60" i="1"/>
  <c r="X242" i="1"/>
  <c r="X244" i="1" s="1"/>
  <c r="F120" i="1"/>
  <c r="F122" i="1" s="1"/>
  <c r="AB120" i="1" l="1"/>
  <c r="Z122" i="1"/>
  <c r="AB122" i="1" s="1"/>
  <c r="AA239" i="1"/>
  <c r="Z241" i="1"/>
  <c r="AA119" i="1"/>
  <c r="B242" i="1"/>
  <c r="B244" i="1" s="1"/>
  <c r="AB60" i="1"/>
  <c r="Z62" i="1"/>
  <c r="Z239" i="1"/>
  <c r="AB239" i="1" s="1"/>
  <c r="AB117" i="1"/>
  <c r="AA117" i="1"/>
  <c r="AA120" i="1" s="1"/>
  <c r="AA122" i="1" s="1"/>
  <c r="B234" i="1"/>
  <c r="AB234" i="1" s="1"/>
  <c r="AB232" i="1"/>
  <c r="AG267" i="1"/>
  <c r="AG268" i="1" s="1"/>
  <c r="AB22" i="1"/>
  <c r="AA242" i="1" l="1"/>
  <c r="AA244" i="1" s="1"/>
  <c r="AG273" i="1"/>
  <c r="AG274" i="1" s="1"/>
  <c r="AB62" i="1"/>
  <c r="AB241" i="1"/>
  <c r="AA241" i="1"/>
  <c r="Z242" i="1"/>
  <c r="AB242" i="1" l="1"/>
  <c r="Z244" i="1"/>
  <c r="AB244" i="1" l="1"/>
  <c r="Z252" i="1"/>
  <c r="Z247" i="1"/>
  <c r="AD238" i="1"/>
  <c r="AE244" i="1"/>
  <c r="AD243" i="1"/>
  <c r="AE243" i="1" s="1"/>
</calcChain>
</file>

<file path=xl/sharedStrings.xml><?xml version="1.0" encoding="utf-8"?>
<sst xmlns="http://schemas.openxmlformats.org/spreadsheetml/2006/main" count="263" uniqueCount="76">
  <si>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</si>
  <si>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</si>
  <si>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</si>
  <si>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</si>
  <si>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</si>
  <si>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March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</si>
  <si>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</si>
  <si>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</si>
  <si>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</si>
  <si>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</si>
  <si>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</si>
  <si>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</si>
  <si>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</si>
  <si>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</si>
  <si>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</si>
  <si>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</si>
  <si>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</si>
  <si>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</si>
  <si>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</si>
  <si>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</si>
  <si>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</si>
  <si>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</si>
  <si>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</si>
  <si>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</si>
  <si>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</si>
  <si>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</si>
  <si>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</si>
  <si>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</si>
  <si>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</si>
  <si>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</si>
  <si>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</si>
  <si>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</si>
  <si>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</si>
  <si>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</si>
  <si>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</si>
  <si>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</si>
  <si>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</si>
  <si>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</si>
  <si>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</si>
  <si>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</si>
  <si>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</si>
  <si>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</si>
  <si>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</si>
  <si>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</si>
  <si>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</si>
  <si>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</si>
  <si>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</si>
  <si>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</si>
  <si>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</si>
  <si>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</si>
  <si>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</si>
  <si>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</si>
  <si>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</si>
  <si>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</si>
  <si>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</si>
  <si>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SARO NO. ______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</si>
  <si>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</si>
  <si>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</si>
  <si>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</si>
  <si>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</si>
  <si>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</si>
  <si>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</si>
  <si>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MERIEL P. CASTILLO</t>
  </si>
  <si>
    <t>WAYNE C. BELIZAR</t>
  </si>
  <si>
    <t>Administrative Officer II</t>
  </si>
  <si>
    <t xml:space="preserve">             Chief, Budget Division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</si>
  <si>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</si>
  <si>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</si>
  <si>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</si>
  <si>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</si>
  <si>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</si>
  <si>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</si>
  <si>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</si>
  <si>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</si>
  <si>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VARIANCE</t>
  </si>
  <si>
    <t>BFIRST IBRD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</si>
</sst>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43" fontId="13" fillId="0" borderId="0" xfId="2" applyNumberFormat="1" applyFont="1"/>
    <xf numFmtId="164" fontId="1" fillId="0" borderId="0" xfId="2" applyNumberFormat="1"/>
    <xf numFmtId="43" fontId="1" fillId="0" borderId="0" xfId="1"/>
    <xf numFmtId="10" fontId="1" fillId="0" borderId="0" xfId="1" applyNumberForma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1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0" fontId="16" fillId="0" borderId="0" xfId="2" applyFont="1"/>
    <xf numFmtId="0" fontId="16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6" fillId="2" borderId="0" xfId="2" applyFont="1" applyFill="1"/>
    <xf numFmtId="43" fontId="16" fillId="2" borderId="0" xfId="1" applyFont="1" applyFill="1" applyAlignment="1">
      <alignment horizontal="center"/>
    </xf>
    <xf numFmtId="0" fontId="17" fillId="0" borderId="0" xfId="2" applyFont="1"/>
    <xf numFmtId="43" fontId="17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3.%20March\Fund%20102%20SAOB%20SUMMARY%20as%20of%20March%2031,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2\03.%20MAR\FUND%20102%20CURRENT%20CONSOLIDATED%20REPORT%20Mar.%2031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4198316000</v>
          </cell>
          <cell r="H608">
            <v>210972425.43999976</v>
          </cell>
          <cell r="I608">
            <v>-3987343574.5599999</v>
          </cell>
          <cell r="J608">
            <v>1221366913.5699997</v>
          </cell>
          <cell r="K608">
            <v>0</v>
          </cell>
          <cell r="L608">
            <v>0</v>
          </cell>
          <cell r="M608">
            <v>0</v>
          </cell>
          <cell r="N608">
            <v>1168533875.96</v>
          </cell>
          <cell r="O608">
            <v>0</v>
          </cell>
          <cell r="P608">
            <v>0</v>
          </cell>
          <cell r="Q608">
            <v>0</v>
          </cell>
          <cell r="R608">
            <v>1168533875.96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0</v>
          </cell>
          <cell r="L819">
            <v>0</v>
          </cell>
          <cell r="M819">
            <v>0</v>
          </cell>
          <cell r="N819">
            <v>358299259.50999999</v>
          </cell>
          <cell r="O819">
            <v>358299259.50999999</v>
          </cell>
          <cell r="P819">
            <v>358299259.50999999</v>
          </cell>
          <cell r="Q819">
            <v>358299259.50999999</v>
          </cell>
          <cell r="R819">
            <v>358299259.50999999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652815345.6099999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5108152000</v>
          </cell>
          <cell r="AE5449">
            <v>1579666173.0799997</v>
          </cell>
          <cell r="AF5449">
            <v>3528485826.9200001</v>
          </cell>
        </row>
      </sheetData>
      <sheetData sheetId="2">
        <row r="643">
          <cell r="H643">
            <v>4198315999.9999995</v>
          </cell>
          <cell r="J643">
            <v>-3987343574.5599999</v>
          </cell>
          <cell r="W643">
            <v>52833037.610000007</v>
          </cell>
        </row>
        <row r="854">
          <cell r="H854">
            <v>500003000</v>
          </cell>
          <cell r="J854">
            <v>-497446900</v>
          </cell>
          <cell r="W854">
            <v>0</v>
          </cell>
        </row>
        <row r="1276">
          <cell r="H1276">
            <v>409833000</v>
          </cell>
          <cell r="J1276">
            <v>0</v>
          </cell>
          <cell r="W1276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>
        <row r="497">
          <cell r="E497">
            <v>124872500</v>
          </cell>
        </row>
      </sheetData>
      <sheetData sheetId="11">
        <row r="1583">
          <cell r="F1583">
            <v>0</v>
          </cell>
        </row>
      </sheetData>
      <sheetData sheetId="12"/>
      <sheetData sheetId="13">
        <row r="27">
          <cell r="Q27">
            <v>52833037.609999992</v>
          </cell>
        </row>
        <row r="57">
          <cell r="Q57">
            <v>0</v>
          </cell>
        </row>
        <row r="59">
          <cell r="Q59">
            <v>0</v>
          </cell>
        </row>
        <row r="62">
          <cell r="Q62">
            <v>0</v>
          </cell>
        </row>
        <row r="146">
          <cell r="Q146">
            <v>52833037.609999992</v>
          </cell>
        </row>
      </sheetData>
      <sheetData sheetId="14"/>
      <sheetData sheetId="15"/>
      <sheetData sheetId="16"/>
      <sheetData sheetId="17">
        <row r="287">
          <cell r="Z287">
            <v>28874743.68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1526833135.4699998</v>
          </cell>
        </row>
        <row r="287">
          <cell r="ER287">
            <v>1168533875.96</v>
          </cell>
        </row>
        <row r="380">
          <cell r="ER380">
            <v>358299259.50999999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1526833135.4699998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76"/>
  <sheetViews>
    <sheetView showGridLines="0" tabSelected="1" view="pageBreakPreview" zoomScale="60" zoomScaleNormal="10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238" sqref="AE238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2" customWidth="1"/>
    <col min="3" max="3" width="21" style="82" hidden="1" customWidth="1"/>
    <col min="4" max="4" width="20.28515625" style="82" hidden="1" customWidth="1"/>
    <col min="5" max="20" width="21" style="82" hidden="1" customWidth="1"/>
    <col min="21" max="21" width="21" style="83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2.42578125" style="4" customWidth="1"/>
    <col min="29" max="29" width="9.5703125" style="4" customWidth="1"/>
    <col min="30" max="30" width="20.7109375" style="4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8.42578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10</v>
      </c>
      <c r="AA8" s="19" t="s">
        <v>11</v>
      </c>
      <c r="AB8" s="19" t="s">
        <v>12</v>
      </c>
      <c r="AC8" s="20" t="s">
        <v>13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14</v>
      </c>
      <c r="F9" s="26" t="s">
        <v>14</v>
      </c>
      <c r="G9" s="26" t="s">
        <v>14</v>
      </c>
      <c r="H9" s="26" t="s">
        <v>14</v>
      </c>
      <c r="I9" s="27" t="s">
        <v>15</v>
      </c>
      <c r="J9" s="26" t="s">
        <v>15</v>
      </c>
      <c r="K9" s="26" t="s">
        <v>15</v>
      </c>
      <c r="L9" s="26" t="s">
        <v>15</v>
      </c>
      <c r="M9" s="26" t="s">
        <v>16</v>
      </c>
      <c r="N9" s="26" t="s">
        <v>17</v>
      </c>
      <c r="O9" s="26" t="s">
        <v>17</v>
      </c>
      <c r="P9" s="26" t="s">
        <v>17</v>
      </c>
      <c r="Q9" s="26" t="s">
        <v>17</v>
      </c>
      <c r="R9" s="26" t="s">
        <v>17</v>
      </c>
      <c r="S9" s="26" t="s">
        <v>17</v>
      </c>
      <c r="T9" s="26" t="s">
        <v>17</v>
      </c>
      <c r="U9" s="26" t="s">
        <v>17</v>
      </c>
      <c r="V9" s="26" t="s">
        <v>17</v>
      </c>
      <c r="W9" s="26" t="s">
        <v>17</v>
      </c>
      <c r="X9" s="26" t="s">
        <v>17</v>
      </c>
      <c r="Y9" s="26" t="s">
        <v>17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18</v>
      </c>
      <c r="F10" s="35" t="s">
        <v>19</v>
      </c>
      <c r="G10" s="35" t="s">
        <v>20</v>
      </c>
      <c r="H10" s="35" t="s">
        <v>21</v>
      </c>
      <c r="I10" s="36" t="s">
        <v>18</v>
      </c>
      <c r="J10" s="35" t="s">
        <v>19</v>
      </c>
      <c r="K10" s="35" t="s">
        <v>20</v>
      </c>
      <c r="L10" s="35" t="s">
        <v>21</v>
      </c>
      <c r="M10" s="35" t="s">
        <v>15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5" t="s">
        <v>28</v>
      </c>
      <c r="U10" s="35" t="s">
        <v>29</v>
      </c>
      <c r="V10" s="35" t="s">
        <v>30</v>
      </c>
      <c r="W10" s="35" t="s">
        <v>31</v>
      </c>
      <c r="X10" s="35" t="s">
        <v>32</v>
      </c>
      <c r="Y10" s="35" t="s">
        <v>33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36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37</v>
      </c>
      <c r="B17" s="46">
        <f>B27+B37+B47</f>
        <v>4698319000</v>
      </c>
      <c r="C17" s="46">
        <f t="shared" si="0"/>
        <v>213528525.43999976</v>
      </c>
      <c r="D17" s="46">
        <f t="shared" si="0"/>
        <v>-4484790474.5599995</v>
      </c>
      <c r="E17" s="46">
        <f t="shared" si="0"/>
        <v>1579666173.0799997</v>
      </c>
      <c r="F17" s="46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1526833135.47</v>
      </c>
      <c r="J17" s="46">
        <f t="shared" si="0"/>
        <v>358299259.50999999</v>
      </c>
      <c r="K17" s="46">
        <f t="shared" si="0"/>
        <v>358299259.50999999</v>
      </c>
      <c r="L17" s="46">
        <f t="shared" si="0"/>
        <v>358299259.50999999</v>
      </c>
      <c r="M17" s="46">
        <f t="shared" si="0"/>
        <v>1526833135.47</v>
      </c>
      <c r="N17" s="46">
        <f t="shared" si="0"/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0</v>
      </c>
      <c r="R17" s="46">
        <f t="shared" si="0"/>
        <v>0</v>
      </c>
      <c r="S17" s="46">
        <f t="shared" si="0"/>
        <v>0</v>
      </c>
      <c r="T17" s="46">
        <f t="shared" si="0"/>
        <v>0</v>
      </c>
      <c r="U17" s="46">
        <f t="shared" si="0"/>
        <v>0</v>
      </c>
      <c r="V17" s="46">
        <f t="shared" si="0"/>
        <v>0</v>
      </c>
      <c r="W17" s="46">
        <f t="shared" si="0"/>
        <v>0</v>
      </c>
      <c r="X17" s="46">
        <f t="shared" si="0"/>
        <v>0</v>
      </c>
      <c r="Y17" s="46">
        <f t="shared" si="0"/>
        <v>0</v>
      </c>
      <c r="Z17" s="46">
        <f>SUM(M17:Y17)</f>
        <v>1579666173.0799999</v>
      </c>
      <c r="AA17" s="46">
        <f>B17-Z17</f>
        <v>3118652826.9200001</v>
      </c>
      <c r="AB17" s="54">
        <f t="shared" ref="AB17:AB22" si="1">Z17/B17</f>
        <v>0.33621943786277603</v>
      </c>
      <c r="AC17" s="47"/>
    </row>
    <row r="18" spans="1:29" s="48" customFormat="1" ht="14.25" x14ac:dyDescent="0.2">
      <c r="A18" s="49" t="s">
        <v>38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39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40</v>
      </c>
      <c r="B20" s="56">
        <f>SUM(B16:B19)</f>
        <v>4698319000</v>
      </c>
      <c r="C20" s="56">
        <f>SUM(C16:C19)</f>
        <v>213528525.43999976</v>
      </c>
      <c r="D20" s="56">
        <f>SUM(D16:D19)</f>
        <v>-4484790474.5599995</v>
      </c>
      <c r="E20" s="56">
        <f>SUM(E16:E19)</f>
        <v>1579666173.0799997</v>
      </c>
      <c r="F20" s="56">
        <f t="shared" ref="F20:AA20" si="2">SUM(F16:F19)</f>
        <v>0</v>
      </c>
      <c r="G20" s="56">
        <f t="shared" si="2"/>
        <v>0</v>
      </c>
      <c r="H20" s="56">
        <f t="shared" si="2"/>
        <v>0</v>
      </c>
      <c r="I20" s="56">
        <f t="shared" si="2"/>
        <v>1526833135.47</v>
      </c>
      <c r="J20" s="56">
        <f t="shared" si="2"/>
        <v>358299259.50999999</v>
      </c>
      <c r="K20" s="56">
        <f t="shared" si="2"/>
        <v>358299259.50999999</v>
      </c>
      <c r="L20" s="56">
        <f t="shared" si="2"/>
        <v>358299259.50999999</v>
      </c>
      <c r="M20" s="56">
        <f t="shared" si="2"/>
        <v>1526833135.47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1579666173.0799999</v>
      </c>
      <c r="AA20" s="56">
        <f t="shared" si="2"/>
        <v>3118652826.9200001</v>
      </c>
      <c r="AB20" s="57">
        <f t="shared" si="1"/>
        <v>0.33621943786277603</v>
      </c>
      <c r="AC20" s="47"/>
    </row>
    <row r="21" spans="1:29" s="48" customFormat="1" hidden="1" x14ac:dyDescent="0.25">
      <c r="A21" s="58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42</v>
      </c>
      <c r="B22" s="56">
        <f>B21+B20</f>
        <v>4698319000</v>
      </c>
      <c r="C22" s="56">
        <f>C21+C20</f>
        <v>213528525.43999976</v>
      </c>
      <c r="D22" s="56">
        <f>D21+D20</f>
        <v>-4484790474.5599995</v>
      </c>
      <c r="E22" s="56">
        <f>E21+E20</f>
        <v>1579666173.0799997</v>
      </c>
      <c r="F22" s="56">
        <f t="shared" ref="F22:AA22" si="3">F21+F20</f>
        <v>0</v>
      </c>
      <c r="G22" s="56">
        <f t="shared" si="3"/>
        <v>0</v>
      </c>
      <c r="H22" s="56">
        <f t="shared" si="3"/>
        <v>0</v>
      </c>
      <c r="I22" s="56">
        <f t="shared" si="3"/>
        <v>1526833135.47</v>
      </c>
      <c r="J22" s="56">
        <f t="shared" si="3"/>
        <v>358299259.50999999</v>
      </c>
      <c r="K22" s="56">
        <f t="shared" si="3"/>
        <v>358299259.50999999</v>
      </c>
      <c r="L22" s="56">
        <f t="shared" si="3"/>
        <v>358299259.50999999</v>
      </c>
      <c r="M22" s="56">
        <f t="shared" si="3"/>
        <v>1526833135.47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0</v>
      </c>
      <c r="R22" s="56">
        <f t="shared" si="3"/>
        <v>0</v>
      </c>
      <c r="S22" s="56">
        <f t="shared" si="3"/>
        <v>0</v>
      </c>
      <c r="T22" s="56">
        <f t="shared" si="3"/>
        <v>0</v>
      </c>
      <c r="U22" s="56">
        <f t="shared" si="3"/>
        <v>0</v>
      </c>
      <c r="V22" s="56">
        <f t="shared" si="3"/>
        <v>0</v>
      </c>
      <c r="W22" s="56">
        <f t="shared" si="3"/>
        <v>0</v>
      </c>
      <c r="X22" s="56">
        <f t="shared" si="3"/>
        <v>0</v>
      </c>
      <c r="Y22" s="56">
        <f t="shared" si="3"/>
        <v>0</v>
      </c>
      <c r="Z22" s="56">
        <f t="shared" si="3"/>
        <v>1579666173.0799999</v>
      </c>
      <c r="AA22" s="56">
        <f t="shared" si="3"/>
        <v>3118652826.9200001</v>
      </c>
      <c r="AB22" s="57">
        <f t="shared" si="1"/>
        <v>0.33621943786277603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37</v>
      </c>
      <c r="B27" s="46">
        <f>[1]consoCURRENT!E608</f>
        <v>4198316000</v>
      </c>
      <c r="C27" s="46">
        <f>[1]consoCURRENT!H608</f>
        <v>210972425.43999976</v>
      </c>
      <c r="D27" s="46">
        <f>[1]consoCURRENT!I608</f>
        <v>-3987343574.5599999</v>
      </c>
      <c r="E27" s="46">
        <f>[1]consoCURRENT!J608</f>
        <v>1221366913.5699997</v>
      </c>
      <c r="F27" s="46">
        <f>[1]consoCURRENT!K608</f>
        <v>0</v>
      </c>
      <c r="G27" s="46">
        <f>[1]consoCURRENT!L608</f>
        <v>0</v>
      </c>
      <c r="H27" s="46">
        <f>[1]consoCURRENT!M608</f>
        <v>0</v>
      </c>
      <c r="I27" s="46">
        <f>[1]consoCURRENT!N608</f>
        <v>1168533875.96</v>
      </c>
      <c r="J27" s="46">
        <f>[1]consoCURRENT!O608</f>
        <v>0</v>
      </c>
      <c r="K27" s="46">
        <f>[1]consoCURRENT!P608</f>
        <v>0</v>
      </c>
      <c r="L27" s="46">
        <f>[1]consoCURRENT!Q608</f>
        <v>0</v>
      </c>
      <c r="M27" s="46">
        <f>[1]consoCURRENT!R608</f>
        <v>1168533875.96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0</v>
      </c>
      <c r="R27" s="46">
        <f>[1]consoCURRENT!W608</f>
        <v>0</v>
      </c>
      <c r="S27" s="46">
        <f>[1]consoCURRENT!X608</f>
        <v>0</v>
      </c>
      <c r="T27" s="46">
        <f>[1]consoCURRENT!Y608</f>
        <v>0</v>
      </c>
      <c r="U27" s="46">
        <f>[1]consoCURRENT!Z608</f>
        <v>0</v>
      </c>
      <c r="V27" s="46">
        <f>[1]consoCURRENT!AA608</f>
        <v>0</v>
      </c>
      <c r="W27" s="46">
        <f>[1]consoCURRENT!AB608</f>
        <v>0</v>
      </c>
      <c r="X27" s="46">
        <f>[1]consoCURRENT!AC608</f>
        <v>0</v>
      </c>
      <c r="Y27" s="46">
        <f>[1]consoCURRENT!AD608</f>
        <v>0</v>
      </c>
      <c r="Z27" s="46">
        <f>SUM(M27:Y27)</f>
        <v>1221366913.5699999</v>
      </c>
      <c r="AA27" s="46">
        <f>B27-Z27</f>
        <v>2976949086.4300003</v>
      </c>
      <c r="AB27" s="54">
        <f t="shared" ref="AB27:AB32" si="4">Z27/B27</f>
        <v>0.29091829046932149</v>
      </c>
      <c r="AC27" s="47"/>
    </row>
    <row r="28" spans="1:29" s="48" customFormat="1" ht="14.25" x14ac:dyDescent="0.2">
      <c r="A28" s="49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39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40</v>
      </c>
      <c r="B30" s="56">
        <f>SUM(B26:B29)</f>
        <v>4198316000</v>
      </c>
      <c r="C30" s="56">
        <f t="shared" ref="C30:Y30" si="5">SUM(C26:C29)</f>
        <v>210972425.43999976</v>
      </c>
      <c r="D30" s="56">
        <f t="shared" si="5"/>
        <v>-3987343574.5599999</v>
      </c>
      <c r="E30" s="56">
        <f t="shared" si="5"/>
        <v>1221366913.5699997</v>
      </c>
      <c r="F30" s="56">
        <f t="shared" si="5"/>
        <v>0</v>
      </c>
      <c r="G30" s="56">
        <f t="shared" si="5"/>
        <v>0</v>
      </c>
      <c r="H30" s="56">
        <f t="shared" si="5"/>
        <v>0</v>
      </c>
      <c r="I30" s="56">
        <f t="shared" si="5"/>
        <v>1168533875.96</v>
      </c>
      <c r="J30" s="56">
        <f t="shared" si="5"/>
        <v>0</v>
      </c>
      <c r="K30" s="56">
        <f t="shared" si="5"/>
        <v>0</v>
      </c>
      <c r="L30" s="56">
        <f t="shared" si="5"/>
        <v>0</v>
      </c>
      <c r="M30" s="56">
        <f t="shared" si="5"/>
        <v>1168533875.96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0</v>
      </c>
      <c r="R30" s="56">
        <f t="shared" si="5"/>
        <v>0</v>
      </c>
      <c r="S30" s="56">
        <f t="shared" si="5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6">
        <f>SUM(Z26:Z29)</f>
        <v>1221366913.5699999</v>
      </c>
      <c r="AA30" s="56">
        <f>SUM(AA26:AA29)</f>
        <v>2976949086.4300003</v>
      </c>
      <c r="AB30" s="57">
        <f t="shared" si="4"/>
        <v>0.29091829046932149</v>
      </c>
      <c r="AC30" s="47"/>
    </row>
    <row r="31" spans="1:29" s="48" customFormat="1" hidden="1" x14ac:dyDescent="0.25">
      <c r="A31" s="58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42</v>
      </c>
      <c r="B32" s="56">
        <f>B31+B30</f>
        <v>4198316000</v>
      </c>
      <c r="C32" s="56">
        <f t="shared" ref="C32:Y32" si="6">C31+C30</f>
        <v>210972425.43999976</v>
      </c>
      <c r="D32" s="56">
        <f t="shared" si="6"/>
        <v>-3987343574.5599999</v>
      </c>
      <c r="E32" s="56">
        <f t="shared" si="6"/>
        <v>1221366913.5699997</v>
      </c>
      <c r="F32" s="56">
        <f t="shared" si="6"/>
        <v>0</v>
      </c>
      <c r="G32" s="56">
        <f t="shared" si="6"/>
        <v>0</v>
      </c>
      <c r="H32" s="56">
        <f t="shared" si="6"/>
        <v>0</v>
      </c>
      <c r="I32" s="56">
        <f t="shared" si="6"/>
        <v>1168533875.96</v>
      </c>
      <c r="J32" s="56">
        <f t="shared" si="6"/>
        <v>0</v>
      </c>
      <c r="K32" s="56">
        <f t="shared" si="6"/>
        <v>0</v>
      </c>
      <c r="L32" s="56">
        <f t="shared" si="6"/>
        <v>0</v>
      </c>
      <c r="M32" s="56">
        <f t="shared" si="6"/>
        <v>1168533875.96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0</v>
      </c>
      <c r="R32" s="56">
        <f t="shared" si="6"/>
        <v>0</v>
      </c>
      <c r="S32" s="56">
        <f t="shared" si="6"/>
        <v>0</v>
      </c>
      <c r="T32" s="56">
        <f t="shared" si="6"/>
        <v>0</v>
      </c>
      <c r="U32" s="56">
        <f t="shared" si="6"/>
        <v>0</v>
      </c>
      <c r="V32" s="56">
        <f t="shared" si="6"/>
        <v>0</v>
      </c>
      <c r="W32" s="56">
        <f t="shared" si="6"/>
        <v>0</v>
      </c>
      <c r="X32" s="56">
        <f t="shared" si="6"/>
        <v>0</v>
      </c>
      <c r="Y32" s="56">
        <f t="shared" si="6"/>
        <v>0</v>
      </c>
      <c r="Z32" s="56">
        <f>Z31+Z30</f>
        <v>1221366913.5699999</v>
      </c>
      <c r="AA32" s="56">
        <f>AA31+AA30</f>
        <v>2976949086.4300003</v>
      </c>
      <c r="AB32" s="57">
        <f t="shared" si="4"/>
        <v>0.29091829046932149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37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0</v>
      </c>
      <c r="G37" s="46">
        <f>[1]consoCURRENT!L819</f>
        <v>0</v>
      </c>
      <c r="H37" s="46">
        <f>[1]consoCURRENT!M819</f>
        <v>0</v>
      </c>
      <c r="I37" s="46">
        <f>[1]consoCURRENT!N819</f>
        <v>358299259.50999999</v>
      </c>
      <c r="J37" s="46">
        <f>[1]consoCURRENT!O819</f>
        <v>358299259.50999999</v>
      </c>
      <c r="K37" s="46">
        <f>[1]consoCURRENT!P819</f>
        <v>358299259.50999999</v>
      </c>
      <c r="L37" s="46">
        <f>[1]consoCURRENT!Q819</f>
        <v>358299259.50999999</v>
      </c>
      <c r="M37" s="46">
        <f>[1]consoCURRENT!R819</f>
        <v>358299259.50999999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0</v>
      </c>
      <c r="X37" s="46">
        <f>[1]consoCURRENT!AC819</f>
        <v>0</v>
      </c>
      <c r="Y37" s="46">
        <f>[1]consoCURRENT!AD819</f>
        <v>0</v>
      </c>
      <c r="Z37" s="46">
        <f>SUM(M37:Y37)</f>
        <v>358299259.50999999</v>
      </c>
      <c r="AA37" s="46">
        <f>B37-Z37</f>
        <v>141703740.49000001</v>
      </c>
      <c r="AB37" s="54">
        <f>Z37/B37</f>
        <v>0.71659421945468327</v>
      </c>
      <c r="AC37" s="47"/>
    </row>
    <row r="38" spans="1:29" s="48" customFormat="1" ht="14.25" x14ac:dyDescent="0.2">
      <c r="A38" s="49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39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40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0</v>
      </c>
      <c r="G40" s="56">
        <f t="shared" si="7"/>
        <v>0</v>
      </c>
      <c r="H40" s="56">
        <f t="shared" si="7"/>
        <v>0</v>
      </c>
      <c r="I40" s="56">
        <f t="shared" si="7"/>
        <v>358299259.50999999</v>
      </c>
      <c r="J40" s="56">
        <f t="shared" si="7"/>
        <v>358299259.50999999</v>
      </c>
      <c r="K40" s="56">
        <f t="shared" si="7"/>
        <v>358299259.50999999</v>
      </c>
      <c r="L40" s="56">
        <f t="shared" si="7"/>
        <v>358299259.50999999</v>
      </c>
      <c r="M40" s="56">
        <f t="shared" si="7"/>
        <v>358299259.50999999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0</v>
      </c>
      <c r="X40" s="56">
        <f t="shared" si="7"/>
        <v>0</v>
      </c>
      <c r="Y40" s="56">
        <f t="shared" si="7"/>
        <v>0</v>
      </c>
      <c r="Z40" s="56">
        <f>SUM(Z36:Z39)</f>
        <v>358299259.50999999</v>
      </c>
      <c r="AA40" s="56">
        <f>SUM(AA36:AA39)</f>
        <v>141703740.49000001</v>
      </c>
      <c r="AB40" s="57">
        <f>Z40/B40</f>
        <v>0.71659421945468327</v>
      </c>
      <c r="AC40" s="47"/>
    </row>
    <row r="41" spans="1:29" s="48" customFormat="1" hidden="1" x14ac:dyDescent="0.25">
      <c r="A41" s="58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42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0</v>
      </c>
      <c r="G42" s="56">
        <f t="shared" si="8"/>
        <v>0</v>
      </c>
      <c r="H42" s="56">
        <f t="shared" si="8"/>
        <v>0</v>
      </c>
      <c r="I42" s="56">
        <f t="shared" si="8"/>
        <v>358299259.50999999</v>
      </c>
      <c r="J42" s="56">
        <f t="shared" si="8"/>
        <v>358299259.50999999</v>
      </c>
      <c r="K42" s="56">
        <f t="shared" si="8"/>
        <v>358299259.50999999</v>
      </c>
      <c r="L42" s="56">
        <f t="shared" si="8"/>
        <v>358299259.50999999</v>
      </c>
      <c r="M42" s="56">
        <f t="shared" si="8"/>
        <v>358299259.50999999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0</v>
      </c>
      <c r="X42" s="56">
        <f t="shared" si="8"/>
        <v>0</v>
      </c>
      <c r="Y42" s="56">
        <f t="shared" si="8"/>
        <v>0</v>
      </c>
      <c r="Z42" s="56">
        <f>Z41+Z40</f>
        <v>358299259.50999999</v>
      </c>
      <c r="AA42" s="56">
        <f>AA41+AA40</f>
        <v>141703740.49000001</v>
      </c>
      <c r="AB42" s="57">
        <f>Z42/B42</f>
        <v>0.71659421945468327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37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39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40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42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32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36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37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0</v>
      </c>
      <c r="H57" s="46">
        <f t="shared" si="11"/>
        <v>0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0</v>
      </c>
      <c r="U57" s="46">
        <f t="shared" si="11"/>
        <v>0</v>
      </c>
      <c r="V57" s="46">
        <f t="shared" si="11"/>
        <v>0</v>
      </c>
      <c r="W57" s="46">
        <f t="shared" si="11"/>
        <v>0</v>
      </c>
      <c r="X57" s="46">
        <f t="shared" si="11"/>
        <v>0</v>
      </c>
      <c r="Y57" s="46">
        <f t="shared" si="11"/>
        <v>0</v>
      </c>
      <c r="Z57" s="46">
        <f>SUM(M57:Y57)</f>
        <v>0</v>
      </c>
      <c r="AA57" s="46">
        <f>B57-Z57</f>
        <v>260990000</v>
      </c>
      <c r="AB57" s="54">
        <f>Z57/B57</f>
        <v>0</v>
      </c>
      <c r="AC57" s="47"/>
      <c r="AD57" s="63">
        <f>'[2]sum-co'!Q57+'[2]CMFothers-CURRENT'!EM566</f>
        <v>0</v>
      </c>
      <c r="AF57" s="63">
        <f>AD57-Z57</f>
        <v>0</v>
      </c>
    </row>
    <row r="58" spans="1:32" s="48" customFormat="1" ht="18" customHeight="1" x14ac:dyDescent="0.2">
      <c r="A58" s="49" t="s">
        <v>38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39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'[2]sum-co'!Q59+'[2]CMFothers-CURRENT'!EO566</f>
        <v>0</v>
      </c>
    </row>
    <row r="60" spans="1:32" s="48" customFormat="1" ht="18" customHeight="1" x14ac:dyDescent="0.25">
      <c r="A60" s="55" t="s">
        <v>40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0</v>
      </c>
      <c r="H60" s="56">
        <f t="shared" si="12"/>
        <v>0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0</v>
      </c>
      <c r="U60" s="56">
        <f t="shared" si="12"/>
        <v>0</v>
      </c>
      <c r="V60" s="56">
        <f t="shared" si="12"/>
        <v>0</v>
      </c>
      <c r="W60" s="56">
        <f t="shared" si="12"/>
        <v>0</v>
      </c>
      <c r="X60" s="56">
        <f t="shared" si="12"/>
        <v>0</v>
      </c>
      <c r="Y60" s="56">
        <f t="shared" si="12"/>
        <v>0</v>
      </c>
      <c r="Z60" s="56">
        <f>SUM(Z56:Z59)</f>
        <v>0</v>
      </c>
      <c r="AA60" s="56">
        <f>SUM(AA56:AA59)</f>
        <v>409833000</v>
      </c>
      <c r="AB60" s="57">
        <f>Z60/B60</f>
        <v>0</v>
      </c>
      <c r="AC60" s="47"/>
    </row>
    <row r="61" spans="1:32" s="48" customFormat="1" ht="18" hidden="1" customHeight="1" x14ac:dyDescent="0.25">
      <c r="A61" s="58" t="s">
        <v>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42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0</v>
      </c>
      <c r="H62" s="56">
        <f t="shared" si="13"/>
        <v>0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0</v>
      </c>
      <c r="U62" s="56">
        <f t="shared" si="13"/>
        <v>0</v>
      </c>
      <c r="V62" s="56">
        <f t="shared" si="13"/>
        <v>0</v>
      </c>
      <c r="W62" s="56">
        <f t="shared" si="13"/>
        <v>0</v>
      </c>
      <c r="X62" s="56">
        <f t="shared" si="13"/>
        <v>0</v>
      </c>
      <c r="Y62" s="56">
        <f t="shared" si="13"/>
        <v>0</v>
      </c>
      <c r="Z62" s="56">
        <f>Z61+Z60</f>
        <v>0</v>
      </c>
      <c r="AA62" s="56">
        <f>AA61+AA60</f>
        <v>409833000</v>
      </c>
      <c r="AB62" s="57">
        <f>Z62/B62</f>
        <v>0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'[2]sum-co'!Q62+'[2]CMFothers-CURRENT'!ER566</f>
        <v>0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37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39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40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42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0</v>
      </c>
    </row>
    <row r="77" spans="1:30" s="48" customFormat="1" ht="18" customHeight="1" x14ac:dyDescent="0.2">
      <c r="A77" s="49" t="s">
        <v>37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0</v>
      </c>
      <c r="H77" s="46">
        <f>[1]consoCURRENT!M1663</f>
        <v>0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0</v>
      </c>
      <c r="U77" s="46">
        <f>[1]consoCURRENT!Z1663</f>
        <v>0</v>
      </c>
      <c r="V77" s="46">
        <f>[1]consoCURRENT!AA1663</f>
        <v>0</v>
      </c>
      <c r="W77" s="46">
        <f>[1]consoCURRENT!AB1663</f>
        <v>0</v>
      </c>
      <c r="X77" s="46">
        <f>[1]consoCURRENT!AC1663</f>
        <v>0</v>
      </c>
      <c r="Y77" s="46">
        <f>[1]consoCURRENT!AD1663</f>
        <v>0</v>
      </c>
      <c r="Z77" s="46">
        <f>SUM(M77:Y77)</f>
        <v>0</v>
      </c>
      <c r="AA77" s="46">
        <f>B77-Z77</f>
        <v>260990000</v>
      </c>
      <c r="AB77" s="54">
        <f>Z77/B77</f>
        <v>0</v>
      </c>
      <c r="AC77" s="47"/>
    </row>
    <row r="78" spans="1:30" s="48" customFormat="1" ht="18" hidden="1" customHeight="1" x14ac:dyDescent="0.2">
      <c r="A78" s="49" t="s">
        <v>38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39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hidden="1" customHeight="1" x14ac:dyDescent="0.25">
      <c r="A80" s="55" t="s">
        <v>40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0</v>
      </c>
      <c r="H80" s="56">
        <f t="shared" si="16"/>
        <v>0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0</v>
      </c>
      <c r="U80" s="56">
        <f t="shared" si="16"/>
        <v>0</v>
      </c>
      <c r="V80" s="56">
        <f t="shared" si="16"/>
        <v>0</v>
      </c>
      <c r="W80" s="56">
        <f t="shared" si="16"/>
        <v>0</v>
      </c>
      <c r="X80" s="56">
        <f t="shared" si="16"/>
        <v>0</v>
      </c>
      <c r="Y80" s="56">
        <f t="shared" si="16"/>
        <v>0</v>
      </c>
      <c r="Z80" s="56">
        <f>SUM(Z76:Z79)</f>
        <v>0</v>
      </c>
      <c r="AA80" s="56">
        <f>SUM(AA76:AA79)</f>
        <v>409833000</v>
      </c>
      <c r="AB80" s="57">
        <f>Z80/B80</f>
        <v>0</v>
      </c>
      <c r="AC80" s="47"/>
    </row>
    <row r="81" spans="1:29" s="48" customFormat="1" ht="18" hidden="1" customHeight="1" x14ac:dyDescent="0.25">
      <c r="A81" s="58" t="s">
        <v>41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42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0</v>
      </c>
      <c r="H82" s="56">
        <f t="shared" si="17"/>
        <v>0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0</v>
      </c>
      <c r="U82" s="56">
        <f t="shared" si="17"/>
        <v>0</v>
      </c>
      <c r="V82" s="56">
        <f t="shared" si="17"/>
        <v>0</v>
      </c>
      <c r="W82" s="56">
        <f t="shared" si="17"/>
        <v>0</v>
      </c>
      <c r="X82" s="56">
        <f t="shared" si="17"/>
        <v>0</v>
      </c>
      <c r="Y82" s="56">
        <f t="shared" si="17"/>
        <v>0</v>
      </c>
      <c r="Z82" s="56">
        <f>Z81+Z80</f>
        <v>0</v>
      </c>
      <c r="AA82" s="56">
        <f>AA81+AA80</f>
        <v>409833000</v>
      </c>
      <c r="AB82" s="57">
        <f>Z82/B82</f>
        <v>0</v>
      </c>
      <c r="AC82" s="59"/>
    </row>
    <row r="83" spans="1:29" s="48" customFormat="1" ht="15" hidden="1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37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39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40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42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37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39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40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42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37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39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40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41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42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hidden="1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ht="15" hidden="1" customHeigh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hidden="1" customHeight="1" x14ac:dyDescent="0.25">
      <c r="A115" s="62" t="s">
        <v>50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hidden="1" customHeight="1" x14ac:dyDescent="0.2">
      <c r="A116" s="49" t="s">
        <v>36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51</v>
      </c>
    </row>
    <row r="117" spans="1:34" s="48" customFormat="1" ht="18" hidden="1" customHeight="1" x14ac:dyDescent="0.2">
      <c r="A117" s="49" t="s">
        <v>37</v>
      </c>
      <c r="B117" s="46">
        <f>B57+B17</f>
        <v>4959309000</v>
      </c>
      <c r="C117" s="46">
        <f t="shared" si="24"/>
        <v>474518525.43999976</v>
      </c>
      <c r="D117" s="46">
        <f t="shared" si="24"/>
        <v>-4484790474.5599995</v>
      </c>
      <c r="E117" s="46">
        <f t="shared" si="24"/>
        <v>1579666173.0799997</v>
      </c>
      <c r="F117" s="46">
        <f t="shared" si="24"/>
        <v>0</v>
      </c>
      <c r="G117" s="46">
        <f t="shared" si="24"/>
        <v>0</v>
      </c>
      <c r="H117" s="46">
        <f t="shared" si="24"/>
        <v>0</v>
      </c>
      <c r="I117" s="46">
        <f t="shared" si="24"/>
        <v>1526833135.47</v>
      </c>
      <c r="J117" s="46">
        <f t="shared" si="24"/>
        <v>358299259.50999999</v>
      </c>
      <c r="K117" s="46">
        <f t="shared" si="24"/>
        <v>358299259.50999999</v>
      </c>
      <c r="L117" s="46">
        <f t="shared" si="24"/>
        <v>358299259.50999999</v>
      </c>
      <c r="M117" s="46">
        <f t="shared" si="24"/>
        <v>1526833135.47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0</v>
      </c>
      <c r="R117" s="46">
        <f t="shared" si="24"/>
        <v>0</v>
      </c>
      <c r="S117" s="46">
        <f t="shared" si="24"/>
        <v>0</v>
      </c>
      <c r="T117" s="46">
        <f t="shared" si="24"/>
        <v>0</v>
      </c>
      <c r="U117" s="46">
        <f t="shared" si="24"/>
        <v>0</v>
      </c>
      <c r="V117" s="46">
        <f t="shared" si="24"/>
        <v>0</v>
      </c>
      <c r="W117" s="46">
        <f t="shared" si="24"/>
        <v>0</v>
      </c>
      <c r="X117" s="46">
        <f t="shared" si="24"/>
        <v>0</v>
      </c>
      <c r="Y117" s="46">
        <f t="shared" si="24"/>
        <v>0</v>
      </c>
      <c r="Z117" s="46">
        <f>Z57+Z17</f>
        <v>1579666173.0799999</v>
      </c>
      <c r="AA117" s="46">
        <f>B117-Z117</f>
        <v>3379642826.9200001</v>
      </c>
      <c r="AB117" s="54">
        <f>Z117/B117</f>
        <v>0.31852545850238406</v>
      </c>
      <c r="AC117" s="47"/>
    </row>
    <row r="118" spans="1:34" s="48" customFormat="1" ht="18" hidden="1" customHeight="1" x14ac:dyDescent="0.2">
      <c r="A118" s="49" t="s">
        <v>38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hidden="1" customHeight="1" x14ac:dyDescent="0.2">
      <c r="A119" s="49" t="s">
        <v>39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hidden="1" customHeight="1" x14ac:dyDescent="0.25">
      <c r="A120" s="55" t="s">
        <v>40</v>
      </c>
      <c r="B120" s="56">
        <f>SUM(B116:B119)</f>
        <v>5108152000</v>
      </c>
      <c r="C120" s="56">
        <f t="shared" ref="C120:Y120" si="25">SUM(C116:C119)</f>
        <v>623361525.43999982</v>
      </c>
      <c r="D120" s="56">
        <f t="shared" si="25"/>
        <v>-4484790474.5599995</v>
      </c>
      <c r="E120" s="56">
        <f t="shared" si="25"/>
        <v>1579666173.0799997</v>
      </c>
      <c r="F120" s="56">
        <f t="shared" si="25"/>
        <v>0</v>
      </c>
      <c r="G120" s="56">
        <f t="shared" si="25"/>
        <v>0</v>
      </c>
      <c r="H120" s="56">
        <f t="shared" si="25"/>
        <v>0</v>
      </c>
      <c r="I120" s="56">
        <f t="shared" si="25"/>
        <v>1526833135.47</v>
      </c>
      <c r="J120" s="56">
        <f t="shared" si="25"/>
        <v>358299259.50999999</v>
      </c>
      <c r="K120" s="56">
        <f t="shared" si="25"/>
        <v>358299259.50999999</v>
      </c>
      <c r="L120" s="56">
        <f t="shared" si="25"/>
        <v>358299259.50999999</v>
      </c>
      <c r="M120" s="56">
        <f>SUM(M116:M119)</f>
        <v>1526833135.47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0</v>
      </c>
      <c r="R120" s="56">
        <f t="shared" si="25"/>
        <v>0</v>
      </c>
      <c r="S120" s="56">
        <f t="shared" si="25"/>
        <v>0</v>
      </c>
      <c r="T120" s="56">
        <f t="shared" si="25"/>
        <v>0</v>
      </c>
      <c r="U120" s="56">
        <f t="shared" si="25"/>
        <v>0</v>
      </c>
      <c r="V120" s="56">
        <f t="shared" si="25"/>
        <v>0</v>
      </c>
      <c r="W120" s="56">
        <f t="shared" si="25"/>
        <v>0</v>
      </c>
      <c r="X120" s="56">
        <f t="shared" si="25"/>
        <v>0</v>
      </c>
      <c r="Y120" s="56">
        <f t="shared" si="25"/>
        <v>0</v>
      </c>
      <c r="Z120" s="56">
        <f>SUM(Z116:Z119)</f>
        <v>1579666173.0799999</v>
      </c>
      <c r="AA120" s="56">
        <f>SUM(AA116:AA119)</f>
        <v>3528485826.9200001</v>
      </c>
      <c r="AB120" s="57">
        <f>Z120/B120</f>
        <v>0.30924415974309299</v>
      </c>
      <c r="AC120" s="47"/>
    </row>
    <row r="121" spans="1:34" s="48" customFormat="1" ht="18" hidden="1" customHeight="1" x14ac:dyDescent="0.25">
      <c r="A121" s="58" t="s">
        <v>41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hidden="1" customHeight="1" x14ac:dyDescent="0.25">
      <c r="A122" s="55" t="s">
        <v>42</v>
      </c>
      <c r="B122" s="56">
        <f>B121+B120</f>
        <v>5108152000</v>
      </c>
      <c r="C122" s="56">
        <f t="shared" ref="C122:Y122" si="26">C121+C120</f>
        <v>623361525.43999982</v>
      </c>
      <c r="D122" s="56">
        <f t="shared" si="26"/>
        <v>-4484790474.5599995</v>
      </c>
      <c r="E122" s="56">
        <f t="shared" si="26"/>
        <v>1579666173.0799997</v>
      </c>
      <c r="F122" s="56">
        <f t="shared" si="26"/>
        <v>0</v>
      </c>
      <c r="G122" s="56">
        <f t="shared" si="26"/>
        <v>0</v>
      </c>
      <c r="H122" s="56">
        <f t="shared" si="26"/>
        <v>0</v>
      </c>
      <c r="I122" s="56">
        <f t="shared" si="26"/>
        <v>1526833135.47</v>
      </c>
      <c r="J122" s="56">
        <f t="shared" si="26"/>
        <v>358299259.50999999</v>
      </c>
      <c r="K122" s="56">
        <f t="shared" si="26"/>
        <v>358299259.50999999</v>
      </c>
      <c r="L122" s="56">
        <f t="shared" si="26"/>
        <v>358299259.50999999</v>
      </c>
      <c r="M122" s="56">
        <f>M121+M120</f>
        <v>1526833135.47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0</v>
      </c>
      <c r="R122" s="56">
        <f t="shared" si="26"/>
        <v>0</v>
      </c>
      <c r="S122" s="56">
        <f t="shared" si="26"/>
        <v>0</v>
      </c>
      <c r="T122" s="56">
        <f t="shared" si="26"/>
        <v>0</v>
      </c>
      <c r="U122" s="56">
        <f t="shared" si="26"/>
        <v>0</v>
      </c>
      <c r="V122" s="56">
        <f t="shared" si="26"/>
        <v>0</v>
      </c>
      <c r="W122" s="56">
        <f t="shared" si="26"/>
        <v>0</v>
      </c>
      <c r="X122" s="56">
        <f t="shared" si="26"/>
        <v>0</v>
      </c>
      <c r="Y122" s="56">
        <f t="shared" si="26"/>
        <v>0</v>
      </c>
      <c r="Z122" s="56">
        <f>Z121+Z120</f>
        <v>1579666173.0799999</v>
      </c>
      <c r="AA122" s="56">
        <f>AA121+AA120</f>
        <v>3528485826.9200001</v>
      </c>
      <c r="AB122" s="57">
        <f>Z122/B122</f>
        <v>0.30924415974309299</v>
      </c>
      <c r="AC122" s="59"/>
      <c r="AD122" s="63">
        <f>'[2]sum-co'!Q146+'[2]CMFothers-CURRENT'!ER566</f>
        <v>52833037.609999992</v>
      </c>
    </row>
    <row r="123" spans="1:34" s="48" customFormat="1" ht="15" hidden="1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hidden="1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hidden="1" customHeight="1" x14ac:dyDescent="0.25">
      <c r="A125" s="45" t="s">
        <v>52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hidden="1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53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36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37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652815345.6099999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38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39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40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652815345.6099999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42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652815345.6099999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36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37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652815345.6099999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39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40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652815345.6099999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41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42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652815345.6099999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36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37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39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40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42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36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37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39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40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41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42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hidden="1" customHeight="1" x14ac:dyDescent="0.25">
      <c r="A167" s="62" t="s">
        <v>54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hidden="1" customHeight="1" x14ac:dyDescent="0.2">
      <c r="A168" s="49" t="s">
        <v>36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hidden="1" customHeight="1" x14ac:dyDescent="0.2">
      <c r="A169" s="49" t="s">
        <v>37</v>
      </c>
      <c r="B169" s="46">
        <f t="shared" ref="B169:Y171" si="38">B179+B189+B199+B209+B219</f>
        <v>0</v>
      </c>
      <c r="C169" s="46">
        <f t="shared" si="38"/>
        <v>0</v>
      </c>
      <c r="D169" s="46">
        <f t="shared" si="38"/>
        <v>0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 t="shared" si="38"/>
        <v>0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0</v>
      </c>
      <c r="M169" s="46">
        <f t="shared" si="38"/>
        <v>0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0</v>
      </c>
      <c r="AA169" s="46">
        <f>B169-Z169</f>
        <v>0</v>
      </c>
      <c r="AB169" s="54" t="e">
        <f>Z169/B169</f>
        <v>#DIV/0!</v>
      </c>
      <c r="AC169" s="47"/>
    </row>
    <row r="170" spans="1:29" s="48" customFormat="1" ht="18" hidden="1" customHeight="1" x14ac:dyDescent="0.2">
      <c r="A170" s="49" t="s">
        <v>38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hidden="1" customHeight="1" x14ac:dyDescent="0.2">
      <c r="A171" s="49" t="s">
        <v>39</v>
      </c>
      <c r="B171" s="46">
        <f t="shared" si="38"/>
        <v>0</v>
      </c>
      <c r="C171" s="46">
        <f t="shared" si="38"/>
        <v>0</v>
      </c>
      <c r="D171" s="46">
        <f t="shared" si="38"/>
        <v>0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0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0</v>
      </c>
      <c r="M171" s="46">
        <f t="shared" si="38"/>
        <v>0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0</v>
      </c>
      <c r="AA171" s="46">
        <f>B171-Z171</f>
        <v>0</v>
      </c>
      <c r="AB171" s="54"/>
      <c r="AC171" s="47"/>
    </row>
    <row r="172" spans="1:29" s="48" customFormat="1" ht="18" hidden="1" customHeight="1" x14ac:dyDescent="0.25">
      <c r="A172" s="55" t="s">
        <v>40</v>
      </c>
      <c r="B172" s="56">
        <f>SUM(B168:B171)</f>
        <v>0</v>
      </c>
      <c r="C172" s="56">
        <f t="shared" ref="C172:AA172" si="39">SUM(C168:C171)</f>
        <v>0</v>
      </c>
      <c r="D172" s="56">
        <f t="shared" si="39"/>
        <v>0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0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0</v>
      </c>
      <c r="M172" s="56">
        <f t="shared" si="39"/>
        <v>0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0</v>
      </c>
      <c r="AA172" s="56">
        <f t="shared" si="39"/>
        <v>0</v>
      </c>
      <c r="AB172" s="57" t="e">
        <f>Z172/B172</f>
        <v>#DIV/0!</v>
      </c>
      <c r="AC172" s="47"/>
    </row>
    <row r="173" spans="1:29" s="48" customFormat="1" ht="18" hidden="1" customHeight="1" x14ac:dyDescent="0.25">
      <c r="A173" s="58" t="s">
        <v>41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hidden="1" customHeight="1" x14ac:dyDescent="0.25">
      <c r="A174" s="55" t="s">
        <v>42</v>
      </c>
      <c r="B174" s="56">
        <f>B173+B172</f>
        <v>0</v>
      </c>
      <c r="C174" s="56">
        <f t="shared" ref="C174:AA174" si="40">C173+C172</f>
        <v>0</v>
      </c>
      <c r="D174" s="56">
        <f t="shared" si="40"/>
        <v>0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0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0</v>
      </c>
      <c r="M174" s="56">
        <f t="shared" si="40"/>
        <v>0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0</v>
      </c>
      <c r="AA174" s="56">
        <f t="shared" si="40"/>
        <v>0</v>
      </c>
      <c r="AB174" s="57" t="e">
        <f>Z174/B174</f>
        <v>#DIV/0!</v>
      </c>
      <c r="AC174" s="59"/>
    </row>
    <row r="175" spans="1:29" s="48" customFormat="1" ht="15" hidden="1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hidden="1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hidden="1" customHeight="1" x14ac:dyDescent="0.25">
      <c r="A177" s="45" t="s">
        <v>55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hidden="1" customHeight="1" x14ac:dyDescent="0.2">
      <c r="A178" s="49" t="s">
        <v>36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>Z178/B178</f>
        <v>#DIV/0!</v>
      </c>
      <c r="AC178" s="47"/>
    </row>
    <row r="179" spans="1:29" s="48" customFormat="1" ht="18" hidden="1" customHeight="1" x14ac:dyDescent="0.2">
      <c r="A179" s="49" t="s">
        <v>37</v>
      </c>
      <c r="B179" s="46">
        <f>[1]consoCURRENT!E5010</f>
        <v>0</v>
      </c>
      <c r="C179" s="46">
        <f>[1]consoCURRENT!H5010</f>
        <v>0</v>
      </c>
      <c r="D179" s="46">
        <f>[1]consoCURRENT!I4051</f>
        <v>0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0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0</v>
      </c>
      <c r="M179" s="46">
        <f>[1]consoCURRENT!R5010</f>
        <v>0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0</v>
      </c>
      <c r="AA179" s="46">
        <f>B179-Z179</f>
        <v>0</v>
      </c>
      <c r="AB179" s="54" t="e">
        <f>Z179/B179</f>
        <v>#DIV/0!</v>
      </c>
      <c r="AC179" s="47"/>
    </row>
    <row r="180" spans="1:29" s="48" customFormat="1" ht="18" hidden="1" customHeight="1" x14ac:dyDescent="0.2">
      <c r="A180" s="49" t="s">
        <v>38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/>
      <c r="AC180" s="47"/>
    </row>
    <row r="181" spans="1:29" s="48" customFormat="1" ht="18" hidden="1" customHeight="1" x14ac:dyDescent="0.2">
      <c r="A181" s="49" t="s">
        <v>39</v>
      </c>
      <c r="B181" s="46">
        <f>[1]consoCURRENT!E4086</f>
        <v>0</v>
      </c>
      <c r="C181" s="46">
        <f>[1]consoCURRENT!H4086</f>
        <v>0</v>
      </c>
      <c r="D181" s="46">
        <f>[1]consoCURRENT!I4086</f>
        <v>0</v>
      </c>
      <c r="E181" s="46">
        <f>[1]consoCURRENT!J4086</f>
        <v>0</v>
      </c>
      <c r="F181" s="46">
        <f>[1]consoCURRENT!K4086</f>
        <v>0</v>
      </c>
      <c r="G181" s="46">
        <f>[1]consoCURRENT!L4086</f>
        <v>0</v>
      </c>
      <c r="H181" s="46">
        <f>[1]consoCURRENT!M4086</f>
        <v>0</v>
      </c>
      <c r="I181" s="46">
        <f>[1]consoCURRENT!N4086</f>
        <v>0</v>
      </c>
      <c r="J181" s="46">
        <f>[1]consoCURRENT!O4086</f>
        <v>0</v>
      </c>
      <c r="K181" s="46">
        <f>[1]consoCURRENT!P4086</f>
        <v>0</v>
      </c>
      <c r="L181" s="46">
        <f>[1]consoCURRENT!Q4086</f>
        <v>0</v>
      </c>
      <c r="M181" s="46">
        <f>[1]consoCURRENT!R4086</f>
        <v>0</v>
      </c>
      <c r="N181" s="46">
        <f>[1]consoCURRENT!S4086</f>
        <v>0</v>
      </c>
      <c r="O181" s="46">
        <f>[1]consoCURRENT!T4086</f>
        <v>0</v>
      </c>
      <c r="P181" s="46">
        <f>[1]consoCURRENT!U4086</f>
        <v>0</v>
      </c>
      <c r="Q181" s="46">
        <f>[1]consoCURRENT!V4086</f>
        <v>0</v>
      </c>
      <c r="R181" s="46">
        <f>[1]consoCURRENT!W4086</f>
        <v>0</v>
      </c>
      <c r="S181" s="46">
        <f>[1]consoCURRENT!X4086</f>
        <v>0</v>
      </c>
      <c r="T181" s="46">
        <f>[1]consoCURRENT!Y4086</f>
        <v>0</v>
      </c>
      <c r="U181" s="46">
        <f>[1]consoCURRENT!Z4086</f>
        <v>0</v>
      </c>
      <c r="V181" s="46">
        <f>[1]consoCURRENT!AA4086</f>
        <v>0</v>
      </c>
      <c r="W181" s="46">
        <f>[1]consoCURRENT!AB4086</f>
        <v>0</v>
      </c>
      <c r="X181" s="46">
        <f>[1]consoCURRENT!AC4086</f>
        <v>0</v>
      </c>
      <c r="Y181" s="46">
        <f>[1]consoCURRENT!AD4086</f>
        <v>0</v>
      </c>
      <c r="Z181" s="46">
        <f>SUM(M181:Y181)</f>
        <v>0</v>
      </c>
      <c r="AA181" s="46">
        <f>B181-Z181</f>
        <v>0</v>
      </c>
      <c r="AB181" s="54"/>
      <c r="AC181" s="47"/>
    </row>
    <row r="182" spans="1:29" s="48" customFormat="1" ht="18" hidden="1" customHeight="1" x14ac:dyDescent="0.25">
      <c r="A182" s="55" t="s">
        <v>40</v>
      </c>
      <c r="B182" s="56">
        <f>SUM(B178:B181)</f>
        <v>0</v>
      </c>
      <c r="C182" s="56">
        <f t="shared" ref="C182:Y182" si="41">SUM(C178:C181)</f>
        <v>0</v>
      </c>
      <c r="D182" s="56">
        <f t="shared" si="41"/>
        <v>0</v>
      </c>
      <c r="E182" s="56">
        <f t="shared" si="41"/>
        <v>0</v>
      </c>
      <c r="F182" s="56">
        <f t="shared" si="41"/>
        <v>0</v>
      </c>
      <c r="G182" s="56">
        <f t="shared" si="41"/>
        <v>0</v>
      </c>
      <c r="H182" s="56">
        <f t="shared" si="41"/>
        <v>0</v>
      </c>
      <c r="I182" s="56">
        <f t="shared" si="41"/>
        <v>0</v>
      </c>
      <c r="J182" s="56">
        <f t="shared" si="41"/>
        <v>0</v>
      </c>
      <c r="K182" s="56">
        <f t="shared" si="41"/>
        <v>0</v>
      </c>
      <c r="L182" s="56">
        <f t="shared" si="41"/>
        <v>0</v>
      </c>
      <c r="M182" s="56">
        <f t="shared" si="41"/>
        <v>0</v>
      </c>
      <c r="N182" s="56">
        <f t="shared" si="41"/>
        <v>0</v>
      </c>
      <c r="O182" s="56">
        <f t="shared" si="41"/>
        <v>0</v>
      </c>
      <c r="P182" s="56">
        <f t="shared" si="41"/>
        <v>0</v>
      </c>
      <c r="Q182" s="56">
        <f t="shared" si="41"/>
        <v>0</v>
      </c>
      <c r="R182" s="56">
        <f t="shared" si="41"/>
        <v>0</v>
      </c>
      <c r="S182" s="56">
        <f t="shared" si="41"/>
        <v>0</v>
      </c>
      <c r="T182" s="56">
        <f t="shared" si="41"/>
        <v>0</v>
      </c>
      <c r="U182" s="56">
        <f t="shared" si="41"/>
        <v>0</v>
      </c>
      <c r="V182" s="56">
        <f t="shared" si="41"/>
        <v>0</v>
      </c>
      <c r="W182" s="56">
        <f t="shared" si="41"/>
        <v>0</v>
      </c>
      <c r="X182" s="56">
        <f t="shared" si="41"/>
        <v>0</v>
      </c>
      <c r="Y182" s="56">
        <f t="shared" si="41"/>
        <v>0</v>
      </c>
      <c r="Z182" s="56">
        <f>SUM(Z178:Z181)</f>
        <v>0</v>
      </c>
      <c r="AA182" s="56">
        <f>SUM(AA178:AA181)</f>
        <v>0</v>
      </c>
      <c r="AB182" s="57" t="e">
        <f>Z182/B182</f>
        <v>#DIV/0!</v>
      </c>
      <c r="AC182" s="47"/>
    </row>
    <row r="183" spans="1:29" s="48" customFormat="1" ht="18" hidden="1" customHeight="1" x14ac:dyDescent="0.25">
      <c r="A183" s="58" t="s">
        <v>41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>Z183/B183</f>
        <v>#DIV/0!</v>
      </c>
      <c r="AC183" s="47"/>
    </row>
    <row r="184" spans="1:29" s="48" customFormat="1" ht="18" hidden="1" customHeight="1" x14ac:dyDescent="0.25">
      <c r="A184" s="55" t="s">
        <v>42</v>
      </c>
      <c r="B184" s="56">
        <f>B183+B182</f>
        <v>0</v>
      </c>
      <c r="C184" s="56">
        <f t="shared" ref="C184:Y184" si="42">C183+C182</f>
        <v>0</v>
      </c>
      <c r="D184" s="56">
        <f t="shared" si="42"/>
        <v>0</v>
      </c>
      <c r="E184" s="56">
        <f t="shared" si="42"/>
        <v>0</v>
      </c>
      <c r="F184" s="56">
        <f t="shared" si="42"/>
        <v>0</v>
      </c>
      <c r="G184" s="56">
        <f t="shared" si="42"/>
        <v>0</v>
      </c>
      <c r="H184" s="56">
        <f t="shared" si="42"/>
        <v>0</v>
      </c>
      <c r="I184" s="56">
        <f t="shared" si="42"/>
        <v>0</v>
      </c>
      <c r="J184" s="56">
        <f t="shared" si="42"/>
        <v>0</v>
      </c>
      <c r="K184" s="56">
        <f t="shared" si="42"/>
        <v>0</v>
      </c>
      <c r="L184" s="56">
        <f t="shared" si="42"/>
        <v>0</v>
      </c>
      <c r="M184" s="56">
        <f t="shared" si="42"/>
        <v>0</v>
      </c>
      <c r="N184" s="56">
        <f t="shared" si="42"/>
        <v>0</v>
      </c>
      <c r="O184" s="56">
        <f t="shared" si="42"/>
        <v>0</v>
      </c>
      <c r="P184" s="56">
        <f t="shared" si="42"/>
        <v>0</v>
      </c>
      <c r="Q184" s="56">
        <f t="shared" si="42"/>
        <v>0</v>
      </c>
      <c r="R184" s="56">
        <f t="shared" si="42"/>
        <v>0</v>
      </c>
      <c r="S184" s="56">
        <f t="shared" si="42"/>
        <v>0</v>
      </c>
      <c r="T184" s="56">
        <f t="shared" si="42"/>
        <v>0</v>
      </c>
      <c r="U184" s="56">
        <f t="shared" si="42"/>
        <v>0</v>
      </c>
      <c r="V184" s="56">
        <f t="shared" si="42"/>
        <v>0</v>
      </c>
      <c r="W184" s="56">
        <f t="shared" si="42"/>
        <v>0</v>
      </c>
      <c r="X184" s="56">
        <f t="shared" si="42"/>
        <v>0</v>
      </c>
      <c r="Y184" s="56">
        <f t="shared" si="42"/>
        <v>0</v>
      </c>
      <c r="Z184" s="56">
        <f>Z183+Z182</f>
        <v>0</v>
      </c>
      <c r="AA184" s="56">
        <f>AA183+AA182</f>
        <v>0</v>
      </c>
      <c r="AB184" s="57" t="e">
        <f>Z184/B184</f>
        <v>#DIV/0!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45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36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37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39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40</v>
      </c>
      <c r="B192" s="56">
        <f>SUM(B188:B191)</f>
        <v>0</v>
      </c>
      <c r="C192" s="56">
        <f t="shared" ref="C192:Y192" si="43">SUM(C188:C191)</f>
        <v>0</v>
      </c>
      <c r="D192" s="56">
        <f t="shared" si="43"/>
        <v>0</v>
      </c>
      <c r="E192" s="56">
        <f t="shared" si="43"/>
        <v>0</v>
      </c>
      <c r="F192" s="56">
        <f t="shared" si="43"/>
        <v>0</v>
      </c>
      <c r="G192" s="56">
        <f t="shared" si="43"/>
        <v>0</v>
      </c>
      <c r="H192" s="56">
        <f t="shared" si="43"/>
        <v>0</v>
      </c>
      <c r="I192" s="56">
        <f t="shared" si="43"/>
        <v>0</v>
      </c>
      <c r="J192" s="56">
        <f t="shared" si="43"/>
        <v>0</v>
      </c>
      <c r="K192" s="56">
        <f t="shared" si="43"/>
        <v>0</v>
      </c>
      <c r="L192" s="56">
        <f t="shared" si="43"/>
        <v>0</v>
      </c>
      <c r="M192" s="56">
        <f t="shared" si="43"/>
        <v>0</v>
      </c>
      <c r="N192" s="56">
        <f t="shared" si="43"/>
        <v>0</v>
      </c>
      <c r="O192" s="56">
        <f t="shared" si="43"/>
        <v>0</v>
      </c>
      <c r="P192" s="56">
        <f t="shared" si="43"/>
        <v>0</v>
      </c>
      <c r="Q192" s="56">
        <f t="shared" si="43"/>
        <v>0</v>
      </c>
      <c r="R192" s="56">
        <f t="shared" si="43"/>
        <v>0</v>
      </c>
      <c r="S192" s="56">
        <f t="shared" si="43"/>
        <v>0</v>
      </c>
      <c r="T192" s="56">
        <f t="shared" si="43"/>
        <v>0</v>
      </c>
      <c r="U192" s="56">
        <f t="shared" si="43"/>
        <v>0</v>
      </c>
      <c r="V192" s="56">
        <f t="shared" si="43"/>
        <v>0</v>
      </c>
      <c r="W192" s="56">
        <f t="shared" si="43"/>
        <v>0</v>
      </c>
      <c r="X192" s="56">
        <f t="shared" si="43"/>
        <v>0</v>
      </c>
      <c r="Y192" s="56">
        <f t="shared" si="43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42</v>
      </c>
      <c r="B194" s="56">
        <f>B193+B192</f>
        <v>0</v>
      </c>
      <c r="C194" s="56">
        <f t="shared" ref="C194:Y194" si="44">C193+C192</f>
        <v>0</v>
      </c>
      <c r="D194" s="56">
        <f t="shared" si="44"/>
        <v>0</v>
      </c>
      <c r="E194" s="56">
        <f t="shared" si="44"/>
        <v>0</v>
      </c>
      <c r="F194" s="56">
        <f t="shared" si="44"/>
        <v>0</v>
      </c>
      <c r="G194" s="56">
        <f t="shared" si="44"/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6">
        <f t="shared" si="44"/>
        <v>0</v>
      </c>
      <c r="L194" s="56">
        <f t="shared" si="44"/>
        <v>0</v>
      </c>
      <c r="M194" s="56">
        <f t="shared" si="44"/>
        <v>0</v>
      </c>
      <c r="N194" s="56">
        <f t="shared" si="44"/>
        <v>0</v>
      </c>
      <c r="O194" s="56">
        <f t="shared" si="44"/>
        <v>0</v>
      </c>
      <c r="P194" s="56">
        <f t="shared" si="44"/>
        <v>0</v>
      </c>
      <c r="Q194" s="56">
        <f t="shared" si="44"/>
        <v>0</v>
      </c>
      <c r="R194" s="56">
        <f t="shared" si="44"/>
        <v>0</v>
      </c>
      <c r="S194" s="56">
        <f t="shared" si="44"/>
        <v>0</v>
      </c>
      <c r="T194" s="56">
        <f t="shared" si="44"/>
        <v>0</v>
      </c>
      <c r="U194" s="56">
        <f t="shared" si="44"/>
        <v>0</v>
      </c>
      <c r="V194" s="56">
        <f t="shared" si="44"/>
        <v>0</v>
      </c>
      <c r="W194" s="56">
        <f t="shared" si="44"/>
        <v>0</v>
      </c>
      <c r="X194" s="56">
        <f t="shared" si="44"/>
        <v>0</v>
      </c>
      <c r="Y194" s="56">
        <f t="shared" si="44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45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37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39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40</v>
      </c>
      <c r="B202" s="56">
        <f>SUM(B198:B201)</f>
        <v>0</v>
      </c>
      <c r="C202" s="56">
        <f t="shared" ref="C202:Y202" si="45">SUM(C198:C201)</f>
        <v>0</v>
      </c>
      <c r="D202" s="56">
        <f t="shared" si="45"/>
        <v>0</v>
      </c>
      <c r="E202" s="56">
        <f t="shared" si="45"/>
        <v>0</v>
      </c>
      <c r="F202" s="56">
        <f t="shared" si="45"/>
        <v>0</v>
      </c>
      <c r="G202" s="56">
        <f t="shared" si="45"/>
        <v>0</v>
      </c>
      <c r="H202" s="56">
        <f t="shared" si="45"/>
        <v>0</v>
      </c>
      <c r="I202" s="56">
        <f t="shared" si="45"/>
        <v>0</v>
      </c>
      <c r="J202" s="56">
        <f t="shared" si="45"/>
        <v>0</v>
      </c>
      <c r="K202" s="56">
        <f t="shared" si="45"/>
        <v>0</v>
      </c>
      <c r="L202" s="56">
        <f t="shared" si="45"/>
        <v>0</v>
      </c>
      <c r="M202" s="56">
        <f t="shared" si="45"/>
        <v>0</v>
      </c>
      <c r="N202" s="56">
        <f t="shared" si="45"/>
        <v>0</v>
      </c>
      <c r="O202" s="56">
        <f t="shared" si="45"/>
        <v>0</v>
      </c>
      <c r="P202" s="56">
        <f t="shared" si="45"/>
        <v>0</v>
      </c>
      <c r="Q202" s="56">
        <f t="shared" si="45"/>
        <v>0</v>
      </c>
      <c r="R202" s="56">
        <f t="shared" si="45"/>
        <v>0</v>
      </c>
      <c r="S202" s="56">
        <f t="shared" si="45"/>
        <v>0</v>
      </c>
      <c r="T202" s="56">
        <f t="shared" si="45"/>
        <v>0</v>
      </c>
      <c r="U202" s="56">
        <f t="shared" si="45"/>
        <v>0</v>
      </c>
      <c r="V202" s="56">
        <f t="shared" si="45"/>
        <v>0</v>
      </c>
      <c r="W202" s="56">
        <f t="shared" si="45"/>
        <v>0</v>
      </c>
      <c r="X202" s="56">
        <f t="shared" si="45"/>
        <v>0</v>
      </c>
      <c r="Y202" s="56">
        <f t="shared" si="45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41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42</v>
      </c>
      <c r="B204" s="56">
        <f>B203+B202</f>
        <v>0</v>
      </c>
      <c r="C204" s="56">
        <f t="shared" ref="C204:Y204" si="46">C203+C202</f>
        <v>0</v>
      </c>
      <c r="D204" s="56">
        <f t="shared" si="46"/>
        <v>0</v>
      </c>
      <c r="E204" s="56">
        <f t="shared" si="46"/>
        <v>0</v>
      </c>
      <c r="F204" s="56">
        <f t="shared" si="46"/>
        <v>0</v>
      </c>
      <c r="G204" s="56">
        <f t="shared" si="46"/>
        <v>0</v>
      </c>
      <c r="H204" s="56">
        <f t="shared" si="46"/>
        <v>0</v>
      </c>
      <c r="I204" s="56">
        <f t="shared" si="46"/>
        <v>0</v>
      </c>
      <c r="J204" s="56">
        <f t="shared" si="46"/>
        <v>0</v>
      </c>
      <c r="K204" s="56">
        <f t="shared" si="46"/>
        <v>0</v>
      </c>
      <c r="L204" s="56">
        <f t="shared" si="46"/>
        <v>0</v>
      </c>
      <c r="M204" s="56">
        <f t="shared" si="46"/>
        <v>0</v>
      </c>
      <c r="N204" s="56">
        <f t="shared" si="46"/>
        <v>0</v>
      </c>
      <c r="O204" s="56">
        <f t="shared" si="46"/>
        <v>0</v>
      </c>
      <c r="P204" s="56">
        <f t="shared" si="46"/>
        <v>0</v>
      </c>
      <c r="Q204" s="56">
        <f t="shared" si="46"/>
        <v>0</v>
      </c>
      <c r="R204" s="56">
        <f t="shared" si="46"/>
        <v>0</v>
      </c>
      <c r="S204" s="56">
        <f t="shared" si="46"/>
        <v>0</v>
      </c>
      <c r="T204" s="56">
        <f t="shared" si="46"/>
        <v>0</v>
      </c>
      <c r="U204" s="56">
        <f t="shared" si="46"/>
        <v>0</v>
      </c>
      <c r="V204" s="56">
        <f t="shared" si="46"/>
        <v>0</v>
      </c>
      <c r="W204" s="56">
        <f t="shared" si="46"/>
        <v>0</v>
      </c>
      <c r="X204" s="56">
        <f t="shared" si="46"/>
        <v>0</v>
      </c>
      <c r="Y204" s="56">
        <f t="shared" si="46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45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36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37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39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40</v>
      </c>
      <c r="B212" s="56">
        <f>SUM(B208:B211)</f>
        <v>0</v>
      </c>
      <c r="C212" s="56">
        <f t="shared" ref="C212:Y212" si="47">SUM(C208:C211)</f>
        <v>0</v>
      </c>
      <c r="D212" s="56">
        <f t="shared" si="47"/>
        <v>0</v>
      </c>
      <c r="E212" s="56">
        <f t="shared" si="47"/>
        <v>0</v>
      </c>
      <c r="F212" s="56">
        <f t="shared" si="47"/>
        <v>0</v>
      </c>
      <c r="G212" s="56">
        <f t="shared" si="47"/>
        <v>0</v>
      </c>
      <c r="H212" s="56">
        <f t="shared" si="47"/>
        <v>0</v>
      </c>
      <c r="I212" s="56">
        <f t="shared" si="47"/>
        <v>0</v>
      </c>
      <c r="J212" s="56">
        <f t="shared" si="47"/>
        <v>0</v>
      </c>
      <c r="K212" s="56">
        <f t="shared" si="47"/>
        <v>0</v>
      </c>
      <c r="L212" s="56">
        <f t="shared" si="47"/>
        <v>0</v>
      </c>
      <c r="M212" s="56">
        <f t="shared" si="47"/>
        <v>0</v>
      </c>
      <c r="N212" s="56">
        <f t="shared" si="47"/>
        <v>0</v>
      </c>
      <c r="O212" s="56">
        <f t="shared" si="47"/>
        <v>0</v>
      </c>
      <c r="P212" s="56">
        <f t="shared" si="47"/>
        <v>0</v>
      </c>
      <c r="Q212" s="56">
        <f t="shared" si="47"/>
        <v>0</v>
      </c>
      <c r="R212" s="56">
        <f t="shared" si="47"/>
        <v>0</v>
      </c>
      <c r="S212" s="56">
        <f t="shared" si="47"/>
        <v>0</v>
      </c>
      <c r="T212" s="56">
        <f t="shared" si="47"/>
        <v>0</v>
      </c>
      <c r="U212" s="56">
        <f t="shared" si="47"/>
        <v>0</v>
      </c>
      <c r="V212" s="56">
        <f t="shared" si="47"/>
        <v>0</v>
      </c>
      <c r="W212" s="56">
        <f t="shared" si="47"/>
        <v>0</v>
      </c>
      <c r="X212" s="56">
        <f t="shared" si="47"/>
        <v>0</v>
      </c>
      <c r="Y212" s="56">
        <f t="shared" si="47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42</v>
      </c>
      <c r="B214" s="56">
        <f>B213+B212</f>
        <v>0</v>
      </c>
      <c r="C214" s="56">
        <f t="shared" ref="C214:Y214" si="48">C213+C212</f>
        <v>0</v>
      </c>
      <c r="D214" s="56">
        <f t="shared" si="48"/>
        <v>0</v>
      </c>
      <c r="E214" s="56">
        <f t="shared" si="48"/>
        <v>0</v>
      </c>
      <c r="F214" s="56">
        <f t="shared" si="48"/>
        <v>0</v>
      </c>
      <c r="G214" s="56">
        <f t="shared" si="48"/>
        <v>0</v>
      </c>
      <c r="H214" s="56">
        <f t="shared" si="48"/>
        <v>0</v>
      </c>
      <c r="I214" s="56">
        <f t="shared" si="48"/>
        <v>0</v>
      </c>
      <c r="J214" s="56">
        <f t="shared" si="48"/>
        <v>0</v>
      </c>
      <c r="K214" s="56">
        <f t="shared" si="48"/>
        <v>0</v>
      </c>
      <c r="L214" s="56">
        <f t="shared" si="48"/>
        <v>0</v>
      </c>
      <c r="M214" s="56">
        <f t="shared" si="48"/>
        <v>0</v>
      </c>
      <c r="N214" s="56">
        <f t="shared" si="48"/>
        <v>0</v>
      </c>
      <c r="O214" s="56">
        <f t="shared" si="48"/>
        <v>0</v>
      </c>
      <c r="P214" s="56">
        <f t="shared" si="48"/>
        <v>0</v>
      </c>
      <c r="Q214" s="56">
        <f t="shared" si="48"/>
        <v>0</v>
      </c>
      <c r="R214" s="56">
        <f t="shared" si="48"/>
        <v>0</v>
      </c>
      <c r="S214" s="56">
        <f t="shared" si="48"/>
        <v>0</v>
      </c>
      <c r="T214" s="56">
        <f t="shared" si="48"/>
        <v>0</v>
      </c>
      <c r="U214" s="56">
        <f t="shared" si="48"/>
        <v>0</v>
      </c>
      <c r="V214" s="56">
        <f t="shared" si="48"/>
        <v>0</v>
      </c>
      <c r="W214" s="56">
        <f t="shared" si="48"/>
        <v>0</v>
      </c>
      <c r="X214" s="56">
        <f t="shared" si="48"/>
        <v>0</v>
      </c>
      <c r="Y214" s="56">
        <f t="shared" si="48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45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36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37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39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40</v>
      </c>
      <c r="B222" s="56">
        <f>SUM(B218:B221)</f>
        <v>0</v>
      </c>
      <c r="C222" s="56">
        <f t="shared" ref="C222:Y222" si="49">SUM(C218:C221)</f>
        <v>0</v>
      </c>
      <c r="D222" s="56">
        <f t="shared" si="49"/>
        <v>0</v>
      </c>
      <c r="E222" s="56">
        <f t="shared" si="49"/>
        <v>0</v>
      </c>
      <c r="F222" s="56">
        <f t="shared" si="49"/>
        <v>0</v>
      </c>
      <c r="G222" s="56">
        <f t="shared" si="49"/>
        <v>0</v>
      </c>
      <c r="H222" s="56">
        <f t="shared" si="49"/>
        <v>0</v>
      </c>
      <c r="I222" s="56">
        <f t="shared" si="49"/>
        <v>0</v>
      </c>
      <c r="J222" s="56">
        <f t="shared" si="49"/>
        <v>0</v>
      </c>
      <c r="K222" s="56">
        <f t="shared" si="49"/>
        <v>0</v>
      </c>
      <c r="L222" s="56">
        <f t="shared" si="49"/>
        <v>0</v>
      </c>
      <c r="M222" s="56">
        <f t="shared" si="49"/>
        <v>0</v>
      </c>
      <c r="N222" s="56">
        <f t="shared" si="49"/>
        <v>0</v>
      </c>
      <c r="O222" s="56">
        <f t="shared" si="49"/>
        <v>0</v>
      </c>
      <c r="P222" s="56">
        <f t="shared" si="49"/>
        <v>0</v>
      </c>
      <c r="Q222" s="56">
        <f t="shared" si="49"/>
        <v>0</v>
      </c>
      <c r="R222" s="56">
        <f t="shared" si="49"/>
        <v>0</v>
      </c>
      <c r="S222" s="56">
        <f t="shared" si="49"/>
        <v>0</v>
      </c>
      <c r="T222" s="56">
        <f t="shared" si="49"/>
        <v>0</v>
      </c>
      <c r="U222" s="56">
        <f t="shared" si="49"/>
        <v>0</v>
      </c>
      <c r="V222" s="56">
        <f t="shared" si="49"/>
        <v>0</v>
      </c>
      <c r="W222" s="56">
        <f t="shared" si="49"/>
        <v>0</v>
      </c>
      <c r="X222" s="56">
        <f t="shared" si="49"/>
        <v>0</v>
      </c>
      <c r="Y222" s="56">
        <f t="shared" si="49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41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42</v>
      </c>
      <c r="B224" s="56">
        <f>B223+B222</f>
        <v>0</v>
      </c>
      <c r="C224" s="56">
        <f t="shared" ref="C224:Y224" si="50">C223+C222</f>
        <v>0</v>
      </c>
      <c r="D224" s="56">
        <f t="shared" si="50"/>
        <v>0</v>
      </c>
      <c r="E224" s="56">
        <f t="shared" si="50"/>
        <v>0</v>
      </c>
      <c r="F224" s="56">
        <f t="shared" si="50"/>
        <v>0</v>
      </c>
      <c r="G224" s="56">
        <f t="shared" si="50"/>
        <v>0</v>
      </c>
      <c r="H224" s="56">
        <f t="shared" si="50"/>
        <v>0</v>
      </c>
      <c r="I224" s="56">
        <f t="shared" si="50"/>
        <v>0</v>
      </c>
      <c r="J224" s="56">
        <f t="shared" si="50"/>
        <v>0</v>
      </c>
      <c r="K224" s="56">
        <f t="shared" si="50"/>
        <v>0</v>
      </c>
      <c r="L224" s="56">
        <f t="shared" si="50"/>
        <v>0</v>
      </c>
      <c r="M224" s="56">
        <f t="shared" si="50"/>
        <v>0</v>
      </c>
      <c r="N224" s="56">
        <f t="shared" si="50"/>
        <v>0</v>
      </c>
      <c r="O224" s="56">
        <f t="shared" si="50"/>
        <v>0</v>
      </c>
      <c r="P224" s="56">
        <f t="shared" si="50"/>
        <v>0</v>
      </c>
      <c r="Q224" s="56">
        <f t="shared" si="50"/>
        <v>0</v>
      </c>
      <c r="R224" s="56">
        <f t="shared" si="50"/>
        <v>0</v>
      </c>
      <c r="S224" s="56">
        <f t="shared" si="50"/>
        <v>0</v>
      </c>
      <c r="T224" s="56">
        <f t="shared" si="50"/>
        <v>0</v>
      </c>
      <c r="U224" s="56">
        <f t="shared" si="50"/>
        <v>0</v>
      </c>
      <c r="V224" s="56">
        <f t="shared" si="50"/>
        <v>0</v>
      </c>
      <c r="W224" s="56">
        <f t="shared" si="50"/>
        <v>0</v>
      </c>
      <c r="X224" s="56">
        <f t="shared" si="50"/>
        <v>0</v>
      </c>
      <c r="Y224" s="56">
        <f t="shared" si="50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hidden="1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hidden="1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hidden="1" customHeight="1" x14ac:dyDescent="0.25">
      <c r="A227" s="62" t="s">
        <v>56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hidden="1" customHeight="1" x14ac:dyDescent="0.2">
      <c r="A228" s="49" t="s">
        <v>36</v>
      </c>
      <c r="B228" s="46">
        <f>B168+B128</f>
        <v>0</v>
      </c>
      <c r="C228" s="46">
        <f t="shared" ref="C228:Y228" si="51">C168+C128</f>
        <v>0</v>
      </c>
      <c r="D228" s="46">
        <f t="shared" si="51"/>
        <v>0</v>
      </c>
      <c r="E228" s="46">
        <f t="shared" si="51"/>
        <v>0</v>
      </c>
      <c r="F228" s="46">
        <f t="shared" si="51"/>
        <v>0</v>
      </c>
      <c r="G228" s="46">
        <f t="shared" si="51"/>
        <v>0</v>
      </c>
      <c r="H228" s="46">
        <f t="shared" si="51"/>
        <v>0</v>
      </c>
      <c r="I228" s="46">
        <f t="shared" si="51"/>
        <v>0</v>
      </c>
      <c r="J228" s="46">
        <f t="shared" si="51"/>
        <v>0</v>
      </c>
      <c r="K228" s="46">
        <f t="shared" si="51"/>
        <v>0</v>
      </c>
      <c r="L228" s="46">
        <f t="shared" si="51"/>
        <v>0</v>
      </c>
      <c r="M228" s="46">
        <f t="shared" si="51"/>
        <v>0</v>
      </c>
      <c r="N228" s="46">
        <f t="shared" si="51"/>
        <v>0</v>
      </c>
      <c r="O228" s="46">
        <f t="shared" si="51"/>
        <v>0</v>
      </c>
      <c r="P228" s="46">
        <f t="shared" si="51"/>
        <v>0</v>
      </c>
      <c r="Q228" s="46">
        <f t="shared" si="51"/>
        <v>0</v>
      </c>
      <c r="R228" s="46">
        <f t="shared" si="51"/>
        <v>0</v>
      </c>
      <c r="S228" s="46">
        <f t="shared" si="51"/>
        <v>0</v>
      </c>
      <c r="T228" s="46">
        <f t="shared" si="51"/>
        <v>0</v>
      </c>
      <c r="U228" s="46">
        <f t="shared" si="51"/>
        <v>0</v>
      </c>
      <c r="V228" s="46">
        <f t="shared" si="51"/>
        <v>0</v>
      </c>
      <c r="W228" s="46">
        <f t="shared" si="51"/>
        <v>0</v>
      </c>
      <c r="X228" s="46">
        <f t="shared" si="51"/>
        <v>0</v>
      </c>
      <c r="Y228" s="46">
        <f t="shared" si="51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hidden="1" customHeight="1" x14ac:dyDescent="0.2">
      <c r="A229" s="49" t="s">
        <v>37</v>
      </c>
      <c r="B229" s="46">
        <f t="shared" ref="B229:Y231" si="52">B169+B129</f>
        <v>0</v>
      </c>
      <c r="C229" s="46">
        <f t="shared" si="52"/>
        <v>0</v>
      </c>
      <c r="D229" s="46">
        <f t="shared" si="52"/>
        <v>0</v>
      </c>
      <c r="E229" s="46">
        <f t="shared" si="52"/>
        <v>0</v>
      </c>
      <c r="F229" s="46">
        <f t="shared" si="52"/>
        <v>0</v>
      </c>
      <c r="G229" s="46">
        <f t="shared" si="52"/>
        <v>0</v>
      </c>
      <c r="H229" s="46">
        <f t="shared" si="52"/>
        <v>0</v>
      </c>
      <c r="I229" s="46">
        <f t="shared" si="52"/>
        <v>0</v>
      </c>
      <c r="J229" s="46">
        <f t="shared" si="52"/>
        <v>0</v>
      </c>
      <c r="K229" s="46">
        <f t="shared" si="52"/>
        <v>0</v>
      </c>
      <c r="L229" s="46">
        <f t="shared" si="52"/>
        <v>0</v>
      </c>
      <c r="M229" s="46">
        <f>M169+M129</f>
        <v>652815345.6099999</v>
      </c>
      <c r="N229" s="46">
        <f t="shared" si="52"/>
        <v>0</v>
      </c>
      <c r="O229" s="46">
        <f t="shared" si="52"/>
        <v>0</v>
      </c>
      <c r="P229" s="46">
        <f t="shared" si="52"/>
        <v>0</v>
      </c>
      <c r="Q229" s="46">
        <f t="shared" si="52"/>
        <v>0</v>
      </c>
      <c r="R229" s="46">
        <f t="shared" si="52"/>
        <v>0</v>
      </c>
      <c r="S229" s="46">
        <f t="shared" si="52"/>
        <v>0</v>
      </c>
      <c r="T229" s="46">
        <f t="shared" si="52"/>
        <v>0</v>
      </c>
      <c r="U229" s="46">
        <f t="shared" si="52"/>
        <v>0</v>
      </c>
      <c r="V229" s="46">
        <f t="shared" si="52"/>
        <v>0</v>
      </c>
      <c r="W229" s="46">
        <f t="shared" si="52"/>
        <v>0</v>
      </c>
      <c r="X229" s="46">
        <f t="shared" si="52"/>
        <v>0</v>
      </c>
      <c r="Y229" s="46">
        <f t="shared" si="52"/>
        <v>0</v>
      </c>
      <c r="Z229" s="46"/>
      <c r="AA229" s="46">
        <f>B229-Z229</f>
        <v>0</v>
      </c>
      <c r="AB229" s="54" t="e">
        <f>Z229/B229</f>
        <v>#DIV/0!</v>
      </c>
      <c r="AC229" s="47"/>
    </row>
    <row r="230" spans="1:30" s="48" customFormat="1" ht="18" hidden="1" customHeight="1" x14ac:dyDescent="0.2">
      <c r="A230" s="49" t="s">
        <v>38</v>
      </c>
      <c r="B230" s="46">
        <f t="shared" si="52"/>
        <v>0</v>
      </c>
      <c r="C230" s="46">
        <f t="shared" si="52"/>
        <v>0</v>
      </c>
      <c r="D230" s="46">
        <f t="shared" si="52"/>
        <v>0</v>
      </c>
      <c r="E230" s="46">
        <f t="shared" si="52"/>
        <v>0</v>
      </c>
      <c r="F230" s="46">
        <f t="shared" si="52"/>
        <v>0</v>
      </c>
      <c r="G230" s="46">
        <f t="shared" si="52"/>
        <v>0</v>
      </c>
      <c r="H230" s="46">
        <f t="shared" si="52"/>
        <v>0</v>
      </c>
      <c r="I230" s="46">
        <f t="shared" si="52"/>
        <v>0</v>
      </c>
      <c r="J230" s="46">
        <f t="shared" si="52"/>
        <v>0</v>
      </c>
      <c r="K230" s="46">
        <f t="shared" si="52"/>
        <v>0</v>
      </c>
      <c r="L230" s="46">
        <f t="shared" si="52"/>
        <v>0</v>
      </c>
      <c r="M230" s="46">
        <f t="shared" si="52"/>
        <v>0</v>
      </c>
      <c r="N230" s="46">
        <f t="shared" si="52"/>
        <v>0</v>
      </c>
      <c r="O230" s="46">
        <f t="shared" si="52"/>
        <v>0</v>
      </c>
      <c r="P230" s="46">
        <f t="shared" si="52"/>
        <v>0</v>
      </c>
      <c r="Q230" s="46">
        <f t="shared" si="52"/>
        <v>0</v>
      </c>
      <c r="R230" s="46">
        <f t="shared" si="52"/>
        <v>0</v>
      </c>
      <c r="S230" s="46">
        <f t="shared" si="52"/>
        <v>0</v>
      </c>
      <c r="T230" s="46">
        <f t="shared" si="52"/>
        <v>0</v>
      </c>
      <c r="U230" s="46">
        <f t="shared" si="52"/>
        <v>0</v>
      </c>
      <c r="V230" s="46">
        <f t="shared" si="52"/>
        <v>0</v>
      </c>
      <c r="W230" s="46">
        <f t="shared" si="52"/>
        <v>0</v>
      </c>
      <c r="X230" s="46">
        <f t="shared" si="52"/>
        <v>0</v>
      </c>
      <c r="Y230" s="46">
        <f t="shared" si="52"/>
        <v>0</v>
      </c>
      <c r="Z230" s="46"/>
      <c r="AA230" s="46">
        <f>B230-Z230</f>
        <v>0</v>
      </c>
      <c r="AB230" s="54"/>
      <c r="AC230" s="47"/>
    </row>
    <row r="231" spans="1:30" s="48" customFormat="1" ht="18" hidden="1" customHeight="1" x14ac:dyDescent="0.2">
      <c r="A231" s="49" t="s">
        <v>39</v>
      </c>
      <c r="B231" s="46">
        <f t="shared" si="52"/>
        <v>0</v>
      </c>
      <c r="C231" s="46">
        <f t="shared" si="52"/>
        <v>0</v>
      </c>
      <c r="D231" s="46">
        <f t="shared" si="52"/>
        <v>0</v>
      </c>
      <c r="E231" s="46">
        <f t="shared" si="52"/>
        <v>0</v>
      </c>
      <c r="F231" s="46">
        <f t="shared" si="52"/>
        <v>0</v>
      </c>
      <c r="G231" s="46">
        <f t="shared" si="52"/>
        <v>0</v>
      </c>
      <c r="H231" s="46">
        <f t="shared" si="52"/>
        <v>0</v>
      </c>
      <c r="I231" s="46">
        <f t="shared" si="52"/>
        <v>0</v>
      </c>
      <c r="J231" s="46">
        <f t="shared" si="52"/>
        <v>0</v>
      </c>
      <c r="K231" s="46">
        <f t="shared" si="52"/>
        <v>0</v>
      </c>
      <c r="L231" s="46">
        <f t="shared" si="52"/>
        <v>0</v>
      </c>
      <c r="M231" s="46">
        <f t="shared" si="52"/>
        <v>0</v>
      </c>
      <c r="N231" s="46">
        <f t="shared" si="52"/>
        <v>0</v>
      </c>
      <c r="O231" s="46">
        <f t="shared" si="52"/>
        <v>0</v>
      </c>
      <c r="P231" s="46">
        <f t="shared" si="52"/>
        <v>0</v>
      </c>
      <c r="Q231" s="46">
        <f t="shared" si="52"/>
        <v>0</v>
      </c>
      <c r="R231" s="46">
        <f t="shared" si="52"/>
        <v>0</v>
      </c>
      <c r="S231" s="46">
        <f t="shared" si="52"/>
        <v>0</v>
      </c>
      <c r="T231" s="46">
        <f t="shared" si="52"/>
        <v>0</v>
      </c>
      <c r="U231" s="46">
        <f t="shared" si="52"/>
        <v>0</v>
      </c>
      <c r="V231" s="46">
        <f t="shared" si="52"/>
        <v>0</v>
      </c>
      <c r="W231" s="46">
        <f t="shared" si="52"/>
        <v>0</v>
      </c>
      <c r="X231" s="46">
        <f t="shared" si="52"/>
        <v>0</v>
      </c>
      <c r="Y231" s="46">
        <f t="shared" si="52"/>
        <v>0</v>
      </c>
      <c r="Z231" s="46"/>
      <c r="AA231" s="46">
        <f>B231-Z231</f>
        <v>0</v>
      </c>
      <c r="AB231" s="54"/>
      <c r="AC231" s="47"/>
    </row>
    <row r="232" spans="1:30" s="48" customFormat="1" ht="18" hidden="1" customHeight="1" x14ac:dyDescent="0.25">
      <c r="A232" s="55" t="s">
        <v>40</v>
      </c>
      <c r="B232" s="56">
        <f>SUM(B228:B231)</f>
        <v>0</v>
      </c>
      <c r="C232" s="56">
        <f t="shared" ref="C232:AA232" si="53">SUM(C228:C231)</f>
        <v>0</v>
      </c>
      <c r="D232" s="56">
        <f t="shared" si="53"/>
        <v>0</v>
      </c>
      <c r="E232" s="56">
        <f t="shared" si="53"/>
        <v>0</v>
      </c>
      <c r="F232" s="56">
        <f t="shared" si="53"/>
        <v>0</v>
      </c>
      <c r="G232" s="56">
        <f t="shared" si="53"/>
        <v>0</v>
      </c>
      <c r="H232" s="56">
        <f t="shared" si="53"/>
        <v>0</v>
      </c>
      <c r="I232" s="56">
        <f t="shared" si="53"/>
        <v>0</v>
      </c>
      <c r="J232" s="56">
        <f t="shared" si="53"/>
        <v>0</v>
      </c>
      <c r="K232" s="56">
        <f t="shared" si="53"/>
        <v>0</v>
      </c>
      <c r="L232" s="56">
        <f t="shared" si="53"/>
        <v>0</v>
      </c>
      <c r="M232" s="56">
        <f t="shared" si="53"/>
        <v>652815345.6099999</v>
      </c>
      <c r="N232" s="56">
        <f t="shared" si="53"/>
        <v>0</v>
      </c>
      <c r="O232" s="56">
        <f t="shared" si="53"/>
        <v>0</v>
      </c>
      <c r="P232" s="56">
        <f t="shared" si="53"/>
        <v>0</v>
      </c>
      <c r="Q232" s="56">
        <f t="shared" si="53"/>
        <v>0</v>
      </c>
      <c r="R232" s="56">
        <f t="shared" si="53"/>
        <v>0</v>
      </c>
      <c r="S232" s="56">
        <f t="shared" si="53"/>
        <v>0</v>
      </c>
      <c r="T232" s="56">
        <f t="shared" si="53"/>
        <v>0</v>
      </c>
      <c r="U232" s="56">
        <f t="shared" si="53"/>
        <v>0</v>
      </c>
      <c r="V232" s="56">
        <f t="shared" si="53"/>
        <v>0</v>
      </c>
      <c r="W232" s="56">
        <f t="shared" si="53"/>
        <v>0</v>
      </c>
      <c r="X232" s="56">
        <f t="shared" si="53"/>
        <v>0</v>
      </c>
      <c r="Y232" s="56">
        <f t="shared" si="53"/>
        <v>0</v>
      </c>
      <c r="Z232" s="56"/>
      <c r="AA232" s="56">
        <f t="shared" si="53"/>
        <v>0</v>
      </c>
      <c r="AB232" s="57" t="e">
        <f>Z232/B232</f>
        <v>#DIV/0!</v>
      </c>
      <c r="AC232" s="47"/>
    </row>
    <row r="233" spans="1:30" s="48" customFormat="1" ht="18" hidden="1" customHeight="1" x14ac:dyDescent="0.25">
      <c r="A233" s="58" t="s">
        <v>41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hidden="1" customHeight="1" x14ac:dyDescent="0.25">
      <c r="A234" s="55" t="s">
        <v>42</v>
      </c>
      <c r="B234" s="56">
        <f>B233+B232</f>
        <v>0</v>
      </c>
      <c r="C234" s="56">
        <f t="shared" ref="C234:AA234" si="54">C233+C232</f>
        <v>0</v>
      </c>
      <c r="D234" s="56">
        <f t="shared" si="54"/>
        <v>0</v>
      </c>
      <c r="E234" s="56">
        <f t="shared" si="54"/>
        <v>0</v>
      </c>
      <c r="F234" s="56">
        <f t="shared" si="54"/>
        <v>0</v>
      </c>
      <c r="G234" s="56">
        <f t="shared" si="54"/>
        <v>0</v>
      </c>
      <c r="H234" s="56">
        <f t="shared" si="54"/>
        <v>0</v>
      </c>
      <c r="I234" s="56">
        <f t="shared" si="54"/>
        <v>0</v>
      </c>
      <c r="J234" s="56">
        <f t="shared" si="54"/>
        <v>0</v>
      </c>
      <c r="K234" s="56">
        <f t="shared" si="54"/>
        <v>0</v>
      </c>
      <c r="L234" s="56">
        <f t="shared" si="54"/>
        <v>0</v>
      </c>
      <c r="M234" s="56">
        <f t="shared" si="54"/>
        <v>652815345.6099999</v>
      </c>
      <c r="N234" s="56">
        <f t="shared" si="54"/>
        <v>0</v>
      </c>
      <c r="O234" s="56">
        <f t="shared" si="54"/>
        <v>0</v>
      </c>
      <c r="P234" s="56">
        <f t="shared" si="54"/>
        <v>0</v>
      </c>
      <c r="Q234" s="56">
        <f t="shared" si="54"/>
        <v>0</v>
      </c>
      <c r="R234" s="56">
        <f t="shared" si="54"/>
        <v>0</v>
      </c>
      <c r="S234" s="56">
        <f t="shared" si="54"/>
        <v>0</v>
      </c>
      <c r="T234" s="56">
        <f t="shared" si="54"/>
        <v>0</v>
      </c>
      <c r="U234" s="56">
        <f t="shared" si="54"/>
        <v>0</v>
      </c>
      <c r="V234" s="56">
        <f t="shared" si="54"/>
        <v>0</v>
      </c>
      <c r="W234" s="56">
        <f t="shared" si="54"/>
        <v>0</v>
      </c>
      <c r="X234" s="56">
        <f t="shared" si="54"/>
        <v>0</v>
      </c>
      <c r="Y234" s="56">
        <f t="shared" si="54"/>
        <v>0</v>
      </c>
      <c r="Z234" s="56"/>
      <c r="AA234" s="56">
        <f t="shared" si="54"/>
        <v>0</v>
      </c>
      <c r="AB234" s="57" t="e">
        <f>Z234/B234</f>
        <v>#DIV/0!</v>
      </c>
      <c r="AC234" s="59"/>
    </row>
    <row r="235" spans="1:30" s="48" customFormat="1" ht="15" hidden="1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57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36</v>
      </c>
      <c r="B238" s="46">
        <f>B228+B116</f>
        <v>0</v>
      </c>
      <c r="C238" s="46">
        <f t="shared" ref="C238:Z241" si="55">C228+C116</f>
        <v>0</v>
      </c>
      <c r="D238" s="46">
        <f t="shared" si="55"/>
        <v>0</v>
      </c>
      <c r="E238" s="46">
        <f t="shared" si="55"/>
        <v>0</v>
      </c>
      <c r="F238" s="46">
        <f t="shared" si="55"/>
        <v>0</v>
      </c>
      <c r="G238" s="46">
        <f t="shared" si="55"/>
        <v>0</v>
      </c>
      <c r="H238" s="46">
        <f t="shared" si="55"/>
        <v>0</v>
      </c>
      <c r="I238" s="46">
        <f t="shared" si="55"/>
        <v>0</v>
      </c>
      <c r="J238" s="46">
        <f t="shared" si="55"/>
        <v>0</v>
      </c>
      <c r="K238" s="46">
        <f t="shared" si="55"/>
        <v>0</v>
      </c>
      <c r="L238" s="46">
        <f t="shared" si="55"/>
        <v>0</v>
      </c>
      <c r="M238" s="46">
        <f t="shared" si="55"/>
        <v>0</v>
      </c>
      <c r="N238" s="46">
        <f t="shared" si="55"/>
        <v>0</v>
      </c>
      <c r="O238" s="46">
        <f t="shared" si="55"/>
        <v>0</v>
      </c>
      <c r="P238" s="46">
        <f t="shared" si="55"/>
        <v>0</v>
      </c>
      <c r="Q238" s="46">
        <f t="shared" si="55"/>
        <v>0</v>
      </c>
      <c r="R238" s="46">
        <f t="shared" si="55"/>
        <v>0</v>
      </c>
      <c r="S238" s="46">
        <f t="shared" si="55"/>
        <v>0</v>
      </c>
      <c r="T238" s="46">
        <f t="shared" si="55"/>
        <v>0</v>
      </c>
      <c r="U238" s="46">
        <f t="shared" si="55"/>
        <v>0</v>
      </c>
      <c r="V238" s="46">
        <f t="shared" si="55"/>
        <v>0</v>
      </c>
      <c r="W238" s="46">
        <f t="shared" si="55"/>
        <v>0</v>
      </c>
      <c r="X238" s="46">
        <f t="shared" si="55"/>
        <v>0</v>
      </c>
      <c r="Y238" s="46">
        <f t="shared" si="55"/>
        <v>0</v>
      </c>
      <c r="Z238" s="46">
        <f t="shared" si="55"/>
        <v>0</v>
      </c>
      <c r="AA238" s="46">
        <f>B238-Z238</f>
        <v>0</v>
      </c>
      <c r="AB238" s="54"/>
      <c r="AC238" s="47"/>
      <c r="AD238" s="63">
        <f>Z244-Z249</f>
        <v>0</v>
      </c>
    </row>
    <row r="239" spans="1:30" s="48" customFormat="1" ht="18" customHeight="1" x14ac:dyDescent="0.2">
      <c r="A239" s="49" t="s">
        <v>37</v>
      </c>
      <c r="B239" s="46">
        <f>B229+B117</f>
        <v>4959309000</v>
      </c>
      <c r="C239" s="46">
        <f t="shared" si="55"/>
        <v>474518525.43999976</v>
      </c>
      <c r="D239" s="46">
        <f t="shared" si="55"/>
        <v>-4484790474.5599995</v>
      </c>
      <c r="E239" s="46">
        <f t="shared" si="55"/>
        <v>1579666173.0799997</v>
      </c>
      <c r="F239" s="46">
        <f t="shared" si="55"/>
        <v>0</v>
      </c>
      <c r="G239" s="46">
        <f t="shared" si="55"/>
        <v>0</v>
      </c>
      <c r="H239" s="46">
        <f t="shared" si="55"/>
        <v>0</v>
      </c>
      <c r="I239" s="46">
        <f t="shared" si="55"/>
        <v>1526833135.47</v>
      </c>
      <c r="J239" s="46">
        <f t="shared" si="55"/>
        <v>358299259.50999999</v>
      </c>
      <c r="K239" s="46">
        <f t="shared" si="55"/>
        <v>358299259.50999999</v>
      </c>
      <c r="L239" s="46">
        <f t="shared" si="55"/>
        <v>358299259.50999999</v>
      </c>
      <c r="M239" s="46">
        <f t="shared" si="55"/>
        <v>2179648481.0799999</v>
      </c>
      <c r="N239" s="46">
        <f t="shared" si="55"/>
        <v>44714661.229999997</v>
      </c>
      <c r="O239" s="46">
        <f t="shared" si="55"/>
        <v>1985656.2999999998</v>
      </c>
      <c r="P239" s="46">
        <f t="shared" si="55"/>
        <v>6132720.080000001</v>
      </c>
      <c r="Q239" s="46">
        <f t="shared" si="55"/>
        <v>0</v>
      </c>
      <c r="R239" s="46">
        <f t="shared" si="55"/>
        <v>0</v>
      </c>
      <c r="S239" s="46">
        <f t="shared" si="55"/>
        <v>0</v>
      </c>
      <c r="T239" s="46">
        <f t="shared" si="55"/>
        <v>0</v>
      </c>
      <c r="U239" s="46">
        <f t="shared" si="55"/>
        <v>0</v>
      </c>
      <c r="V239" s="46">
        <f t="shared" si="55"/>
        <v>0</v>
      </c>
      <c r="W239" s="46">
        <f t="shared" si="55"/>
        <v>0</v>
      </c>
      <c r="X239" s="46">
        <f t="shared" si="55"/>
        <v>0</v>
      </c>
      <c r="Y239" s="46">
        <f t="shared" si="55"/>
        <v>0</v>
      </c>
      <c r="Z239" s="46">
        <f>Z229+Z117</f>
        <v>1579666173.0799999</v>
      </c>
      <c r="AA239" s="46">
        <f>B239-Z239</f>
        <v>3379642826.9200001</v>
      </c>
      <c r="AB239" s="54">
        <f>Z239/B239</f>
        <v>0.31852545850238406</v>
      </c>
      <c r="AC239" s="47"/>
    </row>
    <row r="240" spans="1:30" s="48" customFormat="1" ht="18" customHeight="1" x14ac:dyDescent="0.2">
      <c r="A240" s="49" t="s">
        <v>38</v>
      </c>
      <c r="B240" s="46">
        <f>B230+B118</f>
        <v>0</v>
      </c>
      <c r="C240" s="46">
        <f t="shared" si="55"/>
        <v>0</v>
      </c>
      <c r="D240" s="46">
        <f t="shared" si="55"/>
        <v>0</v>
      </c>
      <c r="E240" s="46">
        <f t="shared" si="55"/>
        <v>0</v>
      </c>
      <c r="F240" s="46">
        <f t="shared" si="55"/>
        <v>0</v>
      </c>
      <c r="G240" s="46">
        <f t="shared" si="55"/>
        <v>0</v>
      </c>
      <c r="H240" s="46">
        <f t="shared" si="55"/>
        <v>0</v>
      </c>
      <c r="I240" s="46">
        <f t="shared" si="55"/>
        <v>0</v>
      </c>
      <c r="J240" s="46">
        <f t="shared" si="55"/>
        <v>0</v>
      </c>
      <c r="K240" s="46">
        <f t="shared" si="55"/>
        <v>0</v>
      </c>
      <c r="L240" s="46">
        <f t="shared" si="55"/>
        <v>0</v>
      </c>
      <c r="M240" s="46">
        <f t="shared" si="55"/>
        <v>0</v>
      </c>
      <c r="N240" s="46">
        <f t="shared" si="55"/>
        <v>0</v>
      </c>
      <c r="O240" s="46">
        <f t="shared" si="55"/>
        <v>0</v>
      </c>
      <c r="P240" s="46">
        <f t="shared" si="55"/>
        <v>0</v>
      </c>
      <c r="Q240" s="46">
        <f t="shared" si="55"/>
        <v>0</v>
      </c>
      <c r="R240" s="46">
        <f t="shared" si="55"/>
        <v>0</v>
      </c>
      <c r="S240" s="46">
        <f t="shared" si="55"/>
        <v>0</v>
      </c>
      <c r="T240" s="46">
        <f t="shared" si="55"/>
        <v>0</v>
      </c>
      <c r="U240" s="46">
        <f t="shared" si="55"/>
        <v>0</v>
      </c>
      <c r="V240" s="46">
        <f t="shared" si="55"/>
        <v>0</v>
      </c>
      <c r="W240" s="46">
        <f t="shared" si="55"/>
        <v>0</v>
      </c>
      <c r="X240" s="46">
        <f t="shared" si="55"/>
        <v>0</v>
      </c>
      <c r="Y240" s="46">
        <f t="shared" si="55"/>
        <v>0</v>
      </c>
      <c r="Z240" s="46">
        <f t="shared" si="55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39</v>
      </c>
      <c r="B241" s="46">
        <f>B231+B119</f>
        <v>148843000</v>
      </c>
      <c r="C241" s="46">
        <f t="shared" si="55"/>
        <v>148843000</v>
      </c>
      <c r="D241" s="46">
        <f t="shared" si="55"/>
        <v>0</v>
      </c>
      <c r="E241" s="46">
        <f t="shared" si="55"/>
        <v>0</v>
      </c>
      <c r="F241" s="46">
        <f t="shared" si="55"/>
        <v>0</v>
      </c>
      <c r="G241" s="46">
        <f t="shared" si="55"/>
        <v>0</v>
      </c>
      <c r="H241" s="46">
        <f t="shared" si="55"/>
        <v>0</v>
      </c>
      <c r="I241" s="46">
        <f t="shared" si="55"/>
        <v>0</v>
      </c>
      <c r="J241" s="46">
        <f t="shared" si="55"/>
        <v>0</v>
      </c>
      <c r="K241" s="46">
        <f t="shared" si="55"/>
        <v>0</v>
      </c>
      <c r="L241" s="46">
        <f t="shared" si="55"/>
        <v>0</v>
      </c>
      <c r="M241" s="46">
        <f t="shared" si="55"/>
        <v>0</v>
      </c>
      <c r="N241" s="46">
        <f t="shared" si="55"/>
        <v>0</v>
      </c>
      <c r="O241" s="46">
        <f t="shared" si="55"/>
        <v>0</v>
      </c>
      <c r="P241" s="46">
        <f t="shared" si="55"/>
        <v>0</v>
      </c>
      <c r="Q241" s="46">
        <f t="shared" si="55"/>
        <v>0</v>
      </c>
      <c r="R241" s="46">
        <f t="shared" si="55"/>
        <v>0</v>
      </c>
      <c r="S241" s="46">
        <f t="shared" si="55"/>
        <v>0</v>
      </c>
      <c r="T241" s="46">
        <f t="shared" si="55"/>
        <v>0</v>
      </c>
      <c r="U241" s="46">
        <f t="shared" si="55"/>
        <v>0</v>
      </c>
      <c r="V241" s="46">
        <f t="shared" si="55"/>
        <v>0</v>
      </c>
      <c r="W241" s="46">
        <f t="shared" si="55"/>
        <v>0</v>
      </c>
      <c r="X241" s="46">
        <f t="shared" si="55"/>
        <v>0</v>
      </c>
      <c r="Y241" s="46">
        <f t="shared" si="55"/>
        <v>0</v>
      </c>
      <c r="Z241" s="46">
        <f t="shared" si="55"/>
        <v>0</v>
      </c>
      <c r="AA241" s="46">
        <f>B241-Z241</f>
        <v>148843000</v>
      </c>
      <c r="AB241" s="54">
        <f>Z241/B241</f>
        <v>0</v>
      </c>
      <c r="AC241" s="47"/>
    </row>
    <row r="242" spans="1:33" s="48" customFormat="1" ht="18" customHeight="1" x14ac:dyDescent="0.25">
      <c r="A242" s="55" t="s">
        <v>40</v>
      </c>
      <c r="B242" s="56">
        <f>SUM(B238:B241)</f>
        <v>5108152000</v>
      </c>
      <c r="C242" s="56">
        <f t="shared" ref="C242:Y242" si="56">SUM(C238:C241)</f>
        <v>623361525.43999982</v>
      </c>
      <c r="D242" s="56">
        <f t="shared" si="56"/>
        <v>-4484790474.5599995</v>
      </c>
      <c r="E242" s="56">
        <f t="shared" si="56"/>
        <v>1579666173.0799997</v>
      </c>
      <c r="F242" s="56">
        <f t="shared" si="56"/>
        <v>0</v>
      </c>
      <c r="G242" s="56">
        <f t="shared" si="56"/>
        <v>0</v>
      </c>
      <c r="H242" s="56">
        <f t="shared" si="56"/>
        <v>0</v>
      </c>
      <c r="I242" s="56">
        <f t="shared" si="56"/>
        <v>1526833135.47</v>
      </c>
      <c r="J242" s="56">
        <f t="shared" si="56"/>
        <v>358299259.50999999</v>
      </c>
      <c r="K242" s="56">
        <f t="shared" si="56"/>
        <v>358299259.50999999</v>
      </c>
      <c r="L242" s="56">
        <f t="shared" si="56"/>
        <v>358299259.50999999</v>
      </c>
      <c r="M242" s="56">
        <f t="shared" si="56"/>
        <v>2179648481.0799999</v>
      </c>
      <c r="N242" s="56">
        <f t="shared" si="56"/>
        <v>44714661.229999997</v>
      </c>
      <c r="O242" s="56">
        <f t="shared" si="56"/>
        <v>1985656.2999999998</v>
      </c>
      <c r="P242" s="56">
        <f t="shared" si="56"/>
        <v>6132720.080000001</v>
      </c>
      <c r="Q242" s="56">
        <f t="shared" si="56"/>
        <v>0</v>
      </c>
      <c r="R242" s="56">
        <f t="shared" si="56"/>
        <v>0</v>
      </c>
      <c r="S242" s="56">
        <f t="shared" si="56"/>
        <v>0</v>
      </c>
      <c r="T242" s="56">
        <f t="shared" si="56"/>
        <v>0</v>
      </c>
      <c r="U242" s="56">
        <f t="shared" si="56"/>
        <v>0</v>
      </c>
      <c r="V242" s="56">
        <f t="shared" si="56"/>
        <v>0</v>
      </c>
      <c r="W242" s="56">
        <f t="shared" si="56"/>
        <v>0</v>
      </c>
      <c r="X242" s="56">
        <f t="shared" si="56"/>
        <v>0</v>
      </c>
      <c r="Y242" s="56">
        <f t="shared" si="56"/>
        <v>0</v>
      </c>
      <c r="Z242" s="56">
        <f>SUM(Z238:Z241)</f>
        <v>1579666173.0799999</v>
      </c>
      <c r="AA242" s="56">
        <f>SUM(AA238:AA241)</f>
        <v>3528485826.9200001</v>
      </c>
      <c r="AB242" s="57">
        <f>Z242/B242</f>
        <v>0.30924415974309299</v>
      </c>
      <c r="AC242" s="47"/>
    </row>
    <row r="243" spans="1:33" s="48" customFormat="1" x14ac:dyDescent="0.25">
      <c r="A243" s="58" t="s">
        <v>41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6">
        <f>B244-Z244</f>
        <v>3528485826.9200001</v>
      </c>
      <c r="AE243" s="67">
        <f>AA244-AD243</f>
        <v>0</v>
      </c>
    </row>
    <row r="244" spans="1:33" s="48" customFormat="1" ht="18" customHeight="1" thickBot="1" x14ac:dyDescent="0.3">
      <c r="A244" s="68" t="s">
        <v>42</v>
      </c>
      <c r="B244" s="69">
        <f>B243+B242</f>
        <v>5108152000</v>
      </c>
      <c r="C244" s="69">
        <f t="shared" ref="C244:Y244" si="57">C243+C242</f>
        <v>623361525.43999982</v>
      </c>
      <c r="D244" s="69">
        <f t="shared" si="57"/>
        <v>-4484790474.5599995</v>
      </c>
      <c r="E244" s="69">
        <f t="shared" si="57"/>
        <v>1579666173.0799997</v>
      </c>
      <c r="F244" s="69">
        <f t="shared" si="57"/>
        <v>0</v>
      </c>
      <c r="G244" s="69">
        <f t="shared" si="57"/>
        <v>0</v>
      </c>
      <c r="H244" s="69">
        <f t="shared" si="57"/>
        <v>0</v>
      </c>
      <c r="I244" s="69">
        <f t="shared" si="57"/>
        <v>1526833135.47</v>
      </c>
      <c r="J244" s="69">
        <f t="shared" si="57"/>
        <v>358299259.50999999</v>
      </c>
      <c r="K244" s="69">
        <f t="shared" si="57"/>
        <v>358299259.50999999</v>
      </c>
      <c r="L244" s="69">
        <f t="shared" si="57"/>
        <v>358299259.50999999</v>
      </c>
      <c r="M244" s="69">
        <f>M243+M242</f>
        <v>2179648481.0799999</v>
      </c>
      <c r="N244" s="69">
        <f t="shared" si="57"/>
        <v>44714661.229999997</v>
      </c>
      <c r="O244" s="69">
        <f t="shared" si="57"/>
        <v>1985656.2999999998</v>
      </c>
      <c r="P244" s="69">
        <f t="shared" si="57"/>
        <v>6132720.080000001</v>
      </c>
      <c r="Q244" s="69">
        <f t="shared" si="57"/>
        <v>0</v>
      </c>
      <c r="R244" s="69">
        <f t="shared" si="57"/>
        <v>0</v>
      </c>
      <c r="S244" s="69">
        <f t="shared" si="57"/>
        <v>0</v>
      </c>
      <c r="T244" s="69">
        <f t="shared" si="57"/>
        <v>0</v>
      </c>
      <c r="U244" s="69">
        <f t="shared" si="57"/>
        <v>0</v>
      </c>
      <c r="V244" s="69">
        <f t="shared" si="57"/>
        <v>0</v>
      </c>
      <c r="W244" s="69">
        <f t="shared" si="57"/>
        <v>0</v>
      </c>
      <c r="X244" s="69">
        <f t="shared" si="57"/>
        <v>0</v>
      </c>
      <c r="Y244" s="69">
        <f t="shared" si="57"/>
        <v>0</v>
      </c>
      <c r="Z244" s="69">
        <f>Z243+Z242</f>
        <v>1579666173.0799999</v>
      </c>
      <c r="AA244" s="69">
        <f>AA243+AA242</f>
        <v>3528485826.9200001</v>
      </c>
      <c r="AB244" s="70">
        <f>Z244/B244</f>
        <v>0.30924415974309299</v>
      </c>
      <c r="AC244" s="71"/>
      <c r="AD244" s="63">
        <f>'[2]sum-co'!Q146+'[2]CMFothers-CURRENT'!ER101</f>
        <v>1579666173.0799997</v>
      </c>
      <c r="AE244" s="67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2">
        <f>'[2]sum-co'!Q146+'[2]CMFothers-CURRENT'!ER2519</f>
        <v>1579666173.0799997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0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3">
        <f>[1]consoCURRENT!E5449</f>
        <v>5108152000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4"/>
      <c r="V249" s="75"/>
      <c r="W249" s="75"/>
      <c r="X249" s="75"/>
      <c r="Y249" s="75"/>
      <c r="Z249" s="76">
        <f>[1]consoCURRENT!AE5449</f>
        <v>1579666173.0799997</v>
      </c>
      <c r="AA249" s="76">
        <f>[1]consoCURRENT!AF5449</f>
        <v>3528485826.9200001</v>
      </c>
      <c r="AB249" s="75"/>
      <c r="AC249" s="75"/>
      <c r="AD249" s="77"/>
      <c r="AE249" s="78"/>
      <c r="AF249" s="79"/>
    </row>
    <row r="250" spans="1:33" ht="12.75" x14ac:dyDescent="0.2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4"/>
      <c r="V250" s="75"/>
      <c r="W250" s="75"/>
      <c r="X250" s="75"/>
      <c r="Y250" s="75"/>
      <c r="Z250" s="80">
        <f>'[2]sum-co'!Q146+'[2]CMFothers-CURRENT'!ER2519</f>
        <v>1579666173.0799997</v>
      </c>
      <c r="AA250" s="75"/>
      <c r="AB250" s="75"/>
      <c r="AC250" s="75"/>
      <c r="AD250" s="81"/>
    </row>
    <row r="251" spans="1:33" ht="15" customHeight="1" x14ac:dyDescent="0.2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4"/>
      <c r="V251" s="75"/>
      <c r="W251" s="75"/>
      <c r="X251" s="75"/>
      <c r="Y251" s="75"/>
      <c r="Z251" s="76">
        <f>[1]consoCURRENT!AE5449</f>
        <v>1579666173.0799997</v>
      </c>
      <c r="AA251" s="75"/>
      <c r="AB251" s="75"/>
      <c r="AC251" s="75"/>
    </row>
    <row r="252" spans="1:33" ht="15" customHeight="1" x14ac:dyDescent="0.2">
      <c r="Z252" s="76">
        <f>Z244-Z122</f>
        <v>0</v>
      </c>
    </row>
    <row r="253" spans="1:33" ht="15" customHeight="1" x14ac:dyDescent="0.25">
      <c r="A253" s="84" t="s">
        <v>58</v>
      </c>
      <c r="B253" s="85" t="s">
        <v>59</v>
      </c>
      <c r="C253" s="85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7"/>
      <c r="V253" s="84"/>
      <c r="W253" s="84"/>
      <c r="X253" s="84"/>
      <c r="Y253" s="84"/>
      <c r="AA253" s="88" t="s">
        <v>60</v>
      </c>
      <c r="AB253" s="88"/>
      <c r="AD253" s="79"/>
    </row>
    <row r="254" spans="1:33" ht="15" customHeight="1" x14ac:dyDescent="0.2">
      <c r="A254" s="89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1"/>
      <c r="V254" s="89"/>
      <c r="W254" s="89"/>
      <c r="X254" s="89"/>
      <c r="Y254" s="89"/>
      <c r="Z254" s="89"/>
      <c r="AA254" s="89"/>
    </row>
    <row r="255" spans="1:33" ht="15" customHeight="1" x14ac:dyDescent="0.2">
      <c r="A255" s="89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1"/>
      <c r="V255" s="89"/>
      <c r="W255" s="89"/>
      <c r="X255" s="89"/>
      <c r="Y255" s="89"/>
      <c r="Z255" s="89"/>
      <c r="AA255" s="89"/>
      <c r="AB255" s="92"/>
    </row>
    <row r="256" spans="1:33" ht="15" customHeight="1" x14ac:dyDescent="0.25">
      <c r="A256" s="84" t="s">
        <v>61</v>
      </c>
      <c r="B256" s="93" t="s">
        <v>62</v>
      </c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4" t="s">
        <v>63</v>
      </c>
      <c r="AB256" s="94"/>
    </row>
    <row r="257" spans="1:36" ht="15" customHeight="1" x14ac:dyDescent="0.2">
      <c r="A257" s="89" t="s">
        <v>64</v>
      </c>
      <c r="B257" s="95" t="s">
        <v>65</v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6" t="s">
        <v>66</v>
      </c>
      <c r="AB257" s="96"/>
      <c r="AC257" s="96"/>
    </row>
    <row r="262" spans="1:36" ht="15" customHeight="1" x14ac:dyDescent="0.2">
      <c r="AD262" s="97" t="s">
        <v>67</v>
      </c>
    </row>
    <row r="263" spans="1:36" ht="15" customHeight="1" x14ac:dyDescent="0.25">
      <c r="AD263" s="78"/>
      <c r="AE263" s="98" t="s">
        <v>7</v>
      </c>
      <c r="AF263" s="98" t="s">
        <v>68</v>
      </c>
      <c r="AG263" s="98" t="s">
        <v>69</v>
      </c>
      <c r="AH263" s="98" t="s">
        <v>70</v>
      </c>
    </row>
    <row r="264" spans="1:36" ht="15" customHeight="1" x14ac:dyDescent="0.25">
      <c r="AD264" s="78" t="s">
        <v>71</v>
      </c>
      <c r="AE264" s="99">
        <f>SUM([1]SAOBCENTRALOFFICECURRENT102!H643)</f>
        <v>4198315999.9999995</v>
      </c>
      <c r="AF264" s="99">
        <f>SUM([1]SAOBCENTRALOFFICECURRENT102!J643)</f>
        <v>-3987343574.5599999</v>
      </c>
      <c r="AG264" s="99">
        <f>SUM([1]SAOBCENTRALOFFICECURRENT102!W643+'[2]CMFothers-CURRENT'!ER287)</f>
        <v>1221366913.5699999</v>
      </c>
      <c r="AH264" s="99">
        <f>SUM(AE264-AG264)</f>
        <v>2976949086.4299994</v>
      </c>
      <c r="AI264" s="99"/>
      <c r="AJ264" s="99"/>
    </row>
    <row r="265" spans="1:36" ht="13.5" customHeight="1" x14ac:dyDescent="0.25">
      <c r="AD265" s="78" t="s">
        <v>72</v>
      </c>
      <c r="AE265" s="99">
        <f>[1]SAOBCENTRALOFFICECURRENT102!H854</f>
        <v>500003000</v>
      </c>
      <c r="AF265" s="99">
        <f>[1]SAOBCENTRALOFFICECURRENT102!J854</f>
        <v>-497446900</v>
      </c>
      <c r="AG265" s="99">
        <f>SUM([1]SAOBCENTRALOFFICECURRENT102!W854+'[2]CMFothers-CURRENT'!ER380)</f>
        <v>358299259.50999999</v>
      </c>
      <c r="AH265" s="99">
        <f>SUM(AE265-AG265)</f>
        <v>141703740.49000001</v>
      </c>
      <c r="AI265" s="99"/>
      <c r="AJ265" s="99"/>
    </row>
    <row r="266" spans="1:36" ht="15" customHeight="1" x14ac:dyDescent="0.2">
      <c r="AD266" s="100" t="s">
        <v>73</v>
      </c>
      <c r="AE266" s="101">
        <f>SUM(AE264:AE265)</f>
        <v>4698319000</v>
      </c>
      <c r="AF266" s="101">
        <f t="shared" ref="AF266:AH266" si="58">SUM(AF264:AF265)</f>
        <v>-4484790474.5599995</v>
      </c>
      <c r="AG266" s="101">
        <f t="shared" si="58"/>
        <v>1579666173.0799999</v>
      </c>
      <c r="AH266" s="101">
        <f t="shared" si="58"/>
        <v>3118652826.9199991</v>
      </c>
      <c r="AI266" s="99"/>
      <c r="AJ266" s="99"/>
    </row>
    <row r="267" spans="1:36" ht="15" customHeight="1" x14ac:dyDescent="0.2">
      <c r="AE267" s="99">
        <f>B22</f>
        <v>4698319000</v>
      </c>
      <c r="AF267" s="99"/>
      <c r="AG267" s="99">
        <f>Z22</f>
        <v>1579666173.0799999</v>
      </c>
      <c r="AH267" s="99">
        <f>AA22</f>
        <v>3118652826.9200001</v>
      </c>
      <c r="AI267" s="99"/>
      <c r="AJ267" s="99"/>
    </row>
    <row r="268" spans="1:36" ht="15" customHeight="1" x14ac:dyDescent="0.2">
      <c r="AD268" s="102" t="s">
        <v>74</v>
      </c>
      <c r="AE268" s="103">
        <f>AE266-AE267</f>
        <v>0</v>
      </c>
      <c r="AF268" s="103"/>
      <c r="AG268" s="103">
        <f t="shared" ref="AG268:AH268" si="59">AG266-AG267</f>
        <v>0</v>
      </c>
      <c r="AH268" s="103">
        <f t="shared" si="59"/>
        <v>0</v>
      </c>
      <c r="AI268" s="99"/>
      <c r="AJ268" s="99"/>
    </row>
    <row r="269" spans="1:36" ht="15" customHeight="1" x14ac:dyDescent="0.2">
      <c r="AE269" s="99"/>
      <c r="AF269" s="99"/>
      <c r="AG269" s="99"/>
      <c r="AH269" s="99"/>
      <c r="AI269" s="99"/>
      <c r="AJ269" s="99"/>
    </row>
    <row r="270" spans="1:36" ht="15" customHeight="1" x14ac:dyDescent="0.2">
      <c r="AE270" s="99"/>
      <c r="AF270" s="99"/>
      <c r="AG270" s="99"/>
      <c r="AH270" s="99"/>
      <c r="AI270" s="99"/>
      <c r="AJ270" s="99"/>
    </row>
    <row r="271" spans="1:36" ht="15" customHeight="1" x14ac:dyDescent="0.2">
      <c r="AE271" s="99"/>
      <c r="AF271" s="99"/>
      <c r="AG271" s="99"/>
      <c r="AH271" s="99"/>
      <c r="AI271" s="99"/>
      <c r="AJ271" s="99"/>
    </row>
    <row r="272" spans="1:36" ht="15" customHeight="1" x14ac:dyDescent="0.2">
      <c r="AD272" s="100" t="s">
        <v>75</v>
      </c>
      <c r="AE272" s="101">
        <f>[1]SAOBCENTRALOFFICECURRENT102!H1276</f>
        <v>409833000</v>
      </c>
      <c r="AF272" s="101">
        <f>[1]SAOBCENTRALOFFICECURRENT102!J1276</f>
        <v>0</v>
      </c>
      <c r="AG272" s="101">
        <f>SUM([1]SAOBCENTRALOFFICECURRENT102!W1276+'[2]CMFothers-CURRENT'!ER566)</f>
        <v>0</v>
      </c>
      <c r="AH272" s="101">
        <f>SUM(AE272-AG272)</f>
        <v>409833000</v>
      </c>
      <c r="AI272" s="99"/>
      <c r="AJ272" s="99"/>
    </row>
    <row r="273" spans="30:36" ht="15" customHeight="1" x14ac:dyDescent="0.2">
      <c r="AE273" s="99">
        <f>B62</f>
        <v>409833000</v>
      </c>
      <c r="AF273" s="99"/>
      <c r="AG273" s="99">
        <f>Z62</f>
        <v>0</v>
      </c>
      <c r="AH273" s="99">
        <f>AA62</f>
        <v>409833000</v>
      </c>
      <c r="AI273" s="99"/>
      <c r="AJ273" s="99"/>
    </row>
    <row r="274" spans="30:36" ht="15" customHeight="1" x14ac:dyDescent="0.2">
      <c r="AD274" s="102" t="s">
        <v>74</v>
      </c>
      <c r="AE274" s="103">
        <f>SUM(AE272-AE273)</f>
        <v>0</v>
      </c>
      <c r="AF274" s="103">
        <f t="shared" ref="AF274:AH274" si="60">SUM(AF272-AF273)</f>
        <v>0</v>
      </c>
      <c r="AG274" s="103">
        <f t="shared" si="60"/>
        <v>0</v>
      </c>
      <c r="AH274" s="103">
        <f t="shared" si="60"/>
        <v>0</v>
      </c>
      <c r="AI274" s="99"/>
      <c r="AJ274" s="99"/>
    </row>
    <row r="275" spans="30:36" ht="15" customHeight="1" x14ac:dyDescent="0.2">
      <c r="AE275" s="99"/>
      <c r="AF275" s="99"/>
      <c r="AG275" s="99"/>
      <c r="AH275" s="99"/>
      <c r="AI275" s="99"/>
      <c r="AJ275" s="99"/>
    </row>
    <row r="276" spans="30:36" ht="15" customHeight="1" x14ac:dyDescent="0.2">
      <c r="AE276" s="99"/>
      <c r="AF276" s="99"/>
      <c r="AG276" s="99"/>
      <c r="AH276" s="99"/>
      <c r="AI276" s="99"/>
      <c r="AJ276" s="99"/>
    </row>
  </sheetData>
  <mergeCells count="19">
    <mergeCell ref="AA257:AC257"/>
    <mergeCell ref="AA8:AA10"/>
    <mergeCell ref="AB8:AB10"/>
    <mergeCell ref="AC8:AC10"/>
    <mergeCell ref="A15:Z15"/>
    <mergeCell ref="A55:Z55"/>
    <mergeCell ref="AA256:AB25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2022-07-28T05:44:33Z</dcterms:created>
  <dcterms:modified xsi:type="dcterms:W3CDTF">2022-07-28T05:45:02Z</dcterms:modified>
</cp:coreProperties>
</file>