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2295" windowWidth="10665" windowHeight="8805" tabRatio="574" firstSheet="4" activeTab="4"/>
  </bookViews>
  <sheets>
    <sheet name="JantoSep" sheetId="11" state="hidden" r:id="rId1"/>
    <sheet name="JantoDec" sheetId="12" state="hidden" r:id="rId2"/>
    <sheet name="JultoSep" sheetId="14" state="hidden" r:id="rId3"/>
    <sheet name="OcttoDec" sheetId="15" state="hidden" r:id="rId4"/>
    <sheet name="Jan to June (2)" sheetId="20" r:id="rId5"/>
  </sheets>
  <definedNames>
    <definedName name="_xlnm.Print_Area" localSheetId="4">'Jan to June (2)'!$A$1:$G$106</definedName>
    <definedName name="_xlnm.Print_Titles" localSheetId="4">'Jan to June (2)'!$6:$7</definedName>
  </definedNames>
  <calcPr calcId="144525"/>
</workbook>
</file>

<file path=xl/calcChain.xml><?xml version="1.0" encoding="utf-8"?>
<calcChain xmlns="http://schemas.openxmlformats.org/spreadsheetml/2006/main">
  <c r="F10" i="20" l="1"/>
  <c r="F95" i="20" l="1"/>
  <c r="F90" i="20"/>
  <c r="F85" i="20"/>
  <c r="F80" i="20"/>
  <c r="F75" i="20"/>
  <c r="F61" i="20"/>
  <c r="F60" i="20"/>
  <c r="F59" i="20"/>
  <c r="F58" i="20"/>
  <c r="F57" i="20"/>
  <c r="F52" i="20"/>
  <c r="F50" i="20"/>
  <c r="F49" i="20"/>
  <c r="F44" i="20"/>
  <c r="F42" i="20"/>
  <c r="F38" i="20"/>
  <c r="F36" i="20"/>
  <c r="F34" i="20"/>
  <c r="F27" i="20"/>
  <c r="F26" i="20"/>
  <c r="F23" i="20"/>
  <c r="F22" i="20"/>
  <c r="E21" i="20"/>
  <c r="D21" i="20"/>
  <c r="C21" i="20"/>
  <c r="F18" i="20"/>
  <c r="F11" i="20"/>
  <c r="F9" i="20"/>
  <c r="F21" i="20" l="1"/>
  <c r="D108" i="11"/>
  <c r="D108" i="12" s="1"/>
  <c r="D107" i="11"/>
  <c r="D107" i="12" s="1"/>
  <c r="D54" i="11"/>
  <c r="D54" i="12" s="1"/>
  <c r="D51" i="11"/>
  <c r="D51" i="12" s="1"/>
  <c r="D22" i="11"/>
  <c r="D22" i="12" s="1"/>
  <c r="E110" i="11"/>
  <c r="E110" i="12" s="1"/>
  <c r="E109" i="11"/>
  <c r="E109" i="12" s="1"/>
  <c r="E108" i="11"/>
  <c r="E108" i="12" s="1"/>
  <c r="E107" i="11"/>
  <c r="E107" i="12" s="1"/>
  <c r="E101" i="11"/>
  <c r="E100" i="11"/>
  <c r="E99" i="11"/>
  <c r="E98" i="11"/>
  <c r="E96" i="11"/>
  <c r="E90" i="11"/>
  <c r="E89" i="11"/>
  <c r="E88" i="11"/>
  <c r="E86" i="11"/>
  <c r="E72" i="11"/>
  <c r="E72" i="12" s="1"/>
  <c r="E71" i="11"/>
  <c r="E71" i="12" s="1"/>
  <c r="E70" i="11"/>
  <c r="E70" i="12" s="1"/>
  <c r="E68" i="11"/>
  <c r="E68" i="12" s="1"/>
  <c r="E67" i="11"/>
  <c r="E67" i="12" s="1"/>
  <c r="E63" i="11"/>
  <c r="E62" i="11"/>
  <c r="E61" i="11"/>
  <c r="E60" i="11"/>
  <c r="E59" i="11"/>
  <c r="E54" i="11"/>
  <c r="E54" i="12" s="1"/>
  <c r="E53" i="11"/>
  <c r="E53" i="12" s="1"/>
  <c r="E52" i="11"/>
  <c r="E52" i="12" s="1"/>
  <c r="E51" i="11"/>
  <c r="E51" i="12" s="1"/>
  <c r="E45" i="11"/>
  <c r="E44" i="11"/>
  <c r="E43" i="11"/>
  <c r="E42" i="11"/>
  <c r="E41" i="11"/>
  <c r="E32" i="11"/>
  <c r="E32" i="12" s="1"/>
  <c r="E30" i="11"/>
  <c r="E30" i="12" s="1"/>
  <c r="E24" i="11"/>
  <c r="E24" i="12" s="1"/>
  <c r="E22" i="11"/>
  <c r="E22" i="12" s="1"/>
  <c r="E21" i="11"/>
  <c r="E21" i="12" s="1"/>
  <c r="E20" i="11"/>
  <c r="E20" i="12" s="1"/>
  <c r="E15" i="11"/>
  <c r="E14" i="11"/>
  <c r="E13" i="11"/>
  <c r="E12" i="11"/>
  <c r="E11" i="11"/>
  <c r="E11" i="12" s="1"/>
  <c r="D110" i="11"/>
  <c r="D110" i="12" s="1"/>
  <c r="D109" i="11"/>
  <c r="D109" i="12" s="1"/>
  <c r="D106" i="11"/>
  <c r="D106" i="12" s="1"/>
  <c r="D101" i="11"/>
  <c r="D101" i="12" s="1"/>
  <c r="D100" i="11"/>
  <c r="D100" i="12" s="1"/>
  <c r="D99" i="11"/>
  <c r="D99" i="12" s="1"/>
  <c r="D98" i="11"/>
  <c r="D98" i="12" s="1"/>
  <c r="D96" i="11"/>
  <c r="D96" i="12" s="1"/>
  <c r="D90" i="11"/>
  <c r="D90" i="12" s="1"/>
  <c r="D89" i="11"/>
  <c r="D89" i="12" s="1"/>
  <c r="D88" i="11"/>
  <c r="D88" i="12" s="1"/>
  <c r="D63" i="11"/>
  <c r="D63" i="12" s="1"/>
  <c r="D62" i="11"/>
  <c r="D62" i="12" s="1"/>
  <c r="D61" i="11"/>
  <c r="D61" i="12" s="1"/>
  <c r="D60" i="11"/>
  <c r="D60" i="12" s="1"/>
  <c r="D59" i="11"/>
  <c r="D59" i="12" s="1"/>
  <c r="D58" i="11"/>
  <c r="D58" i="12" s="1"/>
  <c r="D53" i="11"/>
  <c r="D53" i="12" s="1"/>
  <c r="D52" i="11"/>
  <c r="D52" i="12" s="1"/>
  <c r="D45" i="11"/>
  <c r="D45" i="12" s="1"/>
  <c r="D44" i="11"/>
  <c r="D44" i="12" s="1"/>
  <c r="D43" i="11"/>
  <c r="D43" i="12" s="1"/>
  <c r="D42" i="11"/>
  <c r="D42" i="12" s="1"/>
  <c r="D41" i="11"/>
  <c r="D41" i="12" s="1"/>
  <c r="D32" i="11"/>
  <c r="D32" i="12" s="1"/>
  <c r="D30" i="11"/>
  <c r="D30" i="12" s="1"/>
  <c r="D24" i="11"/>
  <c r="D24" i="12" s="1"/>
  <c r="D21" i="11"/>
  <c r="D21" i="12" s="1"/>
  <c r="D20" i="11"/>
  <c r="D20" i="12" s="1"/>
  <c r="D15" i="11"/>
  <c r="D15" i="12" s="1"/>
  <c r="D13" i="11"/>
  <c r="D13" i="12" s="1"/>
  <c r="D12" i="11"/>
  <c r="D12" i="12" s="1"/>
  <c r="D11" i="11"/>
  <c r="D11" i="12" s="1"/>
  <c r="F122" i="15"/>
  <c r="F113" i="15"/>
  <c r="F103" i="15"/>
  <c r="F101" i="15"/>
  <c r="F100" i="15"/>
  <c r="F99" i="15"/>
  <c r="F98" i="15"/>
  <c r="F97" i="15"/>
  <c r="F96" i="15"/>
  <c r="F90" i="15"/>
  <c r="F89" i="15"/>
  <c r="F88" i="15"/>
  <c r="F86" i="15"/>
  <c r="F78" i="15"/>
  <c r="F75" i="15"/>
  <c r="F63" i="15"/>
  <c r="F62" i="15"/>
  <c r="F61" i="15"/>
  <c r="F60" i="15"/>
  <c r="F59" i="15"/>
  <c r="F48" i="15"/>
  <c r="F45" i="15"/>
  <c r="F44" i="15"/>
  <c r="F43" i="15"/>
  <c r="F42" i="15"/>
  <c r="F41" i="15"/>
  <c r="F17" i="15"/>
  <c r="F16" i="15"/>
  <c r="F15" i="15"/>
  <c r="F14" i="15"/>
  <c r="F13" i="15"/>
  <c r="F12" i="15"/>
  <c r="F11" i="15"/>
  <c r="F122" i="14"/>
  <c r="F113" i="14"/>
  <c r="F103" i="14"/>
  <c r="F101" i="14"/>
  <c r="F100" i="14"/>
  <c r="F99" i="14"/>
  <c r="F98" i="14"/>
  <c r="F97" i="14"/>
  <c r="F96" i="14"/>
  <c r="F90" i="14"/>
  <c r="F89" i="14"/>
  <c r="F88" i="14"/>
  <c r="F86" i="14"/>
  <c r="F78" i="14"/>
  <c r="F75" i="14"/>
  <c r="F63" i="14"/>
  <c r="F62" i="14"/>
  <c r="F61" i="14"/>
  <c r="F60" i="14"/>
  <c r="F59" i="14"/>
  <c r="F48" i="14"/>
  <c r="F45" i="14"/>
  <c r="F44" i="14"/>
  <c r="F43" i="14"/>
  <c r="F42" i="14"/>
  <c r="F41" i="14"/>
  <c r="F17" i="14"/>
  <c r="F16" i="14"/>
  <c r="F15" i="14"/>
  <c r="F14" i="14"/>
  <c r="F13" i="14"/>
  <c r="F12" i="14"/>
  <c r="F11" i="14"/>
  <c r="F122" i="12"/>
  <c r="F113" i="12"/>
  <c r="F103" i="12"/>
  <c r="F97" i="12"/>
  <c r="F78" i="12"/>
  <c r="F75" i="12"/>
  <c r="F48" i="12"/>
  <c r="F16" i="12"/>
  <c r="F122" i="11"/>
  <c r="F113" i="11"/>
  <c r="F103" i="11"/>
  <c r="F97" i="11"/>
  <c r="F78" i="11"/>
  <c r="F75" i="11"/>
  <c r="F48" i="11"/>
  <c r="F16" i="11"/>
  <c r="D17" i="11" l="1"/>
  <c r="D17" i="12" s="1"/>
  <c r="E58" i="11"/>
  <c r="E58" i="12" s="1"/>
  <c r="E106" i="11"/>
  <c r="E106" i="12" s="1"/>
  <c r="F11" i="12"/>
  <c r="D86" i="11"/>
  <c r="D86" i="12" s="1"/>
  <c r="D14" i="11"/>
  <c r="D14" i="12" s="1"/>
  <c r="F41" i="11"/>
  <c r="E41" i="12"/>
  <c r="F41" i="12" s="1"/>
  <c r="F43" i="11"/>
  <c r="E43" i="12"/>
  <c r="F43" i="12" s="1"/>
  <c r="F45" i="11"/>
  <c r="E45" i="12"/>
  <c r="F45" i="12" s="1"/>
  <c r="F59" i="11"/>
  <c r="E59" i="12"/>
  <c r="F59" i="12" s="1"/>
  <c r="F61" i="11"/>
  <c r="E61" i="12"/>
  <c r="F61" i="12" s="1"/>
  <c r="F63" i="11"/>
  <c r="E63" i="12"/>
  <c r="F63" i="12" s="1"/>
  <c r="E86" i="12"/>
  <c r="F86" i="11"/>
  <c r="E89" i="12"/>
  <c r="F89" i="12" s="1"/>
  <c r="F89" i="11"/>
  <c r="E96" i="12"/>
  <c r="F96" i="12" s="1"/>
  <c r="F96" i="11"/>
  <c r="F99" i="11"/>
  <c r="E99" i="12"/>
  <c r="F101" i="11"/>
  <c r="E101" i="12"/>
  <c r="F101" i="12" s="1"/>
  <c r="E42" i="12"/>
  <c r="F42" i="12" s="1"/>
  <c r="F42" i="11"/>
  <c r="E44" i="12"/>
  <c r="F44" i="12" s="1"/>
  <c r="F44" i="11"/>
  <c r="E60" i="12"/>
  <c r="F60" i="11"/>
  <c r="E62" i="12"/>
  <c r="F62" i="11"/>
  <c r="E88" i="12"/>
  <c r="F88" i="12" s="1"/>
  <c r="F88" i="11"/>
  <c r="E90" i="12"/>
  <c r="F90" i="12" s="1"/>
  <c r="F90" i="11"/>
  <c r="E98" i="12"/>
  <c r="F98" i="12" s="1"/>
  <c r="F98" i="11"/>
  <c r="E100" i="12"/>
  <c r="F100" i="12" s="1"/>
  <c r="F100" i="11"/>
  <c r="F99" i="12"/>
  <c r="F15" i="11"/>
  <c r="E15" i="12"/>
  <c r="F15" i="12" s="1"/>
  <c r="F12" i="11"/>
  <c r="E12" i="12"/>
  <c r="F12" i="12" s="1"/>
  <c r="E14" i="12"/>
  <c r="F14" i="11"/>
  <c r="E17" i="11"/>
  <c r="E13" i="12"/>
  <c r="F13" i="12" s="1"/>
  <c r="F13" i="11"/>
  <c r="F60" i="12"/>
  <c r="F62" i="12"/>
  <c r="F11" i="11"/>
  <c r="F14" i="12" l="1"/>
  <c r="F86" i="12"/>
  <c r="E17" i="12"/>
  <c r="F17" i="12" s="1"/>
  <c r="F17" i="11"/>
</calcChain>
</file>

<file path=xl/comments1.xml><?xml version="1.0" encoding="utf-8"?>
<comments xmlns="http://schemas.openxmlformats.org/spreadsheetml/2006/main">
  <authors>
    <author>acer</author>
  </authors>
  <commentList>
    <comment ref="D45" authorId="0">
      <text>
        <r>
          <rPr>
            <b/>
            <sz val="9"/>
            <color indexed="81"/>
            <rFont val="Tahoma"/>
            <family val="2"/>
          </rPr>
          <t>acer:</t>
        </r>
        <r>
          <rPr>
            <sz val="9"/>
            <color indexed="81"/>
            <rFont val="Tahoma"/>
            <family val="2"/>
          </rPr>
          <t xml:space="preserve">
used the original submitted targets of Pantawid. Not the one refelcted in the GAA for CY 2014</t>
        </r>
      </text>
    </comment>
  </commentList>
</comments>
</file>

<file path=xl/sharedStrings.xml><?xml version="1.0" encoding="utf-8"?>
<sst xmlns="http://schemas.openxmlformats.org/spreadsheetml/2006/main" count="1261" uniqueCount="303">
  <si>
    <t>Department of Social Welfare and Development</t>
  </si>
  <si>
    <t>Physical Targets</t>
  </si>
  <si>
    <t>Actual</t>
  </si>
  <si>
    <t>Reason for Under/Over Performance (Variance)</t>
  </si>
  <si>
    <t>MFO 1</t>
  </si>
  <si>
    <t>Services Relating to the Formulation of Policies, Plans and Programs</t>
  </si>
  <si>
    <t>Policies and Plans Development</t>
  </si>
  <si>
    <t>No. of policy notes issued</t>
  </si>
  <si>
    <t xml:space="preserve">No. of policy guidelines developed/enhanced </t>
  </si>
  <si>
    <t>No. of LGUs monitored  complying to national and local laws/polices</t>
  </si>
  <si>
    <t>No. of LGUs with SWD sectoral plans  (cities,municipalities)</t>
  </si>
  <si>
    <t xml:space="preserve">No. of sectoral plans and implementation report prepared  </t>
  </si>
  <si>
    <t>No. of research developed /implemented / completed</t>
  </si>
  <si>
    <t xml:space="preserve">E-Services Upgraded </t>
  </si>
  <si>
    <r>
      <t xml:space="preserve">DEPARTMENT/AGENCY:  </t>
    </r>
    <r>
      <rPr>
        <b/>
        <sz val="11"/>
        <color theme="1"/>
        <rFont val="Segoe UI Light"/>
        <family val="2"/>
      </rPr>
      <t>Department of Social Welfare and Development</t>
    </r>
  </si>
  <si>
    <t>For enhancement</t>
  </si>
  <si>
    <t>SWD Geographic Information System (GIS) Developed</t>
  </si>
  <si>
    <t>National Convergence Framework on SP</t>
  </si>
  <si>
    <t>Five (5) year Social Protection Plan</t>
  </si>
  <si>
    <t>Policies/Research Studies on Social Protection</t>
  </si>
  <si>
    <t>Impact Evaluation Conducted</t>
  </si>
  <si>
    <t>Social Protection Handbook (draft)</t>
  </si>
  <si>
    <t>Monitoring and Evaluation Unit (establishment)</t>
  </si>
  <si>
    <t>Social Welfare Development Reform Project (SWDRP)</t>
  </si>
  <si>
    <t>No. of social technology guidelines developed</t>
  </si>
  <si>
    <t xml:space="preserve">No. of manual developed and/or finalized </t>
  </si>
  <si>
    <t>No. of concept paper/program design and documentation completed</t>
  </si>
  <si>
    <t>No. of foreign post established to deliver SWD services to Filipino nationals</t>
  </si>
  <si>
    <t>No. of  household beneficiaries</t>
  </si>
  <si>
    <t>No. of targeted:</t>
  </si>
  <si>
    <t>Cities/Municipalities</t>
  </si>
  <si>
    <t>Provinces</t>
  </si>
  <si>
    <t>Regions</t>
  </si>
  <si>
    <t>National Household Targeting System for Poverty Reduction (NHTS-PR)</t>
  </si>
  <si>
    <t>No. of household assessed and included in the database</t>
  </si>
  <si>
    <t>Number of households identified as poor through  the Proxy Means Test (PMT)</t>
  </si>
  <si>
    <t>Pantawid Pamilyang Pilipino Program (Conditional Cash Transfer)</t>
  </si>
  <si>
    <r>
      <t>Percentage (%) of</t>
    </r>
    <r>
      <rPr>
        <b/>
        <sz val="10"/>
        <color theme="1"/>
        <rFont val="Segoe UI Light"/>
        <family val="2"/>
      </rPr>
      <t xml:space="preserve"> Accomplishment</t>
    </r>
  </si>
  <si>
    <t>Maintained 1 Targeting System</t>
  </si>
  <si>
    <t>Maintained 10,909,456 HHs in the database</t>
  </si>
  <si>
    <t>Standards Setting and Accreditation Services</t>
  </si>
  <si>
    <t>No. of SWAs accredited  (NGOs accredited)</t>
  </si>
  <si>
    <t>No. of SWD Service providers accredited 
( marriage counsellors, social workers, handling court cases, day care workers)</t>
  </si>
  <si>
    <t>No. of  service facilities accredited (Day Care Center;Senior Citizens Centers)</t>
  </si>
  <si>
    <t xml:space="preserve">No. of NGOs endorsed to the Department of Finance  </t>
  </si>
  <si>
    <t xml:space="preserve">No. of Authorities  issued to conduct National Fund Raising Campaigns </t>
  </si>
  <si>
    <t>Reform Agenda</t>
  </si>
  <si>
    <t xml:space="preserve">No. of auxiliary SWDAs registered  </t>
  </si>
  <si>
    <t>No. of SWAs registered and licensed (NGOs licensed)</t>
  </si>
  <si>
    <t>ANA</t>
  </si>
  <si>
    <t>As Need Arises (ANA)</t>
  </si>
  <si>
    <t>Online database  for SWADA/service providers completed</t>
  </si>
  <si>
    <t>MFO 2</t>
  </si>
  <si>
    <t>Standards Setting, Licensing and Accreditation Services</t>
  </si>
  <si>
    <t>MFO 3</t>
  </si>
  <si>
    <t>Provision of Support Services and Technical Assistance to Intermediaries</t>
  </si>
  <si>
    <t>No. of existing SWD training modules developed</t>
  </si>
  <si>
    <t>No. of existing SWD training modules enhanced</t>
  </si>
  <si>
    <t>No. of training modules utilized by intermediaries</t>
  </si>
  <si>
    <t>No. of trainings conducted</t>
  </si>
  <si>
    <t xml:space="preserve">No. of SWD implementers trained </t>
  </si>
  <si>
    <t xml:space="preserve">No. of participants who completed  training </t>
  </si>
  <si>
    <t>Knowledge Management and Learning Division Established</t>
  </si>
  <si>
    <t>Support Services and Technical Assistance to Intermediaries</t>
  </si>
  <si>
    <t>Maintained 1 Knowledge Management and Learning Development</t>
  </si>
  <si>
    <t>No. of beneficiaries provided with relief assistance</t>
  </si>
  <si>
    <t>Families</t>
  </si>
  <si>
    <t>Individuals</t>
  </si>
  <si>
    <t>No. of disaster affected LGUs provided augmentation support</t>
  </si>
  <si>
    <t>Cities</t>
  </si>
  <si>
    <t>Municipalities</t>
  </si>
  <si>
    <t>Supplementary Feeding Program</t>
  </si>
  <si>
    <t>No. of Day Care Children provided with supplementary  feeding</t>
  </si>
  <si>
    <t>Cash/Food for Work/Training  Program for Internally Displaced Person (IDPs)</t>
  </si>
  <si>
    <t xml:space="preserve">No. of IDPs affected by typhoon and other calamities manmade/natural provided with cash/training/work   </t>
  </si>
  <si>
    <t xml:space="preserve">Recovery and Reintegration Program for Victims-Survivors of Trafficking </t>
  </si>
  <si>
    <t xml:space="preserve">Number of LGU Social Workers trained to provide psychosocial recovery, and social and economic reintegration services to victims-survivors of trafficking </t>
  </si>
  <si>
    <t xml:space="preserve">Centers upgraded to accommodate victims-survivors of trafficking    </t>
  </si>
  <si>
    <t>Core Shelter</t>
  </si>
  <si>
    <t>No. of shelter units funded</t>
  </si>
  <si>
    <t>No. of shelter units completed/ongoing</t>
  </si>
  <si>
    <t>No. of families benefited</t>
  </si>
  <si>
    <t>Payapa at Masaganang Pamayanan (PAMANA)</t>
  </si>
  <si>
    <t xml:space="preserve">Number of regions with functional Recovery and Reintegration Network  </t>
  </si>
  <si>
    <t>Disaster Relief Operations</t>
  </si>
  <si>
    <t>MFO 4</t>
  </si>
  <si>
    <t>Services for Center-Based and Community-Based Clients</t>
  </si>
  <si>
    <t>Centers and Institutions</t>
  </si>
  <si>
    <t xml:space="preserve">No. of  beneficiaries served  at the facilities </t>
  </si>
  <si>
    <t>No. of client days of service at the facilities</t>
  </si>
  <si>
    <t>No. of clients released/discharged from the facilities</t>
  </si>
  <si>
    <t>No. of clients served at Crisis Intervention Unit (CIU)</t>
  </si>
  <si>
    <t>Community-based Services</t>
  </si>
  <si>
    <t>Social Pension for Indigent  Senior Citizens for ages 77 and above</t>
  </si>
  <si>
    <t>No. of indigent senior citizens provided with social pension for ages 77 and above</t>
  </si>
  <si>
    <t>Program for Street Children, Street families and IPs, especially Bajaus</t>
  </si>
  <si>
    <t>No. of street children provided with educational assistance</t>
  </si>
  <si>
    <t>No.  Bajau families/street families  provided with Balik Probinsya Assistance</t>
  </si>
  <si>
    <t>No. of parents provided with livelihood assistance</t>
  </si>
  <si>
    <t>No. of street families/Bajau families provided with permanent shelter</t>
  </si>
  <si>
    <t xml:space="preserve">No. of areas covered by KALAHI-CIDSS </t>
  </si>
  <si>
    <t>Barangays</t>
  </si>
  <si>
    <t>Foreign-Assisted Project
  KCI
  KC Additional
       Financing (AF)
  KC Millennium 
      Challenge 
      Corporation
      (MCC)</t>
  </si>
  <si>
    <t>No. of LGUs fully implemented/intitutionalized the KC process (LGUs that adopting features of the KC approach)</t>
  </si>
  <si>
    <t>Approved By:</t>
  </si>
  <si>
    <t>Maintained &amp; Sustained Database</t>
  </si>
  <si>
    <t>CORAZON JULIANO-SOLIMAN</t>
  </si>
  <si>
    <t>No. of ABSNET clusters organized and strengthened</t>
  </si>
  <si>
    <t>Operational Manual on M &amp; E</t>
  </si>
  <si>
    <t>Performance Indicators</t>
  </si>
  <si>
    <t xml:space="preserve">No. of policy/position papers prepared including policies on regional cooperation international treaties and conventions </t>
  </si>
  <si>
    <t>Key Program/activities/Projects (P/A/Ps)</t>
  </si>
  <si>
    <t xml:space="preserve">Targetting System for SWD programs </t>
  </si>
  <si>
    <t>No. of social technology developed/programs and services enhanced</t>
  </si>
  <si>
    <t xml:space="preserve"> Physical Report of Operation</t>
  </si>
  <si>
    <t>No. of client rehabilitated at the facilities</t>
  </si>
  <si>
    <t>No. of community-based beneficiaries provided with protective services                                                     Individuals</t>
  </si>
  <si>
    <t>Number of trafficked person assisted/services provided</t>
  </si>
  <si>
    <t>FLORITA R. VILLAR</t>
  </si>
  <si>
    <t xml:space="preserve"> Program Development</t>
  </si>
  <si>
    <t>No. of household beneficiaries from completed community  sub-projects</t>
  </si>
  <si>
    <t>No. of  community development projects completed</t>
  </si>
  <si>
    <t>FY 2013
(Annual)</t>
  </si>
  <si>
    <t>Adoption of National Convergence Framework</t>
  </si>
  <si>
    <t>Implementation of 5 year SP Plan</t>
  </si>
  <si>
    <t>Maintained  1 Monitoring and Evaluation Unit</t>
  </si>
  <si>
    <t>Index and Measure on Prevalance rate of Risk and Vulnerabilies Assessment</t>
  </si>
  <si>
    <t>Regional  Sectoral participation Index Developed</t>
  </si>
  <si>
    <t>No. of bajau families provided with livelihood and capacity building activities</t>
  </si>
  <si>
    <t>Consultation meetings with ABSNET by Field Offices</t>
  </si>
  <si>
    <t>Consultation meeting with National ABSNET Federation</t>
  </si>
  <si>
    <t>National Consultation Dialogues</t>
  </si>
  <si>
    <t>Development of Manual on Monitoring and Evaluation of SWADAs</t>
  </si>
  <si>
    <t>Evaluation of the Accreditation System for Social Welfare and Development Programs and Services</t>
  </si>
  <si>
    <t>Maintained &amp; Sustained Online Database</t>
  </si>
  <si>
    <t>Knowledge Exchange Center Established</t>
  </si>
  <si>
    <t>Maintained  1 Knowledge Exchange Center</t>
  </si>
  <si>
    <t>No. of barangays for community-driven development projects in ARMM</t>
  </si>
  <si>
    <t>Continuous Updating</t>
  </si>
  <si>
    <t>Manual on Risk and Vulnerability (SP VAM)</t>
  </si>
  <si>
    <t>Maintained 5.2 Million households in the database</t>
  </si>
  <si>
    <t>Continuous provision of support services like skills training, livelihood, relocation to street children, street families, Ips and Bajaus</t>
  </si>
  <si>
    <t>Highlighted in green are those indicators that were included in the 2013 APM but not reflected in the CY 2013 BEDs</t>
  </si>
  <si>
    <t>No. of street children and their families served at day/night centers/activity centers
a. Street Children
b. Street Families</t>
  </si>
  <si>
    <t>deleted by PRD?</t>
  </si>
  <si>
    <t>onging implementation</t>
  </si>
  <si>
    <t>143cities, 1,484mun.</t>
  </si>
  <si>
    <t>Accomplishments are as of the March 2013 of the Second Cycle of the program SY 2012-2013</t>
  </si>
  <si>
    <t>Ongoing updating of the database</t>
  </si>
  <si>
    <t>SEA Kaunlaran Program</t>
  </si>
  <si>
    <t>No. of families provided with capital seed fund</t>
  </si>
  <si>
    <t>Pantawid Pamilya</t>
  </si>
  <si>
    <t xml:space="preserve"> Non-Pantawid</t>
  </si>
  <si>
    <t>Undersecretay for Policy and Plans Group</t>
  </si>
  <si>
    <t>_____________________________________</t>
  </si>
  <si>
    <t xml:space="preserve">          ___________________________</t>
  </si>
  <si>
    <t>No centers upgraded yet for this quarter</t>
  </si>
  <si>
    <t>ask for reasons</t>
  </si>
  <si>
    <t>Not targeted for the first quarter</t>
  </si>
  <si>
    <t>Ongoing finalization of the M&amp;E OM</t>
  </si>
  <si>
    <t>Carry-over from last year's activity</t>
  </si>
  <si>
    <t>Prepared By:</t>
  </si>
  <si>
    <t>Secretary</t>
  </si>
  <si>
    <t>Reflected figures are only those provided with capital seed fund by DSWD. However, through partneship with Micro-Finance Institutions, a total of 24,554 Pantawid Pamilya beneficiaries were provided with capital assistance. 
Further, skills-enhancement training on farming and production were given to 13,447 Pantawid Pamilya beneficiaries as a form of non-financial assistance and facilitated employment of 77 pantawid beneficiaries.</t>
  </si>
  <si>
    <t>Provision of services to disaster victims of tropical storm "Quinta" and other clients (using the Priority Development Assistance Fund (PDAF) in Region VI thru DSWD CIU contributes largely to the over performance of this indicator.</t>
  </si>
  <si>
    <t>Reported accomplishment is only as of 31 March 2013. Completion of pay-out to all beneficiaries is targeted to be done within the month of April 2013 or the next month following the reference quarter.</t>
  </si>
  <si>
    <t>Sttill not targeted for the second quarter however, there's a carry-over from last year's activity which was already reported on the fist quarter physical report of operations</t>
  </si>
  <si>
    <t>requested for deletion last 7 June 2012</t>
  </si>
  <si>
    <t>requested to change the indicator to Development of a Quality Management System (QMS) Certifiable to ISO 9001:2008 for the DSWD Standards Bureau</t>
  </si>
  <si>
    <t>apply nalang siguro dito ung changes na gusto ni Dir. Geo-Ann</t>
  </si>
  <si>
    <t>Not targeted for the first quarter, all of the 5 targets are to be accomplished on the last quarter of CY 2013.</t>
  </si>
  <si>
    <t>Not targeted for the second quarter.</t>
  </si>
  <si>
    <t>STB has revised its targets for this year from 2 to 5 manuals/developed or finalized</t>
  </si>
  <si>
    <t>STB has submitted revised targets for CY 2013. Check the submission of STB.</t>
  </si>
  <si>
    <t>This is an annual target thus, it can cut across the targets per quarter</t>
  </si>
  <si>
    <t>rectify: annual target of 58,892. It should be 55,892. typographical error</t>
  </si>
  <si>
    <t>adjustment of targets from 232,868 to 240,868 due to the additional 8,000 targets</t>
  </si>
  <si>
    <t>targeted for CY 2013 but there are still adjustments as of April 2013</t>
  </si>
  <si>
    <t>adjusted the targets of KC based on their validation made last April 2013.</t>
  </si>
  <si>
    <t>revised targets are based on the submission of STB last May 9 as per their validation made</t>
  </si>
  <si>
    <t>not clear ang targets for the second quarter based on the BED. Should it be the same based on their approved WFP?</t>
  </si>
  <si>
    <t>checked the submission of STB regarding the revision of STB's quarterly targets for CY 2013</t>
  </si>
  <si>
    <t>Ask nalang Aljo</t>
  </si>
  <si>
    <t>delete ko nalang kaya ung first quarter target</t>
  </si>
  <si>
    <t>check the submission of SB (or kay ate tess since nasa kanya ang consolidatio ng MFO 2 reports</t>
  </si>
  <si>
    <t>whole year target which was already accomplished last first quarter</t>
  </si>
  <si>
    <t xml:space="preserve"> (July to September 2013)</t>
  </si>
  <si>
    <t xml:space="preserve"> (October to December 2013)</t>
  </si>
  <si>
    <t xml:space="preserve"> (January to September 2013)</t>
  </si>
  <si>
    <t xml:space="preserve"> (January to December 2013)</t>
  </si>
  <si>
    <t>Jan to Sep</t>
  </si>
  <si>
    <t>Jan to Dec</t>
  </si>
  <si>
    <t>Jul to Sep</t>
  </si>
  <si>
    <t>Oct to Dec</t>
  </si>
  <si>
    <t>Formula?</t>
  </si>
  <si>
    <t>yes</t>
  </si>
  <si>
    <t>not targeted for the thrid quarter</t>
  </si>
  <si>
    <t>Not targeted for the third quarter</t>
  </si>
  <si>
    <t>annual target</t>
  </si>
  <si>
    <t>not targeted for the third quarter</t>
  </si>
  <si>
    <t>Not targeted for the fourth quarter</t>
  </si>
  <si>
    <t>annual targets</t>
  </si>
  <si>
    <t>not targeted for the fourth quarter</t>
  </si>
  <si>
    <t>Sustainable Livelihood Program</t>
  </si>
  <si>
    <t>FY 2014
(Annual)</t>
  </si>
  <si>
    <t>Program/activities/Projects
MFO</t>
  </si>
  <si>
    <t>MFO 1: Social Protection Policy Services</t>
  </si>
  <si>
    <t xml:space="preserve">No. of policy guidelines developed/ enhanced </t>
  </si>
  <si>
    <t xml:space="preserve">No. of sectoral plans and implementation report prepared </t>
  </si>
  <si>
    <t>MFO 2: Social Protection Services</t>
  </si>
  <si>
    <t>No. of persons provided with residential care</t>
  </si>
  <si>
    <t>No. of  beneficiaries served  at the facilities</t>
  </si>
  <si>
    <t>Community-based</t>
  </si>
  <si>
    <t>No. of community-based beneficiaries provided with protective services</t>
  </si>
  <si>
    <t>Clients served at Crisis Intervention Unit (CIU)</t>
  </si>
  <si>
    <t>Modified Conditional Cash Transfer e/</t>
  </si>
  <si>
    <t>No. of children beneficiaries - CCT extended Coverage until High School</t>
  </si>
  <si>
    <t xml:space="preserve">No. of Day Care/School Children provided with supplementary feeding </t>
  </si>
  <si>
    <t>Recovery and Reintegration Program for Trafficked Persons</t>
  </si>
  <si>
    <t>No. of trafficked person assisted</t>
  </si>
  <si>
    <t>No. of indigent senior citizens with social pension  for ages 77 and above</t>
  </si>
  <si>
    <t>No. of families to be served through ME Development</t>
  </si>
  <si>
    <t>No. of household facilitated for employment</t>
  </si>
  <si>
    <t>MFO 3: Capacity Building Services</t>
  </si>
  <si>
    <t>PI SET 1</t>
  </si>
  <si>
    <t>PI SET 2</t>
  </si>
  <si>
    <t>PI SET 3</t>
  </si>
  <si>
    <t>MFO 4: Regulatory Services</t>
  </si>
  <si>
    <t>Locally-Funded Projects</t>
  </si>
  <si>
    <t>Comprehensive Program for Street Children, Street Families and IPs, especially Bajaus</t>
  </si>
  <si>
    <t>No. of street children served</t>
  </si>
  <si>
    <t>No. of Sama-Bajau children served</t>
  </si>
  <si>
    <t>No. of street families served</t>
  </si>
  <si>
    <t>No. of Bajau families served</t>
  </si>
  <si>
    <t>National Household Targeting System for Poverty Reduction</t>
  </si>
  <si>
    <t>Implementation of various programs/projects for LGUs (Priority Programs)</t>
  </si>
  <si>
    <t>No. of LGUs benefitted from the following programs:</t>
  </si>
  <si>
    <t>Protective Services</t>
  </si>
  <si>
    <t>SEA-K (No. of Municipalities served)</t>
  </si>
  <si>
    <t>NCDDP</t>
  </si>
  <si>
    <t>Implementation and Monitoring of PAMANA Program</t>
  </si>
  <si>
    <t>No. of Provinces</t>
  </si>
  <si>
    <t>No. of Barangays</t>
  </si>
  <si>
    <t>SLP</t>
  </si>
  <si>
    <t>PAMANA Pillar 2</t>
  </si>
  <si>
    <t>1,380 Brgys; 18 Provinces</t>
  </si>
  <si>
    <t>470 Brgys; 9 Provinces</t>
  </si>
  <si>
    <t>268 Brgys;  5 Provinces</t>
  </si>
  <si>
    <t>100% complaints acted upon</t>
  </si>
  <si>
    <t xml:space="preserve"> (January to June 2014)</t>
  </si>
  <si>
    <t>Jan to June</t>
  </si>
  <si>
    <t>Validation of projects and completion of required documents are still ongoing</t>
  </si>
  <si>
    <t xml:space="preserve">Accomplishment is cumulative as of June 2014 of the third cycle implementation (SY 2013-2014), with target of 1,778,274 </t>
  </si>
  <si>
    <t>No. of individuals assisted (non-residential)</t>
  </si>
  <si>
    <t>No. of households assisted (non-residential)</t>
  </si>
  <si>
    <t>No. of families assisted (non-residential)</t>
  </si>
  <si>
    <t>No. of communities assisted (non-residential)</t>
  </si>
  <si>
    <t>Grassroots Participatory Budgeting</t>
  </si>
  <si>
    <t>Kapit-bisig Laban sa Kahirapan - Comprehensive and Integrated Delivery of Social Services (Kalahi-CIDSS)</t>
  </si>
  <si>
    <t>No. of areas covered</t>
  </si>
  <si>
    <t>Region</t>
  </si>
  <si>
    <t>Province</t>
  </si>
  <si>
    <t>Municipality</t>
  </si>
  <si>
    <t>Barangay</t>
  </si>
  <si>
    <t>No. of community development projects funded/completed</t>
  </si>
  <si>
    <t>Due to the special provision stipulated under the General Appropriation Act (GAA) for CY 2014 that states “Social Pension grants will be provided only to those social pensioners who are registered in the Listahanan database“ . Hence, the NHTO conducted special validation to the existing non-NHTS social pensioners for inclusion in the database.</t>
  </si>
  <si>
    <t>Accomplishment was based on the adjusted targets set due to the World Economic Forum held last May 2014 in NCR.</t>
  </si>
  <si>
    <t>Included in the accomplishment are those rescued, offloaded by competent authorities such as Immigration Officers, port authorities and intercepted potential TIP victims in the transit areas like NCR, Region III and IX
Further, the anti-trafficking task force in Tawi-Tawi has actively conducted rescue operation and interception of potential TIP clients.</t>
  </si>
  <si>
    <t>Due to the Performance Review and Evaluation Workshop (PREW) of Social Pension, Supplementary Feeding Program training among others conducted by the Field Offices with the LGUs.</t>
  </si>
  <si>
    <t>Includes accomplishments of Field Offices</t>
  </si>
  <si>
    <t>Includes accomplishment of FOs:
SB (SWDA licensed) - 24
SB (SP accredited) - 108
FO (SWA licensed) - 74
FO (SP accredited) - 1,696</t>
  </si>
  <si>
    <t xml:space="preserve"> 5.2 million poor households</t>
  </si>
  <si>
    <t>Survey is not scheduled in the second quarter</t>
  </si>
  <si>
    <t xml:space="preserve">133 completed                                                </t>
  </si>
  <si>
    <t>All targeted areas are in social preparation stage  up to the delivery of building materials.</t>
  </si>
  <si>
    <t xml:space="preserve"> January to July Accomplishment</t>
  </si>
  <si>
    <t xml:space="preserve"> January to July accomplishment</t>
  </si>
  <si>
    <t>Most policies issued in the 1st sem  are internal policies</t>
  </si>
  <si>
    <t>The other policy notes will be issued in  the 3rd qtr</t>
  </si>
  <si>
    <r>
      <t xml:space="preserve">DEPARTMENT/AGENCY:  </t>
    </r>
    <r>
      <rPr>
        <b/>
        <sz val="11"/>
        <rFont val="Arial"/>
        <family val="2"/>
      </rPr>
      <t>Department of Social Welfare and Development</t>
    </r>
  </si>
  <si>
    <r>
      <t>Percentage (%) of</t>
    </r>
    <r>
      <rPr>
        <b/>
        <sz val="10"/>
        <rFont val="Arial"/>
        <family val="2"/>
      </rPr>
      <t xml:space="preserve"> Accomplishment</t>
    </r>
  </si>
  <si>
    <r>
      <rPr>
        <b/>
        <sz val="11"/>
        <rFont val="Arial"/>
        <family val="2"/>
      </rPr>
      <t>QUANTITY</t>
    </r>
    <r>
      <rPr>
        <sz val="11"/>
        <rFont val="Arial"/>
        <family val="2"/>
      </rPr>
      <t xml:space="preserve">
No. of policies updated, issued and disseminated</t>
    </r>
  </si>
  <si>
    <r>
      <rPr>
        <b/>
        <sz val="11"/>
        <rFont val="Arial"/>
        <family val="2"/>
      </rPr>
      <t>QUALITY</t>
    </r>
    <r>
      <rPr>
        <sz val="11"/>
        <rFont val="Arial"/>
        <family val="2"/>
      </rPr>
      <t xml:space="preserve">
Average % of  intermediaries and other stakeholders that rate policies as good or better</t>
    </r>
  </si>
  <si>
    <r>
      <rPr>
        <b/>
        <sz val="11"/>
        <rFont val="Arial"/>
        <family val="2"/>
      </rPr>
      <t>TIMELINESS</t>
    </r>
    <r>
      <rPr>
        <sz val="11"/>
        <rFont val="Arial"/>
        <family val="2"/>
      </rPr>
      <t xml:space="preserve">
% of policies that are updated, issued and disseminated in the last three (3) years</t>
    </r>
  </si>
  <si>
    <r>
      <rPr>
        <b/>
        <sz val="11"/>
        <rFont val="Arial"/>
        <family val="2"/>
      </rPr>
      <t>QUANTITY</t>
    </r>
    <r>
      <rPr>
        <sz val="11"/>
        <rFont val="Arial"/>
        <family val="2"/>
      </rPr>
      <t xml:space="preserve">
No. of persons assisted</t>
    </r>
  </si>
  <si>
    <r>
      <rPr>
        <b/>
        <sz val="11"/>
        <rFont val="Arial"/>
        <family val="2"/>
      </rPr>
      <t>QUALITY</t>
    </r>
    <r>
      <rPr>
        <sz val="11"/>
        <rFont val="Arial"/>
        <family val="2"/>
      </rPr>
      <t xml:space="preserve">
% of assisted persons for the last three (3) years who were found ineligible (no more than averaged 5%)</t>
    </r>
  </si>
  <si>
    <r>
      <rPr>
        <b/>
        <sz val="11"/>
        <rFont val="Arial"/>
        <family val="2"/>
      </rPr>
      <t>TIMELINESS 1</t>
    </r>
    <r>
      <rPr>
        <sz val="11"/>
        <rFont val="Arial"/>
        <family val="2"/>
      </rPr>
      <t xml:space="preserve">
% of applications for non-residential assistance that are processed within 24 hours.</t>
    </r>
  </si>
  <si>
    <r>
      <rPr>
        <b/>
        <sz val="11"/>
        <rFont val="Arial"/>
        <family val="2"/>
      </rPr>
      <t>TIMELINESS 2</t>
    </r>
    <r>
      <rPr>
        <sz val="11"/>
        <rFont val="Arial"/>
        <family val="2"/>
      </rPr>
      <t xml:space="preserve">
% of applications for residential assistance that are processed within 24 hours.</t>
    </r>
  </si>
  <si>
    <r>
      <rPr>
        <b/>
        <sz val="11"/>
        <rFont val="Arial"/>
        <family val="2"/>
      </rPr>
      <t>QUANTITY</t>
    </r>
    <r>
      <rPr>
        <sz val="11"/>
        <rFont val="Arial"/>
        <family val="2"/>
      </rPr>
      <t xml:space="preserve">
No. of persons provided with training services</t>
    </r>
  </si>
  <si>
    <r>
      <rPr>
        <b/>
        <sz val="11"/>
        <rFont val="Arial"/>
        <family val="2"/>
      </rPr>
      <t>QUALITY</t>
    </r>
    <r>
      <rPr>
        <sz val="11"/>
        <rFont val="Arial"/>
        <family val="2"/>
      </rPr>
      <t xml:space="preserve">
% of trainees who rate training courses satisfactory or better</t>
    </r>
  </si>
  <si>
    <r>
      <rPr>
        <b/>
        <sz val="11"/>
        <rFont val="Arial"/>
        <family val="2"/>
      </rPr>
      <t>TIMELINESS</t>
    </r>
    <r>
      <rPr>
        <sz val="11"/>
        <rFont val="Arial"/>
        <family val="2"/>
      </rPr>
      <t xml:space="preserve">
% of training courses that completed as designed</t>
    </r>
  </si>
  <si>
    <r>
      <rPr>
        <b/>
        <sz val="11"/>
        <rFont val="Arial"/>
        <family val="2"/>
      </rPr>
      <t>QUANTITY</t>
    </r>
    <r>
      <rPr>
        <sz val="11"/>
        <rFont val="Arial"/>
        <family val="2"/>
      </rPr>
      <t xml:space="preserve">
No. of LGUs and other intermediaries provided with technical assistance</t>
    </r>
  </si>
  <si>
    <r>
      <rPr>
        <b/>
        <sz val="11"/>
        <rFont val="Arial"/>
        <family val="2"/>
      </rPr>
      <t>QUALITY</t>
    </r>
    <r>
      <rPr>
        <sz val="11"/>
        <rFont val="Arial"/>
        <family val="2"/>
      </rPr>
      <t xml:space="preserve">
% of intermediaries who rate assistance as good or better</t>
    </r>
  </si>
  <si>
    <r>
      <rPr>
        <b/>
        <sz val="11"/>
        <rFont val="Arial"/>
        <family val="2"/>
      </rPr>
      <t>TIMELINESS</t>
    </r>
    <r>
      <rPr>
        <sz val="11"/>
        <rFont val="Arial"/>
        <family val="2"/>
      </rPr>
      <t xml:space="preserve">
% of technical services provided within X days of request</t>
    </r>
  </si>
  <si>
    <r>
      <rPr>
        <b/>
        <sz val="11"/>
        <rFont val="Arial"/>
        <family val="2"/>
      </rPr>
      <t>QUANTITY</t>
    </r>
    <r>
      <rPr>
        <sz val="11"/>
        <rFont val="Arial"/>
        <family val="2"/>
      </rPr>
      <t xml:space="preserve">
No. of LGUs and other intermediaries provided with resource augmentation</t>
    </r>
  </si>
  <si>
    <r>
      <rPr>
        <b/>
        <sz val="11"/>
        <rFont val="Arial"/>
        <family val="2"/>
      </rPr>
      <t>QUALITY</t>
    </r>
    <r>
      <rPr>
        <sz val="11"/>
        <rFont val="Arial"/>
        <family val="2"/>
      </rPr>
      <t xml:space="preserve">
% of recipients who rate assistance as good or better</t>
    </r>
  </si>
  <si>
    <r>
      <rPr>
        <b/>
        <sz val="11"/>
        <rFont val="Arial"/>
        <family val="2"/>
      </rPr>
      <t>TIMELINESS</t>
    </r>
    <r>
      <rPr>
        <sz val="11"/>
        <rFont val="Arial"/>
        <family val="2"/>
      </rPr>
      <t xml:space="preserve">
% of resource augmentation initiative requests acted upon within three (3) days.</t>
    </r>
  </si>
  <si>
    <r>
      <rPr>
        <b/>
        <sz val="11"/>
        <rFont val="Arial"/>
        <family val="2"/>
      </rPr>
      <t>QUANTITY</t>
    </r>
    <r>
      <rPr>
        <sz val="11"/>
        <rFont val="Arial"/>
        <family val="2"/>
      </rPr>
      <t xml:space="preserve">
No. of social welfare and development agencies and service providers licensed or accredited</t>
    </r>
  </si>
  <si>
    <r>
      <rPr>
        <b/>
        <sz val="11"/>
        <rFont val="Arial"/>
        <family val="2"/>
      </rPr>
      <t>QUALITY</t>
    </r>
    <r>
      <rPr>
        <sz val="11"/>
        <rFont val="Arial"/>
        <family val="2"/>
      </rPr>
      <t xml:space="preserve">
% of licensed and accredited SWDAs/ service providers with a recorded violation within the last two (2) years</t>
    </r>
  </si>
  <si>
    <r>
      <rPr>
        <b/>
        <sz val="11"/>
        <rFont val="Arial"/>
        <family val="2"/>
      </rPr>
      <t>TIMELINESS</t>
    </r>
    <r>
      <rPr>
        <sz val="11"/>
        <rFont val="Arial"/>
        <family val="2"/>
      </rPr>
      <t xml:space="preserve">
% of licenses issued in 15 days or less from receipt of compliant application</t>
    </r>
  </si>
  <si>
    <r>
      <rPr>
        <b/>
        <sz val="11"/>
        <rFont val="Arial"/>
        <family val="2"/>
      </rPr>
      <t>QUANTITY</t>
    </r>
    <r>
      <rPr>
        <sz val="11"/>
        <rFont val="Arial"/>
        <family val="2"/>
      </rPr>
      <t xml:space="preserve">
Number of violations/ complaints received</t>
    </r>
  </si>
  <si>
    <r>
      <rPr>
        <b/>
        <sz val="11"/>
        <rFont val="Arial"/>
        <family val="2"/>
      </rPr>
      <t>QUALITY</t>
    </r>
    <r>
      <rPr>
        <sz val="11"/>
        <rFont val="Arial"/>
        <family val="2"/>
      </rPr>
      <t xml:space="preserve">
Number of persons and entities with 2 or more recorded violations/ complaints in the last three (3) years as a % of total number of violators in the last three (3) years.</t>
    </r>
  </si>
  <si>
    <r>
      <rPr>
        <b/>
        <sz val="11"/>
        <rFont val="Arial"/>
        <family val="2"/>
      </rPr>
      <t>TIMELINESS</t>
    </r>
    <r>
      <rPr>
        <sz val="11"/>
        <rFont val="Arial"/>
        <family val="2"/>
      </rPr>
      <t xml:space="preserve">
Percentage of detected violations/complaints that are resolved within seven (7) working days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</si>
</sst>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6" x14ac:knownFonts="1">
    <font>
      <sz val="11"/>
      <color theme="1"/>
      <name val="Calibri"/>
      <family val="2"/>
      <scheme val="minor"/>
    </font>
    <font>
      <sz val="11"/>
      <color theme="1"/>
      <name val="Calibri"/>
      <family val="2"/>
      <scheme val="minor"/>
    </font>
    <font>
      <sz val="10"/>
      <name val="Arial"/>
      <family val="2"/>
    </font>
    <font>
      <sz val="11"/>
      <color theme="1"/>
      <name val="Segoe UI Light"/>
      <family val="2"/>
    </font>
    <font>
      <b/>
      <sz val="11"/>
      <color theme="1"/>
      <name val="Segoe UI Light"/>
      <family val="2"/>
    </font>
    <font>
      <sz val="10"/>
      <color theme="1"/>
      <name val="Segoe UI Light"/>
      <family val="2"/>
    </font>
    <font>
      <b/>
      <sz val="10"/>
      <color theme="1"/>
      <name val="Segoe UI Light"/>
      <family val="2"/>
    </font>
    <font>
      <u/>
      <sz val="11"/>
      <color theme="1"/>
      <name val="Segoe UI Light"/>
      <family val="2"/>
    </font>
    <font>
      <sz val="11"/>
      <color rgb="FFFF0000"/>
      <name val="Segoe UI Light"/>
      <family val="2"/>
    </font>
    <font>
      <b/>
      <sz val="11"/>
      <color rgb="FFFF0000"/>
      <name val="Segoe UI Light"/>
      <family val="2"/>
    </font>
    <font>
      <sz val="10"/>
      <color rgb="FFFF0000"/>
      <name val="Segoe UI Light"/>
      <family val="2"/>
    </font>
    <font>
      <b/>
      <sz val="10"/>
      <color rgb="FFFF0000"/>
      <name val="Segoe UI Light"/>
      <family val="2"/>
    </font>
    <font>
      <sz val="10"/>
      <color rgb="FF7030A0"/>
      <name val="Segoe UI Light"/>
      <family val="2"/>
    </font>
    <font>
      <sz val="11"/>
      <color rgb="FF7030A0"/>
      <name val="Segoe UI Light"/>
      <family val="2"/>
    </font>
    <font>
      <sz val="11"/>
      <color rgb="FF00B050"/>
      <name val="Segoe UI Light"/>
      <family val="2"/>
    </font>
    <font>
      <sz val="11"/>
      <name val="Segoe UI Light"/>
      <family val="2"/>
    </font>
    <font>
      <sz val="10"/>
      <name val="Segoe UI Light"/>
      <family val="2"/>
    </font>
    <font>
      <b/>
      <sz val="11"/>
      <color rgb="FF00B050"/>
      <name val="Segoe UI Light"/>
      <family val="2"/>
    </font>
    <font>
      <sz val="9"/>
      <color indexed="81"/>
      <name val="Tahoma"/>
      <family val="2"/>
    </font>
    <font>
      <b/>
      <sz val="9"/>
      <color indexed="81"/>
      <name val="Tahoma"/>
      <family val="2"/>
    </font>
    <font>
      <sz val="11"/>
      <name val="Arial"/>
      <family val="2"/>
    </font>
    <font>
      <b/>
      <sz val="11"/>
      <name val="Arial"/>
      <family val="2"/>
    </font>
    <font>
      <b/>
      <sz val="10"/>
      <name val="Arial"/>
      <family val="2"/>
    </font>
    <font>
      <b/>
      <u/>
      <sz val="11"/>
      <name val="Arial"/>
      <family val="2"/>
    </font>
    <font>
      <b/>
      <i/>
      <sz val="11"/>
      <name val="Arial"/>
      <family val="2"/>
    </font>
    <font>
      <u/>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0">
    <border>
      <left/>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diagonal/>
    </border>
    <border>
      <left style="thin">
        <color theme="0" tint="-0.499984740745262"/>
      </left>
      <right/>
      <top style="thin">
        <color indexed="64"/>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thin">
        <color indexed="64"/>
      </bottom>
      <diagonal/>
    </border>
    <border>
      <left/>
      <right/>
      <top/>
      <bottom style="thin">
        <color indexed="64"/>
      </bottom>
      <diagonal/>
    </border>
    <border>
      <left style="thin">
        <color theme="0" tint="-0.499984740745262"/>
      </left>
      <right style="thin">
        <color theme="0" tint="-0.499984740745262"/>
      </right>
      <top/>
      <bottom/>
      <diagonal/>
    </border>
    <border>
      <left/>
      <right style="thin">
        <color theme="0" tint="-0.499984740745262"/>
      </right>
      <top style="thin">
        <color indexed="64"/>
      </top>
      <bottom style="thin">
        <color theme="0" tint="-0.499984740745262"/>
      </bottom>
      <diagonal/>
    </border>
    <border>
      <left/>
      <right/>
      <top/>
      <bottom style="medium">
        <color indexed="64"/>
      </bottom>
      <diagonal/>
    </border>
    <border>
      <left/>
      <right style="thin">
        <color indexed="64"/>
      </right>
      <top/>
      <bottom/>
      <diagonal/>
    </border>
    <border>
      <left style="thin">
        <color indexed="64"/>
      </left>
      <right style="thin">
        <color theme="0" tint="-0.499984740745262"/>
      </right>
      <top style="thin">
        <color indexed="64"/>
      </top>
      <bottom/>
      <diagonal/>
    </border>
    <border>
      <left/>
      <right style="thin">
        <color indexed="64"/>
      </right>
      <top style="thin">
        <color indexed="64"/>
      </top>
      <bottom style="thin">
        <color theme="0" tint="-0.499984740745262"/>
      </bottom>
      <diagonal/>
    </border>
    <border>
      <left/>
      <right/>
      <top style="thin">
        <color indexed="64"/>
      </top>
      <bottom/>
      <diagonal/>
    </border>
    <border>
      <left/>
      <right style="thin">
        <color indexed="64"/>
      </right>
      <top style="thin">
        <color indexed="64"/>
      </top>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475">
    <xf numFmtId="0" fontId="0" fillId="0" borderId="0" xfId="0"/>
    <xf numFmtId="0" fontId="3" fillId="0" borderId="0" xfId="0" applyFont="1"/>
    <xf numFmtId="0" fontId="3" fillId="0" borderId="6" xfId="0" applyFont="1" applyBorder="1"/>
    <xf numFmtId="0" fontId="3" fillId="0" borderId="9" xfId="0" applyFont="1" applyBorder="1"/>
    <xf numFmtId="0" fontId="3" fillId="0" borderId="6" xfId="0" applyFont="1" applyBorder="1" applyAlignment="1">
      <alignment horizontal="left" wrapText="1"/>
    </xf>
    <xf numFmtId="0" fontId="3" fillId="0" borderId="5" xfId="0" applyFont="1" applyBorder="1" applyAlignment="1">
      <alignment horizontal="left" vertical="center" indent="1"/>
    </xf>
    <xf numFmtId="0" fontId="3" fillId="0" borderId="0" xfId="0" applyFont="1" applyAlignment="1">
      <alignment horizontal="right" vertical="center"/>
    </xf>
    <xf numFmtId="0" fontId="3" fillId="0" borderId="0" xfId="0" applyFont="1" applyAlignment="1">
      <alignment horizontal="right"/>
    </xf>
    <xf numFmtId="0" fontId="3" fillId="0" borderId="5" xfId="0" applyFont="1" applyBorder="1" applyAlignment="1">
      <alignment horizontal="right" vertical="center" wrapText="1"/>
    </xf>
    <xf numFmtId="0" fontId="3" fillId="0" borderId="20" xfId="0" applyFont="1" applyBorder="1" applyAlignment="1">
      <alignment horizontal="left" vertical="center" wrapText="1" indent="1"/>
    </xf>
    <xf numFmtId="0" fontId="3" fillId="0" borderId="10" xfId="0" applyFont="1" applyBorder="1" applyAlignment="1">
      <alignment horizontal="left" wrapText="1" indent="1"/>
    </xf>
    <xf numFmtId="0" fontId="3" fillId="0" borderId="10" xfId="0" applyFont="1" applyBorder="1" applyAlignment="1">
      <alignment horizontal="left" vertical="center" wrapText="1" indent="1"/>
    </xf>
    <xf numFmtId="0" fontId="3" fillId="0" borderId="20" xfId="0" applyFont="1" applyBorder="1" applyAlignment="1">
      <alignment horizontal="right" vertical="center" wrapText="1"/>
    </xf>
    <xf numFmtId="0" fontId="3" fillId="0" borderId="20" xfId="0" applyFont="1" applyBorder="1"/>
    <xf numFmtId="0" fontId="3" fillId="0" borderId="16" xfId="0" applyFont="1" applyBorder="1"/>
    <xf numFmtId="0" fontId="5" fillId="0" borderId="6" xfId="0" applyFont="1" applyBorder="1"/>
    <xf numFmtId="10" fontId="3" fillId="0" borderId="0" xfId="0" applyNumberFormat="1" applyFont="1"/>
    <xf numFmtId="0" fontId="5" fillId="0" borderId="16" xfId="0" applyFont="1" applyBorder="1"/>
    <xf numFmtId="0" fontId="4" fillId="0" borderId="5" xfId="0" applyFont="1" applyFill="1" applyBorder="1" applyAlignment="1">
      <alignment horizontal="left" wrapText="1"/>
    </xf>
    <xf numFmtId="0" fontId="6" fillId="0" borderId="5" xfId="0" applyFont="1" applyFill="1" applyBorder="1" applyAlignment="1">
      <alignment horizontal="left" wrapText="1"/>
    </xf>
    <xf numFmtId="0" fontId="4" fillId="0" borderId="18" xfId="0" applyFont="1" applyFill="1" applyBorder="1" applyAlignment="1">
      <alignment horizontal="left" wrapText="1"/>
    </xf>
    <xf numFmtId="0" fontId="3" fillId="0" borderId="0" xfId="0" applyFont="1" applyBorder="1"/>
    <xf numFmtId="164" fontId="5" fillId="0" borderId="0" xfId="1" applyNumberFormat="1" applyFont="1" applyBorder="1" applyAlignment="1">
      <alignment horizontal="right" vertical="center"/>
    </xf>
    <xf numFmtId="9" fontId="5" fillId="0" borderId="0" xfId="2" applyNumberFormat="1" applyFont="1" applyBorder="1" applyAlignment="1">
      <alignment vertical="center"/>
    </xf>
    <xf numFmtId="0" fontId="3" fillId="0" borderId="6"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center"/>
    </xf>
    <xf numFmtId="0" fontId="3" fillId="0" borderId="18" xfId="0" applyFont="1" applyFill="1" applyBorder="1" applyAlignment="1">
      <alignment horizontal="left" vertical="center" wrapText="1" indent="1"/>
    </xf>
    <xf numFmtId="0" fontId="5" fillId="0" borderId="5" xfId="0" applyFont="1" applyFill="1" applyBorder="1" applyAlignment="1">
      <alignment horizontal="left" wrapText="1"/>
    </xf>
    <xf numFmtId="0" fontId="5" fillId="0" borderId="9" xfId="0" applyFont="1" applyBorder="1"/>
    <xf numFmtId="0" fontId="3" fillId="0" borderId="24" xfId="0" applyFont="1" applyBorder="1" applyAlignment="1">
      <alignment horizontal="left" vertical="center" wrapText="1" indent="1"/>
    </xf>
    <xf numFmtId="0" fontId="4" fillId="0" borderId="24" xfId="0" applyFont="1" applyBorder="1" applyAlignment="1">
      <alignment horizontal="left" vertical="center" wrapText="1"/>
    </xf>
    <xf numFmtId="0" fontId="4" fillId="0" borderId="2" xfId="0" applyFont="1" applyBorder="1" applyAlignment="1">
      <alignment horizontal="left" vertical="center" wrapText="1"/>
    </xf>
    <xf numFmtId="0" fontId="6" fillId="0" borderId="8"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3" fillId="0" borderId="8" xfId="0" applyFont="1" applyBorder="1" applyAlignment="1">
      <alignment horizontal="left" inden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1" xfId="0" applyFont="1" applyBorder="1" applyAlignment="1">
      <alignment horizontal="left" vertical="center" wrapText="1"/>
    </xf>
    <xf numFmtId="164" fontId="3" fillId="0" borderId="5" xfId="1" applyNumberFormat="1" applyFont="1" applyFill="1" applyBorder="1" applyAlignment="1">
      <alignment horizontal="right" vertical="center" wrapText="1"/>
    </xf>
    <xf numFmtId="43" fontId="5" fillId="0" borderId="5" xfId="1" applyFont="1" applyFill="1" applyBorder="1" applyAlignment="1">
      <alignment horizontal="right" vertical="center" wrapText="1"/>
    </xf>
    <xf numFmtId="0" fontId="3" fillId="0" borderId="5" xfId="0" applyFont="1" applyFill="1" applyBorder="1" applyAlignment="1">
      <alignment horizontal="left" vertical="center" wrapText="1" indent="1"/>
    </xf>
    <xf numFmtId="0" fontId="3" fillId="0" borderId="5" xfId="0" applyFont="1" applyFill="1" applyBorder="1" applyAlignment="1">
      <alignment horizontal="right" vertical="center" wrapText="1"/>
    </xf>
    <xf numFmtId="0" fontId="5" fillId="0" borderId="0" xfId="0" applyFont="1" applyBorder="1"/>
    <xf numFmtId="0" fontId="3" fillId="0" borderId="6" xfId="0" applyFont="1" applyBorder="1" applyAlignment="1">
      <alignment horizontal="left" wrapText="1" indent="1"/>
    </xf>
    <xf numFmtId="0" fontId="3" fillId="0" borderId="5" xfId="0" applyFont="1" applyFill="1" applyBorder="1" applyAlignment="1">
      <alignment horizontal="left" indent="1"/>
    </xf>
    <xf numFmtId="0" fontId="3" fillId="0" borderId="5" xfId="0" applyFont="1" applyFill="1" applyBorder="1"/>
    <xf numFmtId="0" fontId="3" fillId="0" borderId="5" xfId="0" applyFont="1" applyFill="1" applyBorder="1" applyAlignment="1">
      <alignment horizontal="right" vertical="center"/>
    </xf>
    <xf numFmtId="0" fontId="3" fillId="0" borderId="5" xfId="0" applyFont="1" applyFill="1" applyBorder="1" applyAlignment="1">
      <alignment horizontal="left" wrapText="1" indent="1"/>
    </xf>
    <xf numFmtId="0" fontId="3" fillId="0" borderId="5" xfId="0" applyFont="1" applyFill="1" applyBorder="1" applyAlignment="1">
      <alignment vertical="center"/>
    </xf>
    <xf numFmtId="0" fontId="3" fillId="0" borderId="3" xfId="0" applyFont="1" applyFill="1" applyBorder="1" applyAlignment="1">
      <alignment horizontal="left" vertical="center" wrapText="1" indent="1"/>
    </xf>
    <xf numFmtId="0" fontId="3" fillId="0" borderId="2" xfId="0" applyFont="1" applyFill="1" applyBorder="1" applyAlignment="1">
      <alignment vertical="center"/>
    </xf>
    <xf numFmtId="0" fontId="3" fillId="0" borderId="8" xfId="0" applyFont="1" applyFill="1" applyBorder="1" applyAlignment="1">
      <alignment horizontal="left" vertical="center" wrapText="1" indent="1"/>
    </xf>
    <xf numFmtId="0" fontId="3" fillId="0" borderId="8" xfId="0" applyFont="1" applyFill="1" applyBorder="1" applyAlignment="1">
      <alignment vertical="center"/>
    </xf>
    <xf numFmtId="0" fontId="4" fillId="0" borderId="22" xfId="0" applyFont="1" applyFill="1" applyBorder="1" applyAlignment="1">
      <alignment horizontal="left" vertical="center" wrapText="1"/>
    </xf>
    <xf numFmtId="164" fontId="3" fillId="0" borderId="5" xfId="1" applyNumberFormat="1" applyFont="1" applyFill="1" applyBorder="1" applyAlignment="1">
      <alignment horizontal="right" vertical="center"/>
    </xf>
    <xf numFmtId="0" fontId="3" fillId="0" borderId="5" xfId="0" applyFont="1" applyFill="1" applyBorder="1" applyAlignment="1">
      <alignment horizontal="left" vertical="center" wrapText="1" indent="2"/>
    </xf>
    <xf numFmtId="0" fontId="3" fillId="0" borderId="2" xfId="0" applyFont="1" applyFill="1" applyBorder="1" applyAlignment="1">
      <alignment horizontal="left" vertical="center" indent="1"/>
    </xf>
    <xf numFmtId="0" fontId="4" fillId="0" borderId="5" xfId="0" applyFont="1" applyFill="1" applyBorder="1" applyAlignment="1">
      <alignment horizontal="left" vertical="center" wrapText="1"/>
    </xf>
    <xf numFmtId="0" fontId="5" fillId="0" borderId="5" xfId="0" applyFont="1" applyFill="1" applyBorder="1" applyAlignment="1">
      <alignment horizontal="right" vertical="center" wrapText="1" indent="1"/>
    </xf>
    <xf numFmtId="0" fontId="5" fillId="0" borderId="8" xfId="0" applyFont="1" applyFill="1" applyBorder="1" applyAlignment="1">
      <alignment horizontal="right" vertical="center" wrapText="1" indent="1"/>
    </xf>
    <xf numFmtId="164" fontId="3" fillId="0" borderId="5" xfId="1" applyNumberFormat="1" applyFont="1" applyFill="1" applyBorder="1" applyAlignment="1">
      <alignment horizontal="right" wrapText="1"/>
    </xf>
    <xf numFmtId="164" fontId="3" fillId="0" borderId="18" xfId="1" applyNumberFormat="1" applyFont="1" applyFill="1" applyBorder="1" applyAlignment="1">
      <alignment horizontal="right" vertical="center" wrapText="1"/>
    </xf>
    <xf numFmtId="0" fontId="4" fillId="0" borderId="11" xfId="0" applyFont="1" applyFill="1" applyBorder="1" applyAlignment="1">
      <alignment horizontal="left" vertical="center" wrapText="1"/>
    </xf>
    <xf numFmtId="0" fontId="3" fillId="0" borderId="10" xfId="0" applyFont="1" applyFill="1" applyBorder="1" applyAlignment="1">
      <alignment horizontal="left" vertical="center" wrapText="1" indent="1"/>
    </xf>
    <xf numFmtId="0" fontId="3" fillId="0" borderId="10" xfId="0" applyFont="1" applyFill="1" applyBorder="1" applyAlignment="1">
      <alignment horizontal="left" wrapText="1" indent="1"/>
    </xf>
    <xf numFmtId="0" fontId="5" fillId="0" borderId="26" xfId="0" applyFont="1" applyFill="1" applyBorder="1" applyAlignment="1">
      <alignment horizontal="right" vertical="center" wrapText="1" indent="1"/>
    </xf>
    <xf numFmtId="0" fontId="4" fillId="0" borderId="18" xfId="0" applyFont="1" applyFill="1" applyBorder="1" applyAlignment="1">
      <alignment horizontal="left" vertical="center"/>
    </xf>
    <xf numFmtId="0" fontId="3" fillId="0" borderId="27" xfId="0" applyFont="1" applyFill="1" applyBorder="1"/>
    <xf numFmtId="0" fontId="6" fillId="0" borderId="22" xfId="0" applyFont="1" applyFill="1" applyBorder="1" applyAlignment="1">
      <alignment horizontal="left" wrapText="1"/>
    </xf>
    <xf numFmtId="0" fontId="4" fillId="0" borderId="22" xfId="0" applyFont="1" applyFill="1" applyBorder="1" applyAlignment="1">
      <alignment horizontal="left" wrapText="1"/>
    </xf>
    <xf numFmtId="0" fontId="5" fillId="0" borderId="0" xfId="0" applyFont="1" applyFill="1" applyBorder="1"/>
    <xf numFmtId="0" fontId="5" fillId="0" borderId="5" xfId="0" applyFont="1" applyFill="1" applyBorder="1"/>
    <xf numFmtId="164" fontId="5" fillId="0" borderId="5" xfId="1" applyNumberFormat="1" applyFont="1" applyFill="1" applyBorder="1" applyAlignment="1">
      <alignment horizontal="right" vertical="center" wrapText="1"/>
    </xf>
    <xf numFmtId="0" fontId="5" fillId="0" borderId="5" xfId="0" applyFont="1" applyFill="1" applyBorder="1" applyAlignment="1">
      <alignment horizontal="left" vertical="center" wrapText="1" indent="1"/>
    </xf>
    <xf numFmtId="0" fontId="5" fillId="0" borderId="18" xfId="0" applyFont="1" applyFill="1" applyBorder="1" applyAlignment="1">
      <alignment horizontal="left" wrapText="1" indent="1"/>
    </xf>
    <xf numFmtId="0" fontId="6" fillId="0" borderId="18" xfId="0" applyFont="1" applyFill="1" applyBorder="1" applyAlignment="1">
      <alignment horizontal="left" vertical="center" wrapText="1"/>
    </xf>
    <xf numFmtId="164" fontId="5" fillId="0" borderId="18" xfId="1" applyNumberFormat="1" applyFont="1" applyFill="1" applyBorder="1" applyAlignment="1">
      <alignment horizontal="right" vertical="center" wrapText="1"/>
    </xf>
    <xf numFmtId="164" fontId="5" fillId="0" borderId="5" xfId="1" applyNumberFormat="1" applyFont="1" applyFill="1" applyBorder="1" applyAlignment="1">
      <alignment horizontal="right" vertical="center"/>
    </xf>
    <xf numFmtId="0" fontId="5" fillId="0" borderId="5"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indent="1"/>
    </xf>
    <xf numFmtId="0" fontId="3" fillId="0" borderId="5" xfId="0" applyFont="1" applyFill="1" applyBorder="1" applyAlignment="1">
      <alignment horizontal="left" wrapText="1" indent="2"/>
    </xf>
    <xf numFmtId="164" fontId="3" fillId="0" borderId="18" xfId="1" applyNumberFormat="1" applyFont="1" applyFill="1" applyBorder="1" applyAlignment="1">
      <alignment horizontal="right" wrapText="1"/>
    </xf>
    <xf numFmtId="0" fontId="4" fillId="0" borderId="18" xfId="0" applyFont="1" applyFill="1" applyBorder="1" applyAlignment="1">
      <alignment wrapText="1"/>
    </xf>
    <xf numFmtId="0" fontId="3" fillId="0" borderId="18" xfId="0" applyFont="1" applyFill="1" applyBorder="1"/>
    <xf numFmtId="3" fontId="3" fillId="0" borderId="5" xfId="0" applyNumberFormat="1" applyFont="1" applyFill="1" applyBorder="1" applyAlignment="1">
      <alignment vertical="center"/>
    </xf>
    <xf numFmtId="0" fontId="5" fillId="0" borderId="5" xfId="0" applyFont="1" applyFill="1" applyBorder="1" applyAlignment="1">
      <alignment horizontal="right" vertical="center" wrapText="1"/>
    </xf>
    <xf numFmtId="0" fontId="3" fillId="0" borderId="3"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0" xfId="0" applyFont="1" applyAlignment="1">
      <alignment horizontal="center" wrapText="1"/>
    </xf>
    <xf numFmtId="0" fontId="3" fillId="0" borderId="5" xfId="0" applyFont="1" applyBorder="1" applyAlignment="1">
      <alignment horizontal="left" vertical="center" wrapText="1" indent="1"/>
    </xf>
    <xf numFmtId="0" fontId="4" fillId="0" borderId="0" xfId="0" applyFont="1" applyAlignment="1">
      <alignment horizontal="left" vertical="center" wrapText="1"/>
    </xf>
    <xf numFmtId="10" fontId="4" fillId="0" borderId="0" xfId="0" applyNumberFormat="1" applyFont="1" applyAlignment="1">
      <alignment horizontal="center" vertical="center" wrapText="1"/>
    </xf>
    <xf numFmtId="10" fontId="4" fillId="0" borderId="0" xfId="0" applyNumberFormat="1" applyFont="1" applyAlignment="1">
      <alignment horizontal="center" wrapText="1"/>
    </xf>
    <xf numFmtId="10" fontId="3" fillId="0" borderId="0" xfId="0" applyNumberFormat="1" applyFont="1" applyAlignment="1">
      <alignment horizontal="center" wrapText="1"/>
    </xf>
    <xf numFmtId="10" fontId="3" fillId="0" borderId="0" xfId="0" applyNumberFormat="1" applyFont="1" applyAlignment="1">
      <alignment horizontal="center" vertical="center" wrapText="1"/>
    </xf>
    <xf numFmtId="0" fontId="4" fillId="0" borderId="11" xfId="0" applyFont="1" applyBorder="1" applyAlignment="1">
      <alignment horizontal="left" vertical="center" wrapText="1"/>
    </xf>
    <xf numFmtId="0" fontId="6" fillId="2" borderId="4" xfId="0" applyFont="1" applyFill="1" applyBorder="1" applyAlignment="1">
      <alignment horizontal="left" wrapText="1"/>
    </xf>
    <xf numFmtId="0" fontId="4" fillId="0" borderId="6" xfId="0" applyFont="1" applyBorder="1" applyAlignment="1">
      <alignment horizontal="left" vertical="center" wrapText="1"/>
    </xf>
    <xf numFmtId="0" fontId="4" fillId="2" borderId="15" xfId="0" applyFont="1" applyFill="1" applyBorder="1" applyAlignment="1">
      <alignment horizontal="left" wrapText="1"/>
    </xf>
    <xf numFmtId="0" fontId="8" fillId="0" borderId="8" xfId="0" applyFont="1" applyFill="1" applyBorder="1" applyAlignment="1">
      <alignment horizontal="right" vertical="center"/>
    </xf>
    <xf numFmtId="164" fontId="8" fillId="0" borderId="5" xfId="1" applyNumberFormat="1" applyFont="1" applyFill="1" applyBorder="1" applyAlignment="1">
      <alignment horizontal="right" wrapText="1"/>
    </xf>
    <xf numFmtId="164" fontId="8" fillId="0" borderId="5" xfId="1" applyNumberFormat="1" applyFont="1" applyFill="1" applyBorder="1" applyAlignment="1">
      <alignment horizontal="right" vertical="center" wrapText="1"/>
    </xf>
    <xf numFmtId="164" fontId="10" fillId="0" borderId="5" xfId="1" applyNumberFormat="1" applyFont="1" applyFill="1" applyBorder="1" applyAlignment="1">
      <alignment horizontal="right" vertical="center" wrapText="1"/>
    </xf>
    <xf numFmtId="0" fontId="10" fillId="0" borderId="5" xfId="0" applyFont="1" applyFill="1" applyBorder="1" applyAlignment="1">
      <alignment horizontal="right" vertical="center"/>
    </xf>
    <xf numFmtId="0" fontId="10" fillId="0" borderId="6" xfId="0" applyFont="1" applyBorder="1" applyAlignment="1">
      <alignment horizontal="left" vertical="center" wrapText="1" indent="1"/>
    </xf>
    <xf numFmtId="164" fontId="8" fillId="0" borderId="10" xfId="1" applyNumberFormat="1" applyFont="1" applyBorder="1" applyAlignment="1">
      <alignment horizontal="right" vertical="center" wrapText="1"/>
    </xf>
    <xf numFmtId="0" fontId="10" fillId="0" borderId="6" xfId="0" applyFont="1" applyFill="1" applyBorder="1" applyAlignment="1">
      <alignment horizontal="left" wrapText="1"/>
    </xf>
    <xf numFmtId="0" fontId="10" fillId="0" borderId="28" xfId="0" applyFont="1" applyFill="1" applyBorder="1"/>
    <xf numFmtId="0" fontId="10" fillId="0" borderId="11"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8" fillId="0" borderId="9" xfId="0" applyFont="1" applyBorder="1"/>
    <xf numFmtId="0" fontId="8" fillId="0" borderId="6" xfId="0" applyFont="1" applyBorder="1" applyAlignment="1">
      <alignment horizontal="left" wrapText="1"/>
    </xf>
    <xf numFmtId="0" fontId="8" fillId="0" borderId="9" xfId="0" applyFont="1" applyBorder="1" applyAlignment="1">
      <alignment horizontal="left" wrapText="1"/>
    </xf>
    <xf numFmtId="0" fontId="9" fillId="0" borderId="33" xfId="0" applyFont="1" applyBorder="1" applyAlignment="1">
      <alignment horizontal="left" vertical="center" wrapText="1"/>
    </xf>
    <xf numFmtId="0" fontId="8" fillId="0" borderId="12" xfId="0" applyFont="1" applyFill="1" applyBorder="1" applyAlignment="1">
      <alignment wrapText="1"/>
    </xf>
    <xf numFmtId="0" fontId="8" fillId="0" borderId="12" xfId="0" applyFont="1" applyBorder="1" applyAlignment="1">
      <alignment horizontal="left" wrapText="1"/>
    </xf>
    <xf numFmtId="0" fontId="8" fillId="0" borderId="12" xfId="0" applyFont="1" applyBorder="1" applyAlignment="1">
      <alignment horizontal="left" vertical="center" wrapText="1" indent="1"/>
    </xf>
    <xf numFmtId="0" fontId="9" fillId="0" borderId="12" xfId="0" applyFont="1" applyBorder="1" applyAlignment="1">
      <alignment wrapText="1"/>
    </xf>
    <xf numFmtId="0" fontId="8" fillId="0" borderId="12" xfId="0" applyFont="1" applyFill="1" applyBorder="1" applyAlignment="1">
      <alignment horizontal="left" wrapText="1"/>
    </xf>
    <xf numFmtId="0" fontId="8" fillId="0" borderId="6" xfId="0" applyFont="1" applyFill="1" applyBorder="1" applyAlignment="1">
      <alignment horizontal="left" wrapText="1"/>
    </xf>
    <xf numFmtId="0" fontId="8" fillId="0" borderId="9" xfId="0" applyFont="1" applyFill="1" applyBorder="1" applyAlignment="1">
      <alignment horizontal="left" wrapText="1"/>
    </xf>
    <xf numFmtId="0" fontId="9" fillId="0" borderId="17" xfId="0" applyFont="1" applyFill="1" applyBorder="1" applyAlignment="1">
      <alignment horizontal="left" wrapText="1"/>
    </xf>
    <xf numFmtId="0" fontId="11" fillId="0" borderId="6" xfId="0" applyFont="1" applyFill="1" applyBorder="1" applyAlignment="1">
      <alignment horizontal="left" wrapText="1"/>
    </xf>
    <xf numFmtId="0" fontId="10" fillId="0" borderId="31" xfId="0" applyFont="1" applyFill="1" applyBorder="1"/>
    <xf numFmtId="0" fontId="10" fillId="0" borderId="23" xfId="0" applyFont="1" applyFill="1" applyBorder="1"/>
    <xf numFmtId="0" fontId="10" fillId="0" borderId="17" xfId="0" applyFont="1" applyFill="1" applyBorder="1" applyAlignment="1">
      <alignment horizontal="left" vertical="center" wrapText="1"/>
    </xf>
    <xf numFmtId="0" fontId="3" fillId="0" borderId="2" xfId="0" applyFont="1" applyFill="1" applyBorder="1" applyAlignment="1">
      <alignment horizontal="right" vertical="center"/>
    </xf>
    <xf numFmtId="0" fontId="3" fillId="0" borderId="8" xfId="0" applyFont="1" applyFill="1" applyBorder="1" applyAlignment="1">
      <alignment horizontal="right" vertical="center"/>
    </xf>
    <xf numFmtId="0" fontId="4" fillId="0" borderId="11" xfId="0" applyFont="1" applyFill="1" applyBorder="1" applyAlignment="1">
      <alignment horizontal="left" wrapText="1"/>
    </xf>
    <xf numFmtId="164" fontId="3" fillId="0" borderId="5" xfId="1"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3" fontId="5" fillId="0" borderId="20" xfId="0" applyNumberFormat="1" applyFont="1" applyFill="1" applyBorder="1"/>
    <xf numFmtId="0" fontId="5" fillId="0" borderId="22" xfId="0" applyFont="1" applyFill="1" applyBorder="1"/>
    <xf numFmtId="0" fontId="5" fillId="0" borderId="5" xfId="0" applyFont="1" applyFill="1" applyBorder="1" applyAlignment="1">
      <alignment horizontal="right" vertical="center"/>
    </xf>
    <xf numFmtId="164" fontId="5" fillId="0" borderId="11" xfId="1" applyNumberFormat="1" applyFont="1" applyFill="1" applyBorder="1" applyAlignment="1">
      <alignment horizontal="right" vertical="center"/>
    </xf>
    <xf numFmtId="0" fontId="3" fillId="0" borderId="0" xfId="0" applyFont="1" applyFill="1" applyAlignment="1">
      <alignment vertical="center"/>
    </xf>
    <xf numFmtId="0" fontId="7" fillId="0" borderId="0" xfId="0" applyFont="1"/>
    <xf numFmtId="0" fontId="5" fillId="0" borderId="6" xfId="0" applyFont="1" applyBorder="1" applyAlignment="1">
      <alignment horizontal="left" vertical="center" wrapText="1" indent="1"/>
    </xf>
    <xf numFmtId="164" fontId="4" fillId="0" borderId="5" xfId="1" applyNumberFormat="1" applyFont="1" applyFill="1" applyBorder="1" applyAlignment="1">
      <alignment horizontal="right" vertical="center" wrapText="1"/>
    </xf>
    <xf numFmtId="0" fontId="3" fillId="0" borderId="0" xfId="0" applyFont="1" applyFill="1"/>
    <xf numFmtId="0" fontId="9" fillId="0" borderId="22" xfId="0" applyFont="1" applyFill="1" applyBorder="1" applyAlignment="1">
      <alignment horizontal="right" vertical="center" wrapText="1"/>
    </xf>
    <xf numFmtId="0" fontId="8" fillId="0" borderId="2" xfId="0" applyFont="1" applyFill="1" applyBorder="1" applyAlignment="1">
      <alignment horizontal="right" vertical="center"/>
    </xf>
    <xf numFmtId="0" fontId="8" fillId="0" borderId="34" xfId="0" applyFont="1" applyBorder="1" applyAlignment="1">
      <alignment horizontal="right"/>
    </xf>
    <xf numFmtId="0" fontId="9" fillId="0" borderId="18" xfId="0" applyFont="1" applyFill="1" applyBorder="1" applyAlignment="1">
      <alignment horizontal="right" vertical="center" wrapText="1"/>
    </xf>
    <xf numFmtId="0" fontId="9" fillId="2" borderId="2" xfId="0" applyFont="1" applyFill="1" applyBorder="1" applyAlignment="1">
      <alignment horizontal="right" wrapText="1"/>
    </xf>
    <xf numFmtId="0" fontId="9" fillId="2" borderId="5" xfId="0" applyFont="1" applyFill="1" applyBorder="1" applyAlignment="1">
      <alignment horizontal="right" wrapText="1"/>
    </xf>
    <xf numFmtId="0" fontId="9" fillId="0" borderId="29" xfId="0" applyFont="1" applyBorder="1" applyAlignment="1">
      <alignment horizontal="right" vertical="center" wrapText="1"/>
    </xf>
    <xf numFmtId="0" fontId="9" fillId="0" borderId="18" xfId="0" applyFont="1" applyBorder="1" applyAlignment="1">
      <alignment horizontal="right" wrapText="1"/>
    </xf>
    <xf numFmtId="0" fontId="9" fillId="0" borderId="8" xfId="0" applyFont="1" applyFill="1" applyBorder="1" applyAlignment="1">
      <alignment horizontal="right" vertical="center" wrapText="1"/>
    </xf>
    <xf numFmtId="0" fontId="9" fillId="0" borderId="22" xfId="0" applyFont="1" applyFill="1" applyBorder="1" applyAlignment="1">
      <alignment horizontal="right" wrapText="1"/>
    </xf>
    <xf numFmtId="0" fontId="9" fillId="0" borderId="5" xfId="0" applyFont="1" applyFill="1" applyBorder="1" applyAlignment="1">
      <alignment horizontal="right" wrapText="1"/>
    </xf>
    <xf numFmtId="0" fontId="3" fillId="0" borderId="2" xfId="0" applyFont="1" applyFill="1" applyBorder="1" applyAlignment="1">
      <alignment horizontal="left" indent="1"/>
    </xf>
    <xf numFmtId="0" fontId="3" fillId="0" borderId="5" xfId="0" applyFont="1" applyFill="1" applyBorder="1" applyAlignment="1">
      <alignment horizontal="left" vertical="center" indent="1"/>
    </xf>
    <xf numFmtId="0" fontId="3" fillId="0" borderId="6" xfId="0" applyFont="1" applyFill="1" applyBorder="1" applyAlignment="1">
      <alignment horizontal="left" vertical="center" wrapText="1" indent="1"/>
    </xf>
    <xf numFmtId="0" fontId="12" fillId="0" borderId="6" xfId="0" applyFont="1" applyFill="1" applyBorder="1" applyAlignment="1">
      <alignment horizontal="left" wrapText="1"/>
    </xf>
    <xf numFmtId="0" fontId="13" fillId="0" borderId="6" xfId="0" applyFont="1" applyBorder="1" applyAlignment="1">
      <alignment wrapText="1"/>
    </xf>
    <xf numFmtId="0" fontId="12" fillId="0" borderId="12" xfId="0" applyFont="1" applyFill="1" applyBorder="1" applyAlignment="1">
      <alignment wrapText="1"/>
    </xf>
    <xf numFmtId="0" fontId="8" fillId="0" borderId="12" xfId="0" applyFont="1" applyFill="1" applyBorder="1" applyAlignment="1">
      <alignment vertical="center" wrapText="1"/>
    </xf>
    <xf numFmtId="0" fontId="12" fillId="0" borderId="12" xfId="0" applyFont="1" applyFill="1" applyBorder="1" applyAlignment="1">
      <alignment vertical="center" wrapText="1"/>
    </xf>
    <xf numFmtId="0" fontId="4" fillId="0" borderId="0" xfId="0" applyFont="1" applyFill="1"/>
    <xf numFmtId="0" fontId="3" fillId="0" borderId="0" xfId="0" applyFont="1" applyFill="1" applyBorder="1"/>
    <xf numFmtId="0" fontId="3" fillId="0" borderId="30" xfId="0" applyFont="1" applyFill="1" applyBorder="1"/>
    <xf numFmtId="0" fontId="3" fillId="0" borderId="5" xfId="0" applyFont="1" applyFill="1" applyBorder="1" applyAlignment="1">
      <alignment horizontal="right"/>
    </xf>
    <xf numFmtId="0" fontId="5" fillId="0" borderId="0" xfId="0" applyFont="1" applyFill="1"/>
    <xf numFmtId="0" fontId="8" fillId="0" borderId="16" xfId="0" applyFont="1" applyFill="1" applyBorder="1" applyAlignment="1">
      <alignment vertical="center" wrapText="1"/>
    </xf>
    <xf numFmtId="0" fontId="8" fillId="0" borderId="17" xfId="0" applyFont="1" applyFill="1" applyBorder="1" applyAlignment="1">
      <alignment vertical="center" wrapText="1"/>
    </xf>
    <xf numFmtId="0" fontId="13" fillId="0" borderId="6" xfId="0" applyFont="1" applyBorder="1" applyAlignment="1">
      <alignment horizontal="left" vertical="center" wrapText="1" indent="1"/>
    </xf>
    <xf numFmtId="0" fontId="5" fillId="0" borderId="9" xfId="0" applyFont="1" applyFill="1" applyBorder="1" applyAlignment="1">
      <alignment horizontal="right"/>
    </xf>
    <xf numFmtId="0" fontId="5" fillId="0" borderId="3" xfId="0" applyFont="1" applyFill="1" applyBorder="1" applyAlignment="1">
      <alignment horizontal="right" vertical="center" wrapText="1"/>
    </xf>
    <xf numFmtId="0" fontId="5" fillId="0" borderId="8" xfId="0" applyFont="1" applyFill="1" applyBorder="1" applyAlignment="1">
      <alignment horizontal="right" vertical="center" wrapText="1"/>
    </xf>
    <xf numFmtId="3" fontId="3" fillId="0" borderId="5" xfId="0" applyNumberFormat="1" applyFont="1" applyFill="1" applyBorder="1" applyAlignment="1">
      <alignment horizontal="right" vertical="center"/>
    </xf>
    <xf numFmtId="0" fontId="5" fillId="0" borderId="6" xfId="0" applyFont="1" applyFill="1" applyBorder="1" applyAlignment="1">
      <alignment horizontal="right" vertical="center" wrapText="1"/>
    </xf>
    <xf numFmtId="0" fontId="5" fillId="0" borderId="26" xfId="0" applyFont="1" applyFill="1" applyBorder="1" applyAlignment="1">
      <alignment horizontal="right" vertical="center" wrapText="1"/>
    </xf>
    <xf numFmtId="3" fontId="3" fillId="0" borderId="10" xfId="0" applyNumberFormat="1" applyFont="1" applyFill="1" applyBorder="1" applyAlignment="1">
      <alignment horizontal="right" vertical="center" wrapText="1"/>
    </xf>
    <xf numFmtId="164" fontId="3" fillId="0" borderId="10" xfId="1" applyNumberFormat="1" applyFont="1" applyFill="1" applyBorder="1" applyAlignment="1">
      <alignment horizontal="right" vertical="center" wrapText="1"/>
    </xf>
    <xf numFmtId="3" fontId="3" fillId="0" borderId="18" xfId="0" applyNumberFormat="1" applyFont="1" applyFill="1" applyBorder="1" applyAlignment="1">
      <alignment horizontal="right" vertical="center" wrapText="1"/>
    </xf>
    <xf numFmtId="3" fontId="5" fillId="0" borderId="20" xfId="0" applyNumberFormat="1" applyFont="1" applyFill="1" applyBorder="1" applyAlignment="1">
      <alignment horizontal="right"/>
    </xf>
    <xf numFmtId="0" fontId="13" fillId="0" borderId="6" xfId="0" applyFont="1" applyBorder="1" applyAlignment="1">
      <alignment horizontal="left" wrapText="1"/>
    </xf>
    <xf numFmtId="0" fontId="3" fillId="0" borderId="2" xfId="0" applyFont="1" applyFill="1" applyBorder="1" applyAlignment="1">
      <alignment wrapText="1"/>
    </xf>
    <xf numFmtId="0" fontId="3" fillId="0" borderId="20" xfId="0" applyFont="1" applyBorder="1" applyAlignment="1">
      <alignment horizontal="right"/>
    </xf>
    <xf numFmtId="0" fontId="3" fillId="0" borderId="25" xfId="0" applyFont="1" applyFill="1" applyBorder="1" applyAlignment="1">
      <alignment horizontal="right"/>
    </xf>
    <xf numFmtId="0" fontId="3" fillId="0" borderId="36" xfId="0" applyFont="1" applyFill="1" applyBorder="1" applyAlignment="1">
      <alignment horizontal="left" wrapText="1" indent="1"/>
    </xf>
    <xf numFmtId="164" fontId="3" fillId="0" borderId="20" xfId="1"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0" xfId="0" applyFont="1" applyFill="1" applyBorder="1" applyAlignment="1">
      <alignment horizontal="left" vertical="center" wrapText="1" indent="1"/>
    </xf>
    <xf numFmtId="0" fontId="3" fillId="0" borderId="20" xfId="0" applyFont="1" applyFill="1" applyBorder="1" applyAlignment="1">
      <alignment horizontal="right" vertical="center"/>
    </xf>
    <xf numFmtId="0" fontId="10" fillId="0" borderId="16" xfId="0" applyFont="1" applyBorder="1" applyAlignment="1">
      <alignment horizontal="left" vertical="center" wrapText="1" indent="1"/>
    </xf>
    <xf numFmtId="0" fontId="3" fillId="0" borderId="22" xfId="0" applyFont="1" applyFill="1" applyBorder="1" applyAlignment="1">
      <alignment vertical="center"/>
    </xf>
    <xf numFmtId="0" fontId="14" fillId="0" borderId="5" xfId="0" applyFont="1" applyBorder="1" applyAlignment="1">
      <alignment horizontal="left" indent="1"/>
    </xf>
    <xf numFmtId="0" fontId="14" fillId="0" borderId="5" xfId="0" applyFont="1" applyBorder="1"/>
    <xf numFmtId="0" fontId="14" fillId="0" borderId="5" xfId="0" applyFont="1" applyBorder="1" applyAlignment="1">
      <alignment horizontal="right"/>
    </xf>
    <xf numFmtId="0" fontId="14" fillId="0" borderId="5" xfId="0" applyFont="1" applyBorder="1" applyAlignment="1">
      <alignment horizontal="left" vertical="center" wrapText="1" indent="1"/>
    </xf>
    <xf numFmtId="0" fontId="14" fillId="0" borderId="20" xfId="0" applyFont="1" applyBorder="1"/>
    <xf numFmtId="0" fontId="14" fillId="0" borderId="20" xfId="0" applyFont="1" applyBorder="1" applyAlignment="1">
      <alignment horizontal="right"/>
    </xf>
    <xf numFmtId="0" fontId="14" fillId="0" borderId="5" xfId="0" applyFont="1" applyBorder="1" applyAlignment="1">
      <alignment horizontal="left" vertical="center" indent="1"/>
    </xf>
    <xf numFmtId="0" fontId="14" fillId="0" borderId="8" xfId="0" applyFont="1" applyBorder="1"/>
    <xf numFmtId="0" fontId="14" fillId="0" borderId="8" xfId="0" applyFont="1" applyBorder="1" applyAlignment="1">
      <alignment horizontal="right" vertical="center"/>
    </xf>
    <xf numFmtId="0" fontId="14" fillId="0" borderId="8" xfId="0" applyFont="1" applyFill="1" applyBorder="1" applyAlignment="1">
      <alignment horizontal="left" vertical="center" wrapText="1" indent="1"/>
    </xf>
    <xf numFmtId="0" fontId="14" fillId="0" borderId="8" xfId="0" applyFont="1" applyFill="1" applyBorder="1" applyAlignment="1">
      <alignment vertical="center"/>
    </xf>
    <xf numFmtId="0" fontId="14" fillId="0" borderId="5" xfId="0" applyFont="1" applyFill="1" applyBorder="1" applyAlignment="1">
      <alignment horizontal="right" vertical="center"/>
    </xf>
    <xf numFmtId="0" fontId="14" fillId="0" borderId="36" xfId="0" applyFont="1" applyFill="1" applyBorder="1" applyAlignment="1">
      <alignment horizontal="left" wrapText="1" indent="1"/>
    </xf>
    <xf numFmtId="164" fontId="14" fillId="0" borderId="20" xfId="1" applyNumberFormat="1" applyFont="1" applyFill="1" applyBorder="1" applyAlignment="1">
      <alignment horizontal="right" vertical="center"/>
    </xf>
    <xf numFmtId="0" fontId="4" fillId="0" borderId="19" xfId="0" applyFont="1" applyFill="1" applyBorder="1" applyAlignment="1">
      <alignment horizontal="left" vertical="center" wrapText="1"/>
    </xf>
    <xf numFmtId="0" fontId="4" fillId="0" borderId="32" xfId="0" applyFont="1" applyBorder="1" applyAlignment="1">
      <alignment vertical="center" wrapText="1"/>
    </xf>
    <xf numFmtId="0" fontId="4" fillId="0" borderId="14" xfId="0" applyFont="1" applyBorder="1" applyAlignment="1">
      <alignment vertical="center" wrapText="1"/>
    </xf>
    <xf numFmtId="0" fontId="14" fillId="0" borderId="5" xfId="0" applyFont="1" applyFill="1" applyBorder="1" applyAlignment="1">
      <alignment horizontal="left" vertical="center" indent="1"/>
    </xf>
    <xf numFmtId="0" fontId="14" fillId="0" borderId="5" xfId="0" applyFont="1" applyFill="1" applyBorder="1" applyAlignment="1">
      <alignment vertical="center"/>
    </xf>
    <xf numFmtId="1" fontId="3" fillId="0" borderId="5" xfId="2" applyNumberFormat="1" applyFont="1" applyFill="1" applyBorder="1" applyAlignment="1">
      <alignment vertical="center"/>
    </xf>
    <xf numFmtId="1" fontId="3" fillId="2" borderId="5" xfId="2" applyNumberFormat="1" applyFont="1" applyFill="1" applyBorder="1" applyAlignment="1">
      <alignment vertical="center"/>
    </xf>
    <xf numFmtId="0" fontId="3" fillId="0" borderId="12" xfId="0" applyFont="1" applyFill="1" applyBorder="1" applyAlignment="1">
      <alignment horizontal="left" vertical="center" wrapText="1"/>
    </xf>
    <xf numFmtId="0" fontId="3" fillId="0" borderId="2" xfId="0" applyFont="1" applyBorder="1"/>
    <xf numFmtId="0" fontId="5" fillId="0" borderId="6" xfId="0" applyFont="1" applyFill="1" applyBorder="1" applyAlignment="1">
      <alignment horizontal="left" wrapText="1"/>
    </xf>
    <xf numFmtId="0" fontId="5" fillId="0" borderId="31" xfId="0" applyFont="1" applyFill="1" applyBorder="1" applyAlignment="1">
      <alignment horizontal="left" wrapText="1"/>
    </xf>
    <xf numFmtId="0" fontId="3" fillId="0" borderId="10" xfId="0" applyFont="1" applyFill="1" applyBorder="1" applyAlignment="1">
      <alignment horizontal="right" wrapText="1"/>
    </xf>
    <xf numFmtId="0" fontId="9" fillId="0" borderId="5" xfId="0" applyFont="1" applyBorder="1" applyAlignment="1">
      <alignment wrapText="1"/>
    </xf>
    <xf numFmtId="3" fontId="8" fillId="0" borderId="18" xfId="0" applyNumberFormat="1" applyFont="1" applyFill="1" applyBorder="1" applyAlignment="1">
      <alignment horizontal="right" wrapText="1"/>
    </xf>
    <xf numFmtId="10" fontId="8" fillId="0" borderId="5" xfId="2" applyNumberFormat="1" applyFont="1" applyFill="1" applyBorder="1" applyAlignment="1">
      <alignment wrapText="1"/>
    </xf>
    <xf numFmtId="10" fontId="3" fillId="0" borderId="5" xfId="0" applyNumberFormat="1" applyFont="1" applyFill="1" applyBorder="1" applyAlignment="1">
      <alignment horizontal="right" vertical="center" wrapText="1" indent="1"/>
    </xf>
    <xf numFmtId="0" fontId="3" fillId="0" borderId="18" xfId="0" applyFont="1" applyFill="1" applyBorder="1" applyAlignment="1">
      <alignment horizontal="left" wrapText="1" indent="3"/>
    </xf>
    <xf numFmtId="0" fontId="8" fillId="0" borderId="12" xfId="0" applyFont="1" applyFill="1" applyBorder="1" applyAlignment="1">
      <alignment horizontal="left" vertical="center" wrapText="1" indent="1"/>
    </xf>
    <xf numFmtId="1" fontId="3" fillId="0" borderId="18" xfId="2" applyNumberFormat="1" applyFont="1" applyFill="1" applyBorder="1" applyAlignment="1">
      <alignment vertical="center"/>
    </xf>
    <xf numFmtId="0" fontId="3" fillId="0" borderId="6" xfId="0" applyFont="1" applyFill="1" applyBorder="1" applyAlignment="1">
      <alignment horizontal="right" vertical="center" wrapText="1"/>
    </xf>
    <xf numFmtId="164" fontId="15" fillId="0" borderId="5" xfId="1" applyNumberFormat="1" applyFont="1" applyFill="1" applyBorder="1" applyAlignment="1">
      <alignment horizontal="right" vertical="center"/>
    </xf>
    <xf numFmtId="0" fontId="16" fillId="0" borderId="8" xfId="0" applyFont="1" applyFill="1" applyBorder="1" applyAlignment="1">
      <alignment horizontal="right" vertical="center" wrapText="1"/>
    </xf>
    <xf numFmtId="164" fontId="16" fillId="0" borderId="5" xfId="1" applyNumberFormat="1" applyFont="1" applyFill="1" applyBorder="1" applyAlignment="1">
      <alignment horizontal="right" vertical="center"/>
    </xf>
    <xf numFmtId="0" fontId="16" fillId="0" borderId="28" xfId="0" applyFont="1" applyFill="1" applyBorder="1"/>
    <xf numFmtId="0" fontId="16" fillId="0" borderId="11" xfId="0" applyFont="1" applyFill="1" applyBorder="1" applyAlignment="1">
      <alignment horizontal="left" vertical="center" wrapText="1"/>
    </xf>
    <xf numFmtId="164" fontId="16" fillId="0" borderId="8" xfId="1" applyNumberFormat="1" applyFont="1" applyFill="1" applyBorder="1" applyAlignment="1">
      <alignment horizontal="right" vertical="center"/>
    </xf>
    <xf numFmtId="0" fontId="3" fillId="3" borderId="24" xfId="0" applyFont="1" applyFill="1" applyBorder="1" applyAlignment="1">
      <alignment horizontal="right" vertical="center"/>
    </xf>
    <xf numFmtId="0" fontId="3" fillId="3" borderId="18" xfId="0" applyFont="1" applyFill="1" applyBorder="1" applyAlignment="1">
      <alignment horizontal="right" vertical="center"/>
    </xf>
    <xf numFmtId="0" fontId="14" fillId="3" borderId="5" xfId="0" applyFont="1" applyFill="1" applyBorder="1" applyAlignment="1">
      <alignment horizontal="right" vertical="center"/>
    </xf>
    <xf numFmtId="0" fontId="3" fillId="3" borderId="5" xfId="0" applyFont="1" applyFill="1" applyBorder="1" applyAlignment="1">
      <alignment horizontal="right" vertical="center"/>
    </xf>
    <xf numFmtId="0" fontId="3" fillId="3" borderId="20" xfId="0" applyFont="1" applyFill="1" applyBorder="1" applyAlignment="1">
      <alignment horizontal="right" vertical="center"/>
    </xf>
    <xf numFmtId="0" fontId="3" fillId="3" borderId="5" xfId="0" applyFont="1" applyFill="1" applyBorder="1" applyAlignment="1">
      <alignment horizontal="right" vertical="center" wrapText="1"/>
    </xf>
    <xf numFmtId="164" fontId="3" fillId="3" borderId="5" xfId="1" applyNumberFormat="1" applyFont="1" applyFill="1" applyBorder="1" applyAlignment="1">
      <alignment horizontal="right" vertical="center"/>
    </xf>
    <xf numFmtId="164" fontId="3" fillId="3" borderId="20" xfId="1" applyNumberFormat="1" applyFont="1" applyFill="1" applyBorder="1" applyAlignment="1">
      <alignment horizontal="right" vertical="center"/>
    </xf>
    <xf numFmtId="164" fontId="5" fillId="3" borderId="5" xfId="1" applyNumberFormat="1" applyFont="1" applyFill="1" applyBorder="1" applyAlignment="1">
      <alignment horizontal="right" vertical="center" wrapText="1"/>
    </xf>
    <xf numFmtId="0" fontId="5" fillId="3" borderId="5" xfId="0" applyFont="1" applyFill="1" applyBorder="1" applyAlignment="1">
      <alignment horizontal="right" vertical="center"/>
    </xf>
    <xf numFmtId="164" fontId="5" fillId="3" borderId="5" xfId="1" applyNumberFormat="1" applyFont="1" applyFill="1" applyBorder="1" applyAlignment="1">
      <alignment horizontal="right" vertical="center"/>
    </xf>
    <xf numFmtId="0" fontId="5" fillId="3" borderId="8" xfId="0" applyFont="1" applyFill="1" applyBorder="1" applyAlignment="1">
      <alignment horizontal="left" vertical="center" wrapText="1"/>
    </xf>
    <xf numFmtId="0" fontId="3" fillId="0" borderId="5" xfId="0" applyFont="1" applyFill="1" applyBorder="1" applyAlignment="1">
      <alignment horizontal="left" vertical="center" wrapText="1" indent="3"/>
    </xf>
    <xf numFmtId="0" fontId="15" fillId="0" borderId="12"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Border="1" applyAlignment="1">
      <alignment horizontal="left" vertical="center" wrapText="1"/>
    </xf>
    <xf numFmtId="0" fontId="10" fillId="0" borderId="6" xfId="0" applyFont="1" applyFill="1" applyBorder="1"/>
    <xf numFmtId="0" fontId="12" fillId="0" borderId="6" xfId="0" applyFont="1" applyFill="1" applyBorder="1" applyAlignment="1">
      <alignment wrapText="1"/>
    </xf>
    <xf numFmtId="0" fontId="10" fillId="0" borderId="6" xfId="0" applyFont="1" applyFill="1" applyBorder="1" applyAlignment="1">
      <alignment horizontal="left" vertical="center" wrapText="1" indent="1"/>
    </xf>
    <xf numFmtId="0" fontId="5" fillId="0" borderId="6" xfId="0" applyFont="1" applyFill="1" applyBorder="1" applyAlignment="1">
      <alignment horizontal="left" vertical="center" wrapText="1"/>
    </xf>
    <xf numFmtId="0" fontId="5" fillId="0" borderId="18" xfId="0" applyFont="1" applyFill="1" applyBorder="1" applyAlignment="1">
      <alignment horizontal="left" vertical="center" wrapText="1" inden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4" xfId="0" applyFont="1" applyBorder="1" applyAlignment="1">
      <alignment horizontal="left" vertical="center" wrapText="1" inden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0" borderId="7" xfId="0" applyFont="1" applyBorder="1" applyAlignment="1">
      <alignment horizontal="left" vertical="center" wrapText="1" indent="1"/>
    </xf>
    <xf numFmtId="0" fontId="3" fillId="0" borderId="24" xfId="0" applyFont="1" applyFill="1" applyBorder="1" applyAlignment="1">
      <alignment horizontal="right" vertical="center"/>
    </xf>
    <xf numFmtId="0" fontId="3" fillId="0" borderId="18" xfId="0" applyFont="1" applyFill="1" applyBorder="1" applyAlignment="1">
      <alignment horizontal="right" vertical="center"/>
    </xf>
    <xf numFmtId="0" fontId="17" fillId="0" borderId="18" xfId="0" applyFont="1" applyFill="1" applyBorder="1" applyAlignment="1">
      <alignment horizontal="left" vertical="center"/>
    </xf>
    <xf numFmtId="0" fontId="14" fillId="0" borderId="5" xfId="0" applyFont="1" applyFill="1" applyBorder="1" applyAlignment="1">
      <alignment horizontal="left" wrapText="1" indent="1"/>
    </xf>
    <xf numFmtId="164" fontId="14" fillId="0" borderId="5" xfId="1" applyNumberFormat="1" applyFont="1" applyFill="1" applyBorder="1" applyAlignment="1">
      <alignment horizontal="right" vertical="center" wrapText="1"/>
    </xf>
    <xf numFmtId="164" fontId="17" fillId="0" borderId="5" xfId="1" applyNumberFormat="1" applyFont="1" applyFill="1" applyBorder="1" applyAlignment="1">
      <alignment horizontal="right" vertical="center" wrapText="1"/>
    </xf>
    <xf numFmtId="0" fontId="17" fillId="0" borderId="11" xfId="0" applyFont="1" applyFill="1" applyBorder="1" applyAlignment="1">
      <alignment horizontal="left" wrapText="1"/>
    </xf>
    <xf numFmtId="0" fontId="14" fillId="0" borderId="5" xfId="0" applyFont="1" applyFill="1" applyBorder="1" applyAlignment="1">
      <alignment horizontal="right"/>
    </xf>
    <xf numFmtId="0" fontId="3" fillId="0" borderId="20" xfId="0" applyFont="1" applyFill="1" applyBorder="1" applyAlignment="1">
      <alignment horizontal="right"/>
    </xf>
    <xf numFmtId="0" fontId="14" fillId="0" borderId="20" xfId="0" applyFont="1" applyFill="1" applyBorder="1" applyAlignment="1">
      <alignment horizontal="right"/>
    </xf>
    <xf numFmtId="0" fontId="14" fillId="0" borderId="8" xfId="0" applyFont="1" applyFill="1" applyBorder="1" applyAlignment="1">
      <alignment horizontal="right" vertical="center"/>
    </xf>
    <xf numFmtId="0" fontId="5" fillId="0" borderId="8" xfId="0" applyFont="1" applyFill="1" applyBorder="1" applyAlignment="1">
      <alignment horizontal="left" vertical="center" wrapText="1"/>
    </xf>
    <xf numFmtId="0" fontId="8" fillId="0" borderId="3" xfId="0" applyFont="1" applyFill="1" applyBorder="1" applyAlignment="1">
      <alignment horizontal="left" vertical="center" wrapText="1" indent="1"/>
    </xf>
    <xf numFmtId="0" fontId="8" fillId="0" borderId="2" xfId="0" applyFont="1" applyFill="1" applyBorder="1" applyAlignment="1">
      <alignment vertical="center"/>
    </xf>
    <xf numFmtId="0" fontId="10" fillId="0" borderId="3" xfId="0" applyFont="1" applyFill="1" applyBorder="1" applyAlignment="1">
      <alignment horizontal="right" vertical="center" wrapText="1"/>
    </xf>
    <xf numFmtId="1" fontId="8" fillId="0" borderId="5" xfId="2" applyNumberFormat="1" applyFont="1" applyFill="1" applyBorder="1" applyAlignment="1">
      <alignment vertical="center"/>
    </xf>
    <xf numFmtId="0" fontId="8" fillId="0" borderId="6" xfId="0" applyFont="1" applyFill="1" applyBorder="1" applyAlignment="1">
      <alignment horizontal="left" vertical="center" wrapText="1"/>
    </xf>
    <xf numFmtId="0" fontId="8" fillId="0" borderId="5" xfId="0" applyFont="1" applyFill="1" applyBorder="1" applyAlignment="1">
      <alignment vertical="center"/>
    </xf>
    <xf numFmtId="0" fontId="8" fillId="3" borderId="5" xfId="0" applyFont="1" applyFill="1" applyBorder="1" applyAlignment="1">
      <alignment horizontal="right" vertical="center"/>
    </xf>
    <xf numFmtId="0" fontId="8" fillId="0" borderId="5" xfId="0" applyFont="1" applyFill="1" applyBorder="1" applyAlignment="1">
      <alignment horizontal="right" vertical="center"/>
    </xf>
    <xf numFmtId="0" fontId="8" fillId="0" borderId="6" xfId="0" applyFont="1" applyBorder="1" applyAlignment="1">
      <alignment horizontal="left" vertical="center" wrapText="1"/>
    </xf>
    <xf numFmtId="0" fontId="8" fillId="0" borderId="5" xfId="0" applyFont="1" applyFill="1" applyBorder="1" applyAlignment="1">
      <alignment horizontal="left" indent="1"/>
    </xf>
    <xf numFmtId="0" fontId="8" fillId="0" borderId="5" xfId="0" applyFont="1" applyFill="1" applyBorder="1"/>
    <xf numFmtId="0" fontId="8" fillId="0" borderId="5" xfId="0" applyFont="1" applyFill="1" applyBorder="1" applyAlignment="1">
      <alignment horizontal="right"/>
    </xf>
    <xf numFmtId="0" fontId="8" fillId="0" borderId="5" xfId="0" applyFont="1" applyFill="1" applyBorder="1" applyAlignment="1">
      <alignment horizontal="left" vertical="center" wrapText="1" indent="1"/>
    </xf>
    <xf numFmtId="0" fontId="8" fillId="0" borderId="20" xfId="0" applyFont="1" applyFill="1" applyBorder="1" applyAlignment="1">
      <alignment horizontal="left" vertical="center" wrapText="1" indent="1"/>
    </xf>
    <xf numFmtId="0" fontId="8" fillId="0" borderId="20" xfId="0" applyFont="1" applyFill="1" applyBorder="1" applyAlignment="1">
      <alignment horizontal="right" vertical="center"/>
    </xf>
    <xf numFmtId="0" fontId="8" fillId="3" borderId="20" xfId="0" applyFont="1" applyFill="1" applyBorder="1" applyAlignment="1">
      <alignment horizontal="right" vertical="center"/>
    </xf>
    <xf numFmtId="0" fontId="8" fillId="0" borderId="0" xfId="0" applyFont="1" applyFill="1"/>
    <xf numFmtId="0" fontId="8" fillId="0" borderId="5" xfId="0" applyFont="1" applyFill="1" applyBorder="1" applyAlignment="1">
      <alignment horizontal="left" vertical="center" wrapText="1" indent="3"/>
    </xf>
    <xf numFmtId="3" fontId="8" fillId="0" borderId="18" xfId="0" applyNumberFormat="1" applyFont="1" applyFill="1" applyBorder="1" applyAlignment="1">
      <alignment horizontal="right" vertical="center" wrapText="1"/>
    </xf>
    <xf numFmtId="0" fontId="8" fillId="0" borderId="18" xfId="0" applyFont="1" applyFill="1" applyBorder="1" applyAlignment="1">
      <alignment horizontal="left" wrapText="1" indent="3"/>
    </xf>
    <xf numFmtId="0" fontId="8" fillId="0" borderId="18" xfId="0" applyFont="1" applyFill="1" applyBorder="1" applyAlignment="1">
      <alignment horizontal="left" vertical="center" wrapText="1" indent="1"/>
    </xf>
    <xf numFmtId="10" fontId="8" fillId="0" borderId="5" xfId="0" applyNumberFormat="1" applyFont="1" applyFill="1" applyBorder="1" applyAlignment="1">
      <alignment horizontal="right" vertical="center" wrapText="1" indent="1"/>
    </xf>
    <xf numFmtId="0" fontId="8" fillId="0" borderId="5" xfId="0" applyFont="1" applyFill="1" applyBorder="1" applyAlignment="1">
      <alignment horizontal="left" wrapText="1" indent="1"/>
    </xf>
    <xf numFmtId="0" fontId="8" fillId="0" borderId="12" xfId="0" applyFont="1" applyFill="1" applyBorder="1" applyAlignment="1">
      <alignment horizontal="left" vertical="center" wrapText="1"/>
    </xf>
    <xf numFmtId="0" fontId="8" fillId="0" borderId="10" xfId="0" applyFont="1" applyBorder="1" applyAlignment="1">
      <alignment horizontal="left" vertical="center" wrapText="1" indent="1"/>
    </xf>
    <xf numFmtId="164" fontId="8" fillId="3" borderId="5" xfId="1"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0" fontId="8" fillId="3" borderId="2" xfId="0" applyFont="1" applyFill="1" applyBorder="1" applyAlignment="1">
      <alignment horizontal="right" vertical="center"/>
    </xf>
    <xf numFmtId="0" fontId="8" fillId="0" borderId="0" xfId="0" applyFont="1" applyFill="1" applyAlignment="1">
      <alignment vertical="center"/>
    </xf>
    <xf numFmtId="0" fontId="9" fillId="0" borderId="18" xfId="0" applyFont="1" applyFill="1" applyBorder="1" applyAlignment="1">
      <alignment horizontal="left" wrapText="1"/>
    </xf>
    <xf numFmtId="164" fontId="3" fillId="3" borderId="5" xfId="1" applyNumberFormat="1" applyFont="1" applyFill="1" applyBorder="1" applyAlignment="1">
      <alignment horizontal="right"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3" fillId="0" borderId="0" xfId="0" applyFont="1" applyAlignment="1">
      <alignment horizontal="left"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15" xfId="0" applyFont="1" applyBorder="1" applyAlignment="1">
      <alignment horizontal="left" vertical="center" wrapText="1" inden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0" borderId="4"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32"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15"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6" fillId="0" borderId="21" xfId="0" applyFont="1" applyBorder="1" applyAlignment="1">
      <alignment horizontal="left" vertical="center" wrapText="1" indent="1"/>
    </xf>
    <xf numFmtId="0" fontId="20" fillId="0" borderId="39" xfId="0" applyFont="1" applyBorder="1"/>
    <xf numFmtId="0" fontId="20" fillId="0" borderId="38" xfId="0" applyFont="1" applyFill="1" applyBorder="1" applyAlignment="1">
      <alignment horizontal="right" vertical="center"/>
    </xf>
    <xf numFmtId="9" fontId="20" fillId="0" borderId="38" xfId="2" applyFont="1" applyFill="1" applyBorder="1" applyAlignment="1">
      <alignment vertical="center"/>
    </xf>
    <xf numFmtId="9" fontId="20" fillId="0" borderId="38" xfId="2" applyFont="1" applyFill="1" applyBorder="1" applyAlignment="1">
      <alignment horizontal="right" vertical="center"/>
    </xf>
    <xf numFmtId="0" fontId="20" fillId="0" borderId="38" xfId="0" applyFont="1" applyFill="1" applyBorder="1" applyAlignment="1">
      <alignment horizontal="left" vertical="center" wrapText="1" indent="1"/>
    </xf>
    <xf numFmtId="0" fontId="20" fillId="0" borderId="38" xfId="0" applyFont="1" applyFill="1" applyBorder="1" applyAlignment="1">
      <alignment horizontal="center" vertical="center" wrapText="1"/>
    </xf>
    <xf numFmtId="0" fontId="20" fillId="0" borderId="37" xfId="0" applyFont="1" applyFill="1" applyBorder="1" applyAlignment="1">
      <alignment horizontal="center" vertical="center" wrapText="1"/>
    </xf>
    <xf numFmtId="1" fontId="20" fillId="0" borderId="38" xfId="2" applyNumberFormat="1" applyFont="1" applyFill="1" applyBorder="1" applyAlignment="1">
      <alignment vertical="center"/>
    </xf>
    <xf numFmtId="0" fontId="20" fillId="0" borderId="39" xfId="0" applyFont="1" applyFill="1" applyBorder="1"/>
    <xf numFmtId="0" fontId="20" fillId="0" borderId="0" xfId="0" applyFont="1" applyFill="1" applyAlignment="1">
      <alignment vertical="center"/>
    </xf>
    <xf numFmtId="0" fontId="2" fillId="0" borderId="39" xfId="0" applyFont="1" applyBorder="1"/>
    <xf numFmtId="0" fontId="2" fillId="0" borderId="38"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0" fillId="0" borderId="39" xfId="0" applyFont="1" applyBorder="1" applyAlignment="1">
      <alignment vertical="center" wrapText="1"/>
    </xf>
    <xf numFmtId="0" fontId="20" fillId="0" borderId="39" xfId="0" applyFont="1" applyBorder="1" applyAlignment="1">
      <alignment wrapText="1"/>
    </xf>
    <xf numFmtId="0" fontId="21" fillId="0" borderId="0" xfId="0" applyFont="1" applyAlignment="1">
      <alignment horizontal="center" wrapText="1"/>
    </xf>
    <xf numFmtId="0" fontId="21" fillId="0" borderId="0" xfId="0" applyFont="1" applyFill="1"/>
    <xf numFmtId="0" fontId="21" fillId="0" borderId="0" xfId="0" applyFont="1" applyAlignment="1">
      <alignment horizontal="center" vertical="center" wrapText="1"/>
    </xf>
    <xf numFmtId="0" fontId="20" fillId="0" borderId="0" xfId="0" applyFont="1" applyAlignment="1">
      <alignment horizontal="left" wrapText="1"/>
    </xf>
    <xf numFmtId="0" fontId="20" fillId="0" borderId="0" xfId="0" applyFont="1" applyFill="1"/>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13" xfId="0" applyFont="1" applyBorder="1" applyAlignment="1">
      <alignment vertical="center" wrapText="1"/>
    </xf>
    <xf numFmtId="0" fontId="20" fillId="0" borderId="9" xfId="0" applyFont="1" applyFill="1" applyBorder="1" applyAlignment="1">
      <alignment horizontal="left" vertical="center" wrapText="1"/>
    </xf>
    <xf numFmtId="0" fontId="20" fillId="0" borderId="8" xfId="0" applyFont="1" applyFill="1" applyBorder="1" applyAlignment="1">
      <alignment vertical="center"/>
    </xf>
    <xf numFmtId="0" fontId="20" fillId="0" borderId="8" xfId="0" applyFont="1" applyFill="1" applyBorder="1" applyAlignment="1">
      <alignment horizontal="right" vertical="center"/>
    </xf>
    <xf numFmtId="0" fontId="20" fillId="0" borderId="8" xfId="0" applyFont="1" applyFill="1" applyBorder="1" applyAlignment="1">
      <alignment horizontal="right" vertical="center" wrapText="1"/>
    </xf>
    <xf numFmtId="1" fontId="20" fillId="0" borderId="8" xfId="2" applyNumberFormat="1" applyFont="1" applyFill="1" applyBorder="1" applyAlignment="1">
      <alignment vertical="center"/>
    </xf>
    <xf numFmtId="0" fontId="20" fillId="0" borderId="9" xfId="0" applyFont="1" applyBorder="1" applyAlignment="1">
      <alignment horizontal="left" vertical="center" wrapText="1" indent="1"/>
    </xf>
    <xf numFmtId="0" fontId="21" fillId="0" borderId="14" xfId="0" applyFont="1" applyBorder="1" applyAlignment="1">
      <alignment vertical="center" wrapText="1"/>
    </xf>
    <xf numFmtId="0" fontId="20" fillId="0" borderId="38" xfId="0" applyFont="1" applyFill="1" applyBorder="1" applyAlignment="1">
      <alignment horizontal="left" indent="2"/>
    </xf>
    <xf numFmtId="0" fontId="20" fillId="0" borderId="39" xfId="0" applyFont="1" applyBorder="1" applyAlignment="1">
      <alignment vertical="center"/>
    </xf>
    <xf numFmtId="0" fontId="20" fillId="0" borderId="38" xfId="0" applyFont="1" applyFill="1" applyBorder="1" applyAlignment="1">
      <alignment vertical="center"/>
    </xf>
    <xf numFmtId="0" fontId="20" fillId="0" borderId="38" xfId="0" applyFont="1" applyFill="1" applyBorder="1" applyAlignment="1">
      <alignment horizontal="left" wrapText="1"/>
    </xf>
    <xf numFmtId="9" fontId="20" fillId="3" borderId="38" xfId="2" applyFont="1" applyFill="1" applyBorder="1" applyAlignment="1">
      <alignment horizontal="right" vertical="center"/>
    </xf>
    <xf numFmtId="0" fontId="20" fillId="3" borderId="38" xfId="0" applyFont="1" applyFill="1" applyBorder="1" applyAlignment="1">
      <alignment horizontal="right" vertical="center"/>
    </xf>
    <xf numFmtId="1" fontId="20" fillId="3" borderId="38" xfId="2" applyNumberFormat="1" applyFont="1" applyFill="1" applyBorder="1" applyAlignment="1">
      <alignment vertical="center"/>
    </xf>
    <xf numFmtId="0" fontId="21" fillId="0" borderId="21" xfId="0" applyFont="1" applyBorder="1" applyAlignment="1">
      <alignment vertical="center" wrapText="1"/>
    </xf>
    <xf numFmtId="0" fontId="20" fillId="0" borderId="39" xfId="0" applyFont="1" applyBorder="1" applyAlignment="1">
      <alignment horizontal="left" wrapText="1" indent="1"/>
    </xf>
    <xf numFmtId="0" fontId="21" fillId="0" borderId="32" xfId="0" applyFont="1" applyBorder="1" applyAlignment="1">
      <alignment vertical="center" wrapText="1"/>
    </xf>
    <xf numFmtId="0" fontId="20" fillId="0" borderId="38" xfId="0" applyFont="1" applyFill="1" applyBorder="1" applyAlignment="1">
      <alignment horizontal="left" vertical="center" wrapText="1"/>
    </xf>
    <xf numFmtId="0" fontId="21" fillId="0" borderId="14" xfId="0" applyFont="1" applyFill="1" applyBorder="1" applyAlignment="1">
      <alignment vertical="center" wrapText="1"/>
    </xf>
    <xf numFmtId="0" fontId="23" fillId="0" borderId="38" xfId="0" applyFont="1" applyFill="1" applyBorder="1" applyAlignment="1">
      <alignment horizontal="left" indent="2"/>
    </xf>
    <xf numFmtId="0" fontId="20" fillId="0" borderId="40" xfId="0" applyFont="1" applyFill="1" applyBorder="1" applyAlignment="1">
      <alignment horizontal="right" vertical="center"/>
    </xf>
    <xf numFmtId="1" fontId="20" fillId="0" borderId="40" xfId="2" applyNumberFormat="1" applyFont="1" applyFill="1" applyBorder="1" applyAlignment="1">
      <alignment vertical="center"/>
    </xf>
    <xf numFmtId="0" fontId="20" fillId="0" borderId="39" xfId="0" applyFont="1" applyFill="1" applyBorder="1" applyAlignment="1">
      <alignment horizontal="left" vertical="center" wrapText="1"/>
    </xf>
    <xf numFmtId="0" fontId="20" fillId="0" borderId="38" xfId="0" applyFont="1" applyFill="1" applyBorder="1" applyAlignment="1">
      <alignment horizontal="left" indent="3"/>
    </xf>
    <xf numFmtId="164" fontId="20" fillId="0" borderId="42" xfId="1" applyNumberFormat="1" applyFont="1" applyFill="1" applyBorder="1" applyAlignment="1">
      <alignment vertical="center" wrapText="1"/>
    </xf>
    <xf numFmtId="164" fontId="20" fillId="0" borderId="42" xfId="1" applyNumberFormat="1" applyFont="1" applyFill="1" applyBorder="1" applyAlignment="1">
      <alignment vertical="center"/>
    </xf>
    <xf numFmtId="9" fontId="20" fillId="0" borderId="40" xfId="2" applyFont="1" applyFill="1" applyBorder="1" applyAlignment="1">
      <alignment vertical="center"/>
    </xf>
    <xf numFmtId="0" fontId="20" fillId="0" borderId="38" xfId="0" applyFont="1" applyFill="1" applyBorder="1" applyAlignment="1">
      <alignment horizontal="left" indent="1"/>
    </xf>
    <xf numFmtId="0" fontId="23" fillId="0" borderId="38" xfId="0" applyFont="1" applyBorder="1" applyAlignment="1">
      <alignment horizontal="left" vertical="center" indent="2"/>
    </xf>
    <xf numFmtId="0" fontId="20" fillId="0" borderId="38" xfId="0" applyFont="1" applyBorder="1" applyAlignment="1">
      <alignment horizontal="right" vertical="center"/>
    </xf>
    <xf numFmtId="0" fontId="20" fillId="0" borderId="39" xfId="0" applyFont="1" applyFill="1" applyBorder="1" applyAlignment="1">
      <alignment horizontal="left" vertical="center" wrapText="1" indent="3"/>
    </xf>
    <xf numFmtId="164" fontId="20" fillId="0" borderId="38" xfId="0" applyNumberFormat="1" applyFont="1" applyFill="1" applyBorder="1" applyAlignment="1">
      <alignment vertical="center"/>
    </xf>
    <xf numFmtId="164" fontId="20" fillId="0" borderId="38" xfId="1" applyNumberFormat="1" applyFont="1" applyFill="1" applyBorder="1" applyAlignment="1">
      <alignment horizontal="right" vertical="center"/>
    </xf>
    <xf numFmtId="0" fontId="20" fillId="0" borderId="38" xfId="0" applyFont="1" applyFill="1" applyBorder="1" applyAlignment="1">
      <alignment horizontal="left" vertical="center" indent="5"/>
    </xf>
    <xf numFmtId="164" fontId="20" fillId="0" borderId="38" xfId="1" applyNumberFormat="1" applyFont="1" applyFill="1" applyBorder="1" applyAlignment="1">
      <alignment vertical="center"/>
    </xf>
    <xf numFmtId="0" fontId="20" fillId="0" borderId="39" xfId="0" applyFont="1" applyBorder="1" applyAlignment="1">
      <alignment horizontal="left" vertical="center" wrapText="1"/>
    </xf>
    <xf numFmtId="0" fontId="20" fillId="0" borderId="38" xfId="0" applyFont="1" applyFill="1" applyBorder="1" applyAlignment="1">
      <alignment horizontal="left" indent="5"/>
    </xf>
    <xf numFmtId="0" fontId="20" fillId="0" borderId="38" xfId="0" applyFont="1" applyBorder="1" applyAlignment="1">
      <alignment horizontal="left" indent="3"/>
    </xf>
    <xf numFmtId="0" fontId="20" fillId="0" borderId="38" xfId="0" applyFont="1" applyBorder="1" applyAlignment="1">
      <alignment horizontal="left" indent="5"/>
    </xf>
    <xf numFmtId="0" fontId="20" fillId="0" borderId="38" xfId="0" applyFont="1" applyBorder="1" applyAlignment="1">
      <alignment horizontal="left" vertical="center" wrapText="1" indent="5"/>
    </xf>
    <xf numFmtId="9" fontId="20" fillId="0" borderId="38" xfId="2" applyNumberFormat="1" applyFont="1" applyFill="1" applyBorder="1" applyAlignment="1">
      <alignment horizontal="right" vertical="center"/>
    </xf>
    <xf numFmtId="0" fontId="20" fillId="0" borderId="39" xfId="0" applyFont="1" applyBorder="1" applyAlignment="1">
      <alignment horizontal="left" vertical="center" wrapText="1" indent="1"/>
    </xf>
    <xf numFmtId="9" fontId="2" fillId="0" borderId="38" xfId="2" applyFont="1" applyFill="1" applyBorder="1" applyAlignment="1">
      <alignment horizontal="right" vertical="center" wrapText="1"/>
    </xf>
    <xf numFmtId="0" fontId="21" fillId="0" borderId="39" xfId="0" applyFont="1" applyBorder="1" applyAlignment="1">
      <alignment horizontal="left" vertical="center" wrapText="1"/>
    </xf>
    <xf numFmtId="0" fontId="23" fillId="0" borderId="38" xfId="0" applyFont="1" applyFill="1" applyBorder="1" applyAlignment="1">
      <alignment horizontal="left" vertical="center" wrapText="1" indent="1"/>
    </xf>
    <xf numFmtId="0" fontId="20" fillId="0" borderId="38" xfId="0" applyFont="1" applyFill="1" applyBorder="1" applyAlignment="1">
      <alignment horizontal="left" vertical="center" wrapText="1" indent="3"/>
    </xf>
    <xf numFmtId="164" fontId="2" fillId="0" borderId="38" xfId="1" applyNumberFormat="1" applyFont="1" applyFill="1" applyBorder="1" applyAlignment="1">
      <alignment horizontal="right" vertical="center" wrapText="1"/>
    </xf>
    <xf numFmtId="0" fontId="20" fillId="0" borderId="39" xfId="0" applyFont="1" applyFill="1" applyBorder="1" applyAlignment="1">
      <alignment wrapText="1"/>
    </xf>
    <xf numFmtId="0" fontId="21" fillId="0" borderId="14" xfId="0" applyFont="1" applyBorder="1" applyAlignment="1">
      <alignment horizontal="left" vertical="center" wrapText="1"/>
    </xf>
    <xf numFmtId="0" fontId="20" fillId="0" borderId="45" xfId="0" applyFont="1" applyBorder="1" applyAlignment="1">
      <alignment horizontal="left" vertical="center" wrapText="1"/>
    </xf>
    <xf numFmtId="1" fontId="20" fillId="3" borderId="40" xfId="2" applyNumberFormat="1" applyFont="1" applyFill="1" applyBorder="1" applyAlignment="1">
      <alignment vertical="center"/>
    </xf>
    <xf numFmtId="0" fontId="20" fillId="0" borderId="46" xfId="0" applyFont="1" applyBorder="1" applyAlignment="1">
      <alignment horizontal="left" vertical="center" wrapText="1"/>
    </xf>
    <xf numFmtId="0" fontId="20" fillId="0" borderId="38" xfId="0" applyFont="1" applyFill="1" applyBorder="1" applyAlignment="1">
      <alignment horizontal="left" vertical="center" indent="3"/>
    </xf>
    <xf numFmtId="0" fontId="20" fillId="0" borderId="38" xfId="0" applyFont="1" applyFill="1" applyBorder="1" applyAlignment="1">
      <alignment horizontal="left" vertical="center" wrapText="1" indent="5"/>
    </xf>
    <xf numFmtId="0" fontId="20" fillId="0" borderId="37" xfId="0" applyFont="1" applyBorder="1" applyAlignment="1">
      <alignment vertical="center" wrapText="1"/>
    </xf>
    <xf numFmtId="0" fontId="20" fillId="0" borderId="48" xfId="0" applyFont="1" applyFill="1" applyBorder="1" applyAlignment="1">
      <alignment horizontal="left" vertical="center" wrapText="1" indent="5"/>
    </xf>
    <xf numFmtId="164" fontId="2" fillId="0" borderId="48" xfId="1" applyNumberFormat="1" applyFont="1" applyFill="1" applyBorder="1" applyAlignment="1">
      <alignment horizontal="right" vertical="center" wrapText="1"/>
    </xf>
    <xf numFmtId="0" fontId="2" fillId="3" borderId="48" xfId="0" applyFont="1" applyFill="1" applyBorder="1" applyAlignment="1">
      <alignment horizontal="center" vertical="center" wrapText="1"/>
    </xf>
    <xf numFmtId="9" fontId="20" fillId="0" borderId="49" xfId="2" applyFont="1" applyFill="1" applyBorder="1" applyAlignment="1">
      <alignment vertical="center"/>
    </xf>
    <xf numFmtId="0" fontId="20" fillId="0" borderId="46" xfId="0" applyFont="1" applyBorder="1" applyAlignment="1">
      <alignment vertical="center" wrapText="1"/>
    </xf>
    <xf numFmtId="164" fontId="2" fillId="3" borderId="38" xfId="1" applyNumberFormat="1" applyFont="1" applyFill="1" applyBorder="1" applyAlignment="1">
      <alignment horizontal="right" vertical="center" wrapText="1"/>
    </xf>
    <xf numFmtId="0" fontId="20" fillId="0" borderId="44" xfId="0" applyFont="1" applyBorder="1" applyAlignment="1">
      <alignment horizontal="left" vertical="center" wrapText="1"/>
    </xf>
    <xf numFmtId="0" fontId="24" fillId="0" borderId="38" xfId="0" applyFont="1" applyFill="1" applyBorder="1" applyAlignment="1">
      <alignment horizontal="left" vertical="center" wrapText="1" indent="3"/>
    </xf>
    <xf numFmtId="0" fontId="20" fillId="0" borderId="40" xfId="0" applyFont="1" applyFill="1" applyBorder="1" applyAlignment="1">
      <alignment horizontal="left" vertical="center" wrapText="1" indent="7"/>
    </xf>
    <xf numFmtId="0" fontId="2" fillId="3" borderId="37" xfId="0" applyFont="1" applyFill="1" applyBorder="1" applyAlignment="1">
      <alignment vertical="center" wrapText="1"/>
    </xf>
    <xf numFmtId="0" fontId="2" fillId="3" borderId="47" xfId="0" applyFont="1" applyFill="1" applyBorder="1" applyAlignment="1">
      <alignment horizontal="center" vertical="center" wrapText="1"/>
    </xf>
    <xf numFmtId="0" fontId="20" fillId="0" borderId="43" xfId="0" applyFont="1" applyBorder="1" applyAlignment="1">
      <alignment horizontal="left" vertical="center" wrapText="1"/>
    </xf>
    <xf numFmtId="0" fontId="20" fillId="0" borderId="23" xfId="0" applyFont="1" applyBorder="1" applyAlignment="1">
      <alignment horizontal="left" vertical="center" wrapText="1"/>
    </xf>
    <xf numFmtId="0" fontId="20" fillId="0" borderId="44" xfId="0" applyFont="1" applyBorder="1" applyAlignment="1">
      <alignment horizontal="left" vertical="center" wrapText="1"/>
    </xf>
    <xf numFmtId="0" fontId="2" fillId="0" borderId="38" xfId="0" applyFont="1" applyFill="1" applyBorder="1" applyAlignment="1">
      <alignment horizontal="right" vertical="center" wrapText="1"/>
    </xf>
    <xf numFmtId="0" fontId="21" fillId="0" borderId="32" xfId="0" applyFont="1" applyBorder="1" applyAlignment="1">
      <alignment vertical="center"/>
    </xf>
    <xf numFmtId="0" fontId="21" fillId="0" borderId="41" xfId="0" applyFont="1" applyFill="1" applyBorder="1" applyAlignment="1"/>
    <xf numFmtId="3" fontId="2" fillId="0" borderId="38" xfId="0" applyNumberFormat="1" applyFont="1" applyFill="1" applyBorder="1" applyAlignment="1">
      <alignment horizontal="right" vertical="center" wrapText="1"/>
    </xf>
    <xf numFmtId="9" fontId="2" fillId="0" borderId="38" xfId="0" applyNumberFormat="1" applyFont="1" applyFill="1" applyBorder="1" applyAlignment="1">
      <alignment horizontal="right" vertical="center" wrapText="1"/>
    </xf>
    <xf numFmtId="0" fontId="20" fillId="0" borderId="38" xfId="0" applyFont="1" applyFill="1" applyBorder="1" applyAlignment="1">
      <alignment horizontal="left" vertical="center" wrapText="1" indent="2"/>
    </xf>
    <xf numFmtId="0" fontId="21" fillId="0" borderId="38" xfId="0" applyFont="1" applyFill="1" applyBorder="1" applyAlignment="1">
      <alignment horizontal="left" vertical="center" wrapText="1"/>
    </xf>
    <xf numFmtId="0" fontId="20" fillId="0" borderId="48" xfId="0" applyFont="1" applyFill="1" applyBorder="1" applyAlignment="1">
      <alignment horizontal="left" vertical="center" wrapText="1"/>
    </xf>
    <xf numFmtId="9" fontId="2" fillId="0" borderId="48" xfId="2" applyFont="1" applyFill="1" applyBorder="1" applyAlignment="1">
      <alignment horizontal="right" vertical="center" wrapText="1"/>
    </xf>
    <xf numFmtId="9" fontId="2" fillId="0" borderId="48" xfId="0" applyNumberFormat="1" applyFont="1" applyFill="1" applyBorder="1" applyAlignment="1">
      <alignment horizontal="right" vertical="center" wrapText="1"/>
    </xf>
    <xf numFmtId="1" fontId="20" fillId="3" borderId="48" xfId="2" applyNumberFormat="1" applyFont="1" applyFill="1" applyBorder="1" applyAlignment="1">
      <alignment vertical="center"/>
    </xf>
    <xf numFmtId="0" fontId="20" fillId="0" borderId="44" xfId="0" applyFont="1" applyBorder="1" applyAlignment="1">
      <alignment vertical="center" wrapText="1"/>
    </xf>
    <xf numFmtId="0" fontId="21" fillId="0" borderId="32" xfId="0" applyFont="1" applyBorder="1" applyAlignment="1">
      <alignment horizontal="left" vertical="center" wrapText="1"/>
    </xf>
    <xf numFmtId="0" fontId="23" fillId="0" borderId="38" xfId="0" applyFont="1" applyFill="1" applyBorder="1" applyAlignment="1">
      <alignment horizontal="left" vertical="center" wrapText="1"/>
    </xf>
    <xf numFmtId="0" fontId="21" fillId="0" borderId="0" xfId="0" applyFont="1" applyAlignment="1">
      <alignment horizontal="center" vertical="center" wrapText="1"/>
    </xf>
    <xf numFmtId="0" fontId="2" fillId="0" borderId="0" xfId="0" applyFont="1" applyBorder="1"/>
    <xf numFmtId="164" fontId="2" fillId="0" borderId="0" xfId="1" applyNumberFormat="1" applyFont="1" applyBorder="1" applyAlignment="1">
      <alignment horizontal="right" vertical="center"/>
    </xf>
    <xf numFmtId="9" fontId="2" fillId="0" borderId="0" xfId="2" applyNumberFormat="1" applyFont="1" applyBorder="1" applyAlignment="1">
      <alignment vertical="center"/>
    </xf>
    <xf numFmtId="10" fontId="20" fillId="0" borderId="0" xfId="0" applyNumberFormat="1" applyFont="1"/>
    <xf numFmtId="0" fontId="20" fillId="0" borderId="0" xfId="0" applyFont="1" applyAlignment="1">
      <alignment horizontal="center" wrapText="1"/>
    </xf>
    <xf numFmtId="10" fontId="21" fillId="0" borderId="0" xfId="0" applyNumberFormat="1" applyFont="1" applyAlignment="1">
      <alignment horizontal="center" vertical="center" wrapText="1"/>
    </xf>
    <xf numFmtId="0" fontId="20" fillId="0" borderId="0" xfId="0" applyFont="1"/>
    <xf numFmtId="0" fontId="20" fillId="0" borderId="0" xfId="0" applyFont="1" applyAlignment="1">
      <alignment horizontal="right" vertical="center"/>
    </xf>
    <xf numFmtId="0" fontId="20" fillId="0" borderId="0" xfId="0" applyFont="1" applyBorder="1"/>
    <xf numFmtId="0" fontId="25" fillId="0" borderId="0" xfId="0" applyFont="1"/>
    <xf numFmtId="0" fontId="21" fillId="0" borderId="0" xfId="0" applyFont="1" applyAlignment="1">
      <alignment horizontal="left" vertical="center" wrapText="1"/>
    </xf>
    <xf numFmtId="0" fontId="21" fillId="0" borderId="0" xfId="0" applyFont="1" applyAlignment="1">
      <alignment horizontal="center"/>
    </xf>
    <xf numFmtId="0" fontId="20" fillId="0" borderId="0" xfId="0" applyFont="1" applyAlignment="1">
      <alignment horizontal="center" vertical="center" wrapText="1"/>
    </xf>
    <xf numFmtId="0" fontId="20" fillId="0" borderId="0" xfId="0" applyFont="1" applyAlignment="1">
      <alignment horizontal="center" vertical="center" wrapText="1"/>
    </xf>
    <xf numFmtId="10" fontId="20" fillId="0" borderId="0" xfId="0" applyNumberFormat="1" applyFont="1" applyAlignment="1">
      <alignment horizontal="center" vertical="center" wrapText="1"/>
    </xf>
    <xf numFmtId="10" fontId="21" fillId="0" borderId="0" xfId="0" applyNumberFormat="1" applyFont="1" applyAlignment="1">
      <alignment horizontal="center" wrapText="1"/>
    </xf>
    <xf numFmtId="10" fontId="20" fillId="0" borderId="0" xfId="0" applyNumberFormat="1" applyFont="1" applyAlignment="1">
      <alignment horizontal="center" wrapText="1"/>
    </xf>
    <xf numFmtId="0" fontId="20" fillId="0" borderId="38" xfId="0" applyFont="1" applyBorder="1" applyAlignment="1">
      <alignment vertical="center"/>
    </xf>
    <xf numFmtId="0" fontId="2" fillId="0" borderId="39" xfId="0" applyFont="1" applyFill="1" applyBorder="1" applyAlignment="1">
      <alignment horizontal="right" vertical="center"/>
    </xf>
    <xf numFmtId="164" fontId="20" fillId="0" borderId="38" xfId="1" applyNumberFormat="1"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cellXfs>
  <cellStyles count="6">
    <cellStyle name="Comma" xfId="1" builtinId="3"/>
    <cellStyle name="Comma 2" xfId="4"/>
    <cellStyle name="Normal" xfId="0" builtinId="0"/>
    <cellStyle name="Normal 2" xfId="3"/>
    <cellStyle name="Percent" xfId="2" builtinId="5"/>
    <cellStyle name="Percent 2" xfId="5"/>
  </cellStyles>
  <dxfs count="0"/>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X137"/>
  <sheetViews>
    <sheetView zoomScale="85" zoomScaleNormal="85" workbookViewId="0">
      <pane ySplit="8" topLeftCell="A9" activePane="bottomLeft" state="frozen"/>
      <selection pane="bottomLeft" activeCell="E50" sqref="E50"/>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8" width="9.140625" style="146" customWidth="1"/>
    <col min="9" max="16384" width="9.140625" style="146"/>
  </cols>
  <sheetData>
    <row r="1" spans="1:9" s="166" customFormat="1" ht="16.5" customHeight="1" x14ac:dyDescent="0.3">
      <c r="A1" s="307" t="s">
        <v>0</v>
      </c>
      <c r="B1" s="307"/>
      <c r="C1" s="307"/>
      <c r="D1" s="307"/>
      <c r="E1" s="307"/>
      <c r="F1" s="307"/>
      <c r="G1" s="307"/>
    </row>
    <row r="2" spans="1:9" s="166" customFormat="1" x14ac:dyDescent="0.3">
      <c r="A2" s="307" t="s">
        <v>114</v>
      </c>
      <c r="B2" s="307"/>
      <c r="C2" s="307"/>
      <c r="D2" s="307"/>
      <c r="E2" s="307"/>
      <c r="F2" s="307"/>
      <c r="G2" s="307"/>
    </row>
    <row r="3" spans="1:9" s="166" customFormat="1" x14ac:dyDescent="0.3">
      <c r="A3" s="308" t="s">
        <v>188</v>
      </c>
      <c r="B3" s="308"/>
      <c r="C3" s="308"/>
      <c r="D3" s="308"/>
      <c r="E3" s="308"/>
      <c r="F3" s="308"/>
      <c r="G3" s="308"/>
    </row>
    <row r="5" spans="1:9" ht="16.5" customHeight="1" x14ac:dyDescent="0.3">
      <c r="A5" s="309" t="s">
        <v>14</v>
      </c>
      <c r="B5" s="309"/>
      <c r="C5" s="309"/>
      <c r="D5" s="309"/>
      <c r="E5" s="309"/>
      <c r="F5" s="309"/>
      <c r="G5" s="309"/>
    </row>
    <row r="7" spans="1:9" s="142" customFormat="1" ht="47.25" x14ac:dyDescent="0.25">
      <c r="A7" s="310" t="s">
        <v>111</v>
      </c>
      <c r="B7" s="312" t="s">
        <v>109</v>
      </c>
      <c r="C7" s="314" t="s">
        <v>1</v>
      </c>
      <c r="D7" s="315"/>
      <c r="E7" s="258" t="s">
        <v>2</v>
      </c>
      <c r="F7" s="258" t="s">
        <v>37</v>
      </c>
      <c r="G7" s="316" t="s">
        <v>3</v>
      </c>
    </row>
    <row r="8" spans="1:9" s="142" customFormat="1" ht="33" x14ac:dyDescent="0.25">
      <c r="A8" s="311"/>
      <c r="B8" s="313"/>
      <c r="C8" s="259" t="s">
        <v>122</v>
      </c>
      <c r="D8" s="259" t="s">
        <v>190</v>
      </c>
      <c r="E8" s="313" t="s">
        <v>190</v>
      </c>
      <c r="F8" s="313"/>
      <c r="G8" s="317"/>
    </row>
    <row r="9" spans="1:9" x14ac:dyDescent="0.3">
      <c r="A9" s="323" t="s">
        <v>4</v>
      </c>
      <c r="B9" s="324"/>
      <c r="C9" s="324"/>
      <c r="D9" s="324"/>
      <c r="E9" s="324"/>
      <c r="F9" s="324"/>
      <c r="G9" s="325"/>
    </row>
    <row r="10" spans="1:9" ht="16.5" customHeight="1" x14ac:dyDescent="0.3">
      <c r="A10" s="323" t="s">
        <v>5</v>
      </c>
      <c r="B10" s="324"/>
      <c r="C10" s="324"/>
      <c r="D10" s="324"/>
      <c r="E10" s="324"/>
      <c r="F10" s="324"/>
      <c r="G10" s="325"/>
      <c r="I10" s="146" t="s">
        <v>194</v>
      </c>
    </row>
    <row r="11" spans="1:9" s="142" customFormat="1" ht="49.5" x14ac:dyDescent="0.25">
      <c r="A11" s="326" t="s">
        <v>6</v>
      </c>
      <c r="B11" s="160" t="s">
        <v>110</v>
      </c>
      <c r="C11" s="50">
        <v>44</v>
      </c>
      <c r="D11" s="48" t="e">
        <f>SUM(#REF!,JultoSep!D11)</f>
        <v>#REF!</v>
      </c>
      <c r="E11" s="48" t="e">
        <f>SUM(#REF!,JultoSep!E11)</f>
        <v>#REF!</v>
      </c>
      <c r="F11" s="214" t="e">
        <f t="shared" ref="F11:F17" si="0">(E11/D11)*100</f>
        <v>#REF!</v>
      </c>
      <c r="G11" s="173"/>
      <c r="I11" s="142" t="s">
        <v>195</v>
      </c>
    </row>
    <row r="12" spans="1:9" x14ac:dyDescent="0.3">
      <c r="A12" s="326"/>
      <c r="B12" s="46" t="s">
        <v>7</v>
      </c>
      <c r="C12" s="47">
        <v>4</v>
      </c>
      <c r="D12" s="48" t="e">
        <f>SUM(#REF!,JultoSep!D12)</f>
        <v>#REF!</v>
      </c>
      <c r="E12" s="169" t="e">
        <f>SUM(#REF!,JultoSep!E12)</f>
        <v>#REF!</v>
      </c>
      <c r="F12" s="214" t="e">
        <f t="shared" si="0"/>
        <v>#REF!</v>
      </c>
      <c r="G12" s="2"/>
      <c r="I12" s="142" t="s">
        <v>195</v>
      </c>
    </row>
    <row r="13" spans="1:9" x14ac:dyDescent="0.3">
      <c r="A13" s="326"/>
      <c r="B13" s="46" t="s">
        <v>8</v>
      </c>
      <c r="C13" s="47">
        <v>9</v>
      </c>
      <c r="D13" s="48" t="e">
        <f>SUM(#REF!,JultoSep!D13)</f>
        <v>#REF!</v>
      </c>
      <c r="E13" s="169" t="e">
        <f>SUM(#REF!,JultoSep!E13)</f>
        <v>#REF!</v>
      </c>
      <c r="F13" s="214" t="e">
        <f t="shared" si="0"/>
        <v>#REF!</v>
      </c>
      <c r="G13" s="2"/>
      <c r="I13" s="142" t="s">
        <v>195</v>
      </c>
    </row>
    <row r="14" spans="1:9" ht="33" x14ac:dyDescent="0.3">
      <c r="A14" s="326"/>
      <c r="B14" s="49" t="s">
        <v>9</v>
      </c>
      <c r="C14" s="50">
        <v>573</v>
      </c>
      <c r="D14" s="48" t="e">
        <f>SUM(#REF!,JultoSep!D14)</f>
        <v>#REF!</v>
      </c>
      <c r="E14" s="48" t="e">
        <f>SUM(#REF!,JultoSep!E14)</f>
        <v>#REF!</v>
      </c>
      <c r="F14" s="214" t="e">
        <f t="shared" si="0"/>
        <v>#REF!</v>
      </c>
      <c r="G14" s="2"/>
      <c r="I14" s="142" t="s">
        <v>195</v>
      </c>
    </row>
    <row r="15" spans="1:9" ht="33" x14ac:dyDescent="0.3">
      <c r="A15" s="326"/>
      <c r="B15" s="49" t="s">
        <v>10</v>
      </c>
      <c r="C15" s="50">
        <v>678</v>
      </c>
      <c r="D15" s="48" t="e">
        <f>SUM(#REF!,JultoSep!D15)</f>
        <v>#REF!</v>
      </c>
      <c r="E15" s="48" t="e">
        <f>SUM(#REF!,JultoSep!E15)</f>
        <v>#REF!</v>
      </c>
      <c r="F15" s="214" t="e">
        <f t="shared" si="0"/>
        <v>#REF!</v>
      </c>
      <c r="G15" s="2"/>
      <c r="I15" s="142" t="s">
        <v>195</v>
      </c>
    </row>
    <row r="16" spans="1:9" ht="33" x14ac:dyDescent="0.3">
      <c r="A16" s="326"/>
      <c r="B16" s="49" t="s">
        <v>11</v>
      </c>
      <c r="C16" s="50">
        <v>6</v>
      </c>
      <c r="D16" s="48">
        <v>6</v>
      </c>
      <c r="E16" s="48">
        <v>6</v>
      </c>
      <c r="F16" s="214">
        <f t="shared" si="0"/>
        <v>100</v>
      </c>
      <c r="G16" s="2"/>
    </row>
    <row r="17" spans="1:9" x14ac:dyDescent="0.3">
      <c r="A17" s="326"/>
      <c r="B17" s="49" t="s">
        <v>12</v>
      </c>
      <c r="C17" s="50">
        <v>8</v>
      </c>
      <c r="D17" s="48" t="e">
        <f>SUM(#REF!,JultoSep!D17)</f>
        <v>#REF!</v>
      </c>
      <c r="E17" s="48" t="e">
        <f>SUM(#REF!,JultoSep!E17)</f>
        <v>#REF!</v>
      </c>
      <c r="F17" s="214" t="e">
        <f t="shared" si="0"/>
        <v>#REF!</v>
      </c>
      <c r="G17" s="45"/>
      <c r="I17" s="142" t="s">
        <v>195</v>
      </c>
    </row>
    <row r="18" spans="1:9" x14ac:dyDescent="0.3">
      <c r="A18" s="326"/>
      <c r="B18" s="93" t="s">
        <v>13</v>
      </c>
      <c r="C18" s="8" t="s">
        <v>15</v>
      </c>
      <c r="D18" s="8" t="s">
        <v>15</v>
      </c>
      <c r="E18" s="8" t="s">
        <v>15</v>
      </c>
      <c r="F18" s="214"/>
      <c r="G18" s="2"/>
      <c r="I18" s="142"/>
    </row>
    <row r="19" spans="1:9" x14ac:dyDescent="0.3">
      <c r="A19" s="327"/>
      <c r="B19" s="9" t="s">
        <v>16</v>
      </c>
      <c r="C19" s="12" t="s">
        <v>138</v>
      </c>
      <c r="D19" s="12" t="s">
        <v>138</v>
      </c>
      <c r="E19" s="12" t="s">
        <v>138</v>
      </c>
      <c r="F19" s="214"/>
      <c r="G19" s="14"/>
      <c r="I19" s="142"/>
    </row>
    <row r="20" spans="1:9" ht="49.5" x14ac:dyDescent="0.3">
      <c r="A20" s="328" t="s">
        <v>23</v>
      </c>
      <c r="B20" s="158" t="s">
        <v>17</v>
      </c>
      <c r="C20" s="185" t="s">
        <v>123</v>
      </c>
      <c r="D20" s="264" t="e">
        <f>SUM(#REF!,JultoSep!D20)</f>
        <v>#REF!</v>
      </c>
      <c r="E20" s="43" t="e">
        <f>SUM(#REF!,JultoSep!E20)</f>
        <v>#REF!</v>
      </c>
      <c r="F20" s="227"/>
      <c r="G20" s="250" t="s">
        <v>158</v>
      </c>
      <c r="I20" s="142" t="s">
        <v>195</v>
      </c>
    </row>
    <row r="21" spans="1:9" ht="33" x14ac:dyDescent="0.3">
      <c r="A21" s="326"/>
      <c r="B21" s="46" t="s">
        <v>18</v>
      </c>
      <c r="C21" s="185" t="s">
        <v>124</v>
      </c>
      <c r="D21" s="265" t="e">
        <f>SUM(#REF!,JultoSep!D21)</f>
        <v>#REF!</v>
      </c>
      <c r="E21" s="43" t="e">
        <f>SUM(#REF!,JultoSep!E21)</f>
        <v>#REF!</v>
      </c>
      <c r="F21" s="227"/>
      <c r="G21" s="250" t="s">
        <v>158</v>
      </c>
      <c r="I21" s="142" t="s">
        <v>195</v>
      </c>
    </row>
    <row r="22" spans="1:9" x14ac:dyDescent="0.3">
      <c r="A22" s="326"/>
      <c r="B22" s="159" t="s">
        <v>21</v>
      </c>
      <c r="C22" s="47">
        <v>1</v>
      </c>
      <c r="D22" s="265" t="e">
        <f>SUM(#REF!,JultoSep!D22)</f>
        <v>#REF!</v>
      </c>
      <c r="E22" s="43" t="e">
        <f>SUM(#REF!,JultoSep!E22)</f>
        <v>#REF!</v>
      </c>
      <c r="F22" s="214"/>
      <c r="G22" s="250" t="s">
        <v>158</v>
      </c>
      <c r="I22" s="142" t="s">
        <v>195</v>
      </c>
    </row>
    <row r="23" spans="1:9" x14ac:dyDescent="0.3">
      <c r="A23" s="326"/>
      <c r="B23" s="212" t="s">
        <v>19</v>
      </c>
      <c r="C23" s="213">
        <v>2</v>
      </c>
      <c r="D23" s="206">
        <v>2</v>
      </c>
      <c r="E23" s="43"/>
      <c r="F23" s="214"/>
      <c r="G23" s="144" t="s">
        <v>144</v>
      </c>
    </row>
    <row r="24" spans="1:9" x14ac:dyDescent="0.3">
      <c r="A24" s="326"/>
      <c r="B24" s="159" t="s">
        <v>139</v>
      </c>
      <c r="C24" s="194">
        <v>1</v>
      </c>
      <c r="D24" s="48" t="e">
        <f>SUM(#REF!,JultoSep!D24)</f>
        <v>#REF!</v>
      </c>
      <c r="E24" s="43" t="e">
        <f>SUM(#REF!,JultoSep!E24)</f>
        <v>#REF!</v>
      </c>
      <c r="F24" s="214"/>
      <c r="G24" s="250" t="s">
        <v>158</v>
      </c>
      <c r="I24" s="142" t="s">
        <v>195</v>
      </c>
    </row>
    <row r="25" spans="1:9" ht="49.5" x14ac:dyDescent="0.3">
      <c r="A25" s="326"/>
      <c r="B25" s="5" t="s">
        <v>22</v>
      </c>
      <c r="C25" s="185" t="s">
        <v>125</v>
      </c>
      <c r="D25" s="185" t="s">
        <v>125</v>
      </c>
      <c r="E25" s="249" t="s">
        <v>125</v>
      </c>
      <c r="F25" s="214"/>
      <c r="G25" s="15"/>
      <c r="I25" s="142"/>
    </row>
    <row r="26" spans="1:9" x14ac:dyDescent="0.3">
      <c r="A26" s="326"/>
      <c r="B26" s="195" t="s">
        <v>20</v>
      </c>
      <c r="C26" s="196">
        <v>2</v>
      </c>
      <c r="D26" s="271">
        <v>1</v>
      </c>
      <c r="E26" s="169"/>
      <c r="F26" s="214"/>
      <c r="G26" s="15"/>
    </row>
    <row r="27" spans="1:9" ht="33" x14ac:dyDescent="0.3">
      <c r="A27" s="327"/>
      <c r="B27" s="36" t="s">
        <v>108</v>
      </c>
      <c r="C27" s="13">
        <v>1</v>
      </c>
      <c r="D27" s="272">
        <v>1</v>
      </c>
      <c r="E27" s="185" t="s">
        <v>159</v>
      </c>
      <c r="F27" s="214"/>
      <c r="G27" s="17"/>
    </row>
    <row r="28" spans="1:9" ht="33" x14ac:dyDescent="0.3">
      <c r="A28" s="327"/>
      <c r="B28" s="198" t="s">
        <v>126</v>
      </c>
      <c r="C28" s="199">
        <v>1</v>
      </c>
      <c r="D28" s="273"/>
      <c r="E28" s="187"/>
      <c r="F28" s="214"/>
      <c r="G28" s="17"/>
    </row>
    <row r="29" spans="1:9" x14ac:dyDescent="0.3">
      <c r="A29" s="329"/>
      <c r="B29" s="201" t="s">
        <v>127</v>
      </c>
      <c r="C29" s="202">
        <v>1</v>
      </c>
      <c r="D29" s="274"/>
      <c r="E29" s="174"/>
      <c r="F29" s="214"/>
      <c r="G29" s="29"/>
    </row>
    <row r="30" spans="1:9" s="142" customFormat="1" ht="33" x14ac:dyDescent="0.25">
      <c r="A30" s="330" t="s">
        <v>119</v>
      </c>
      <c r="B30" s="51" t="s">
        <v>113</v>
      </c>
      <c r="C30" s="52">
        <v>2</v>
      </c>
      <c r="D30" s="133" t="e">
        <f>SUM(#REF!,JultoSep!D30)</f>
        <v>#REF!</v>
      </c>
      <c r="E30" s="175" t="e">
        <f>SUM(#REF!,JultoSep!E30)</f>
        <v>#REF!</v>
      </c>
      <c r="F30" s="214"/>
      <c r="G30" s="250" t="s">
        <v>158</v>
      </c>
      <c r="H30" s="142" t="s">
        <v>157</v>
      </c>
      <c r="I30" s="142" t="s">
        <v>195</v>
      </c>
    </row>
    <row r="31" spans="1:9" s="142" customFormat="1" x14ac:dyDescent="0.3">
      <c r="A31" s="331"/>
      <c r="B31" s="46" t="s">
        <v>24</v>
      </c>
      <c r="C31" s="50">
        <v>3</v>
      </c>
      <c r="D31" s="48"/>
      <c r="E31" s="48">
        <v>1</v>
      </c>
      <c r="F31" s="214"/>
      <c r="G31" s="251" t="s">
        <v>160</v>
      </c>
    </row>
    <row r="32" spans="1:9" x14ac:dyDescent="0.3">
      <c r="A32" s="331"/>
      <c r="B32" s="46" t="s">
        <v>25</v>
      </c>
      <c r="C32" s="47">
        <v>2</v>
      </c>
      <c r="D32" s="48" t="e">
        <f>SUM(#REF!,JultoSep!D32)</f>
        <v>#REF!</v>
      </c>
      <c r="E32" s="169" t="e">
        <f>SUM(#REF!,JultoSep!E32)</f>
        <v>#REF!</v>
      </c>
      <c r="F32" s="214"/>
      <c r="G32" s="250" t="s">
        <v>158</v>
      </c>
      <c r="I32" s="142" t="s">
        <v>195</v>
      </c>
    </row>
    <row r="33" spans="1:9" ht="33" x14ac:dyDescent="0.3">
      <c r="A33" s="331"/>
      <c r="B33" s="42" t="s">
        <v>26</v>
      </c>
      <c r="C33" s="47">
        <v>4</v>
      </c>
      <c r="D33" s="48"/>
      <c r="E33" s="169">
        <v>3</v>
      </c>
      <c r="F33" s="214"/>
      <c r="G33" s="251" t="s">
        <v>160</v>
      </c>
    </row>
    <row r="34" spans="1:9" ht="33" x14ac:dyDescent="0.3">
      <c r="A34" s="331"/>
      <c r="B34" s="204" t="s">
        <v>27</v>
      </c>
      <c r="C34" s="205">
        <v>8</v>
      </c>
      <c r="D34" s="206">
        <v>8</v>
      </c>
      <c r="E34" s="48"/>
      <c r="F34" s="214"/>
      <c r="G34" s="29"/>
    </row>
    <row r="35" spans="1:9" ht="33" x14ac:dyDescent="0.3">
      <c r="A35" s="331"/>
      <c r="B35" s="59" t="s">
        <v>33</v>
      </c>
      <c r="C35" s="52"/>
      <c r="D35" s="52"/>
      <c r="E35" s="148"/>
      <c r="F35" s="214"/>
      <c r="G35" s="90"/>
    </row>
    <row r="36" spans="1:9" ht="28.5" x14ac:dyDescent="0.3">
      <c r="A36" s="331"/>
      <c r="B36" s="42" t="s">
        <v>112</v>
      </c>
      <c r="C36" s="60" t="s">
        <v>38</v>
      </c>
      <c r="D36" s="60" t="s">
        <v>38</v>
      </c>
      <c r="E36" s="89" t="s">
        <v>38</v>
      </c>
      <c r="F36" s="214"/>
      <c r="G36" s="101"/>
    </row>
    <row r="37" spans="1:9" ht="42.75" x14ac:dyDescent="0.3">
      <c r="A37" s="331"/>
      <c r="B37" s="42" t="s">
        <v>34</v>
      </c>
      <c r="C37" s="60" t="s">
        <v>39</v>
      </c>
      <c r="D37" s="60" t="s">
        <v>39</v>
      </c>
      <c r="E37" s="89" t="s">
        <v>39</v>
      </c>
      <c r="F37" s="214"/>
      <c r="G37" s="2"/>
    </row>
    <row r="38" spans="1:9" ht="42.75" x14ac:dyDescent="0.3">
      <c r="A38" s="332"/>
      <c r="B38" s="53" t="s">
        <v>35</v>
      </c>
      <c r="C38" s="61" t="s">
        <v>140</v>
      </c>
      <c r="D38" s="61" t="s">
        <v>140</v>
      </c>
      <c r="E38" s="176" t="s">
        <v>140</v>
      </c>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326" t="s">
        <v>40</v>
      </c>
      <c r="B41" s="42" t="s">
        <v>47</v>
      </c>
      <c r="C41" s="50">
        <v>211</v>
      </c>
      <c r="D41" s="48" t="e">
        <f>SUM(#REF!,JultoSep!D41)</f>
        <v>#REF!</v>
      </c>
      <c r="E41" s="56" t="e">
        <f>SUM(#REF!,JultoSep!E41)</f>
        <v>#REF!</v>
      </c>
      <c r="F41" s="214" t="e">
        <f t="shared" ref="F41:F43" si="1">(E41/D41)*100</f>
        <v>#REF!</v>
      </c>
      <c r="G41" s="114"/>
      <c r="I41" s="142" t="s">
        <v>195</v>
      </c>
    </row>
    <row r="42" spans="1:9" x14ac:dyDescent="0.3">
      <c r="A42" s="326"/>
      <c r="B42" s="42" t="s">
        <v>48</v>
      </c>
      <c r="C42" s="47">
        <v>191</v>
      </c>
      <c r="D42" s="48" t="e">
        <f>SUM(#REF!,JultoSep!D42)</f>
        <v>#REF!</v>
      </c>
      <c r="E42" s="56" t="e">
        <f>SUM(#REF!,JultoSep!E42)</f>
        <v>#REF!</v>
      </c>
      <c r="F42" s="214" t="e">
        <f t="shared" si="1"/>
        <v>#REF!</v>
      </c>
      <c r="G42" s="114"/>
      <c r="I42" s="142" t="s">
        <v>195</v>
      </c>
    </row>
    <row r="43" spans="1:9" x14ac:dyDescent="0.3">
      <c r="A43" s="326"/>
      <c r="B43" s="42" t="s">
        <v>41</v>
      </c>
      <c r="C43" s="47">
        <v>96</v>
      </c>
      <c r="D43" s="48" t="e">
        <f>SUM(#REF!,JultoSep!D43)</f>
        <v>#REF!</v>
      </c>
      <c r="E43" s="56" t="e">
        <f>SUM(#REF!,JultoSep!E43)</f>
        <v>#REF!</v>
      </c>
      <c r="F43" s="214" t="e">
        <f t="shared" si="1"/>
        <v>#REF!</v>
      </c>
      <c r="G43" s="114"/>
      <c r="I43" s="142" t="s">
        <v>195</v>
      </c>
    </row>
    <row r="44" spans="1:9" ht="49.5" x14ac:dyDescent="0.3">
      <c r="A44" s="326"/>
      <c r="B44" s="42" t="s">
        <v>42</v>
      </c>
      <c r="C44" s="88">
        <v>2987</v>
      </c>
      <c r="D44" s="56" t="e">
        <f>SUM(#REF!,JultoSep!D44)</f>
        <v>#REF!</v>
      </c>
      <c r="E44" s="56" t="e">
        <f>SUM(#REF!,JultoSep!E44)</f>
        <v>#REF!</v>
      </c>
      <c r="F44" s="214" t="e">
        <f>(E44/D44)*100</f>
        <v>#REF!</v>
      </c>
      <c r="G44" s="114"/>
      <c r="I44" s="142" t="s">
        <v>195</v>
      </c>
    </row>
    <row r="45" spans="1:9" ht="33" x14ac:dyDescent="0.3">
      <c r="A45" s="326"/>
      <c r="B45" s="42" t="s">
        <v>43</v>
      </c>
      <c r="C45" s="88">
        <v>2886</v>
      </c>
      <c r="D45" s="56" t="e">
        <f>SUM(#REF!,JultoSep!D45)</f>
        <v>#REF!</v>
      </c>
      <c r="E45" s="56" t="e">
        <f>SUM(#REF!,JultoSep!E45)</f>
        <v>#REF!</v>
      </c>
      <c r="F45" s="214" t="e">
        <f>(E45/D45)*100</f>
        <v>#REF!</v>
      </c>
      <c r="G45" s="114"/>
      <c r="I45" s="142" t="s">
        <v>195</v>
      </c>
    </row>
    <row r="46" spans="1:9" x14ac:dyDescent="0.3">
      <c r="A46" s="326"/>
      <c r="B46" s="42" t="s">
        <v>44</v>
      </c>
      <c r="C46" s="89" t="s">
        <v>50</v>
      </c>
      <c r="D46" s="48" t="s">
        <v>49</v>
      </c>
      <c r="E46" s="56">
        <v>9</v>
      </c>
      <c r="F46" s="214"/>
      <c r="G46" s="114"/>
      <c r="I46" s="142"/>
    </row>
    <row r="47" spans="1:9" ht="33" x14ac:dyDescent="0.3">
      <c r="A47" s="326"/>
      <c r="B47" s="42" t="s">
        <v>45</v>
      </c>
      <c r="C47" s="48" t="s">
        <v>49</v>
      </c>
      <c r="D47" s="48" t="s">
        <v>49</v>
      </c>
      <c r="E47" s="56">
        <v>4</v>
      </c>
      <c r="F47" s="214"/>
      <c r="G47" s="162"/>
    </row>
    <row r="48" spans="1:9" x14ac:dyDescent="0.3">
      <c r="A48" s="326"/>
      <c r="B48" s="42" t="s">
        <v>107</v>
      </c>
      <c r="C48" s="48">
        <v>61</v>
      </c>
      <c r="D48" s="48">
        <v>61</v>
      </c>
      <c r="E48" s="56">
        <v>61</v>
      </c>
      <c r="F48" s="214">
        <f>(E48/D48)*100</f>
        <v>100</v>
      </c>
      <c r="G48" s="108"/>
    </row>
    <row r="49" spans="1:9" ht="42.75" x14ac:dyDescent="0.3">
      <c r="A49" s="327" t="s">
        <v>46</v>
      </c>
      <c r="B49" s="191" t="s">
        <v>51</v>
      </c>
      <c r="C49" s="61" t="s">
        <v>134</v>
      </c>
      <c r="D49" s="61" t="s">
        <v>105</v>
      </c>
      <c r="E49" s="230" t="s">
        <v>148</v>
      </c>
      <c r="F49" s="214"/>
      <c r="G49" s="193"/>
    </row>
    <row r="50" spans="1:9" x14ac:dyDescent="0.3">
      <c r="A50" s="331"/>
      <c r="B50" s="191" t="s">
        <v>129</v>
      </c>
      <c r="C50" s="192">
        <v>61</v>
      </c>
      <c r="D50" s="192"/>
      <c r="E50" s="192"/>
      <c r="F50" s="214"/>
      <c r="G50" s="250" t="s">
        <v>158</v>
      </c>
    </row>
    <row r="51" spans="1:9" x14ac:dyDescent="0.3">
      <c r="A51" s="331"/>
      <c r="B51" s="191" t="s">
        <v>130</v>
      </c>
      <c r="C51" s="192">
        <v>1</v>
      </c>
      <c r="D51" s="192" t="e">
        <f>SUM(#REF!,JultoSep!D51)</f>
        <v>#REF!</v>
      </c>
      <c r="E51" s="192" t="e">
        <f>SUM(#REF!,JultoSep!E51)</f>
        <v>#REF!</v>
      </c>
      <c r="F51" s="214"/>
      <c r="G51" s="250" t="s">
        <v>158</v>
      </c>
      <c r="I51" s="142" t="s">
        <v>195</v>
      </c>
    </row>
    <row r="52" spans="1:9" x14ac:dyDescent="0.3">
      <c r="A52" s="331"/>
      <c r="B52" s="191" t="s">
        <v>131</v>
      </c>
      <c r="C52" s="192">
        <v>1</v>
      </c>
      <c r="D52" s="192" t="e">
        <f>SUM(#REF!,JultoSep!D52)</f>
        <v>#REF!</v>
      </c>
      <c r="E52" s="192" t="e">
        <f>SUM(#REF!,JultoSep!E52)</f>
        <v>#REF!</v>
      </c>
      <c r="F52" s="214"/>
      <c r="G52" s="250" t="s">
        <v>158</v>
      </c>
      <c r="I52" s="142" t="s">
        <v>195</v>
      </c>
    </row>
    <row r="53" spans="1:9" ht="33" x14ac:dyDescent="0.3">
      <c r="A53" s="331"/>
      <c r="B53" s="191" t="s">
        <v>132</v>
      </c>
      <c r="C53" s="192">
        <v>1</v>
      </c>
      <c r="D53" s="192" t="e">
        <f>SUM(#REF!,JultoSep!D53)</f>
        <v>#REF!</v>
      </c>
      <c r="E53" s="192" t="e">
        <f>SUM(#REF!,JultoSep!E53)</f>
        <v>#REF!</v>
      </c>
      <c r="F53" s="214"/>
      <c r="G53" s="250" t="s">
        <v>158</v>
      </c>
      <c r="I53" s="142" t="s">
        <v>195</v>
      </c>
    </row>
    <row r="54" spans="1:9" ht="33" x14ac:dyDescent="0.3">
      <c r="A54" s="333"/>
      <c r="B54" s="191" t="s">
        <v>133</v>
      </c>
      <c r="C54" s="192">
        <v>5</v>
      </c>
      <c r="D54" s="192" t="e">
        <f>SUM(#REF!,JultoSep!D54)</f>
        <v>#REF!</v>
      </c>
      <c r="E54" s="192" t="e">
        <f>SUM(#REF!,JultoSep!E54)</f>
        <v>#REF!</v>
      </c>
      <c r="F54" s="214"/>
      <c r="G54" s="250" t="s">
        <v>158</v>
      </c>
      <c r="I54" s="142"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334" t="s">
        <v>63</v>
      </c>
      <c r="B58" s="42" t="s">
        <v>56</v>
      </c>
      <c r="C58" s="43">
        <v>13</v>
      </c>
      <c r="D58" s="43" t="e">
        <f>SUM(#REF!,JultoSep!D58)</f>
        <v>#REF!</v>
      </c>
      <c r="E58" s="178" t="e">
        <f>SUM(#REF!,JultoSep!E58)</f>
        <v>#REF!</v>
      </c>
      <c r="F58" s="214"/>
      <c r="G58" s="250" t="s">
        <v>158</v>
      </c>
      <c r="I58" s="142" t="s">
        <v>195</v>
      </c>
    </row>
    <row r="59" spans="1:9" x14ac:dyDescent="0.3">
      <c r="A59" s="335"/>
      <c r="B59" s="42" t="s">
        <v>57</v>
      </c>
      <c r="C59" s="43">
        <v>40</v>
      </c>
      <c r="D59" s="43" t="e">
        <f>SUM(#REF!,JultoSep!D59)</f>
        <v>#REF!</v>
      </c>
      <c r="E59" s="43" t="e">
        <f>SUM(#REF!,JultoSep!E59)</f>
        <v>#REF!</v>
      </c>
      <c r="F59" s="214" t="e">
        <f t="shared" ref="F59:F63" si="2">(E59/D59)*100</f>
        <v>#REF!</v>
      </c>
      <c r="G59" s="144"/>
      <c r="I59" s="142" t="s">
        <v>195</v>
      </c>
    </row>
    <row r="60" spans="1:9" x14ac:dyDescent="0.3">
      <c r="A60" s="335"/>
      <c r="B60" s="49" t="s">
        <v>58</v>
      </c>
      <c r="C60" s="43">
        <v>73</v>
      </c>
      <c r="D60" s="43" t="e">
        <f>SUM(#REF!,JultoSep!D60)</f>
        <v>#REF!</v>
      </c>
      <c r="E60" s="40" t="e">
        <f>SUM(#REF!,JultoSep!E60)</f>
        <v>#REF!</v>
      </c>
      <c r="F60" s="214" t="e">
        <f t="shared" si="2"/>
        <v>#REF!</v>
      </c>
      <c r="G60" s="118"/>
      <c r="I60" s="142" t="s">
        <v>195</v>
      </c>
    </row>
    <row r="61" spans="1:9" x14ac:dyDescent="0.3">
      <c r="A61" s="335"/>
      <c r="B61" s="49" t="s">
        <v>59</v>
      </c>
      <c r="C61" s="43">
        <v>278</v>
      </c>
      <c r="D61" s="40" t="e">
        <f>SUM(#REF!,JultoSep!D61)</f>
        <v>#REF!</v>
      </c>
      <c r="E61" s="40" t="e">
        <f>SUM(#REF!,JultoSep!E61)</f>
        <v>#REF!</v>
      </c>
      <c r="F61" s="214" t="e">
        <f t="shared" si="2"/>
        <v>#REF!</v>
      </c>
      <c r="G61" s="118"/>
      <c r="I61" s="142" t="s">
        <v>195</v>
      </c>
    </row>
    <row r="62" spans="1:9" x14ac:dyDescent="0.3">
      <c r="A62" s="335"/>
      <c r="B62" s="49" t="s">
        <v>60</v>
      </c>
      <c r="C62" s="40">
        <v>3040</v>
      </c>
      <c r="D62" s="40" t="e">
        <f>SUM(#REF!,JultoSep!D62)</f>
        <v>#REF!</v>
      </c>
      <c r="E62" s="40" t="e">
        <f>SUM(#REF!,JultoSep!E62)</f>
        <v>#REF!</v>
      </c>
      <c r="F62" s="214" t="e">
        <f t="shared" si="2"/>
        <v>#REF!</v>
      </c>
      <c r="G62" s="118"/>
      <c r="I62" s="142" t="s">
        <v>195</v>
      </c>
    </row>
    <row r="63" spans="1:9" x14ac:dyDescent="0.3">
      <c r="A63" s="336"/>
      <c r="B63" s="42" t="s">
        <v>61</v>
      </c>
      <c r="C63" s="40">
        <v>9683</v>
      </c>
      <c r="D63" s="40" t="e">
        <f>SUM(#REF!,JultoSep!D63)</f>
        <v>#REF!</v>
      </c>
      <c r="E63" s="40" t="e">
        <f>SUM(#REF!,JultoSep!E63)</f>
        <v>#REF!</v>
      </c>
      <c r="F63" s="214" t="e">
        <f t="shared" si="2"/>
        <v>#REF!</v>
      </c>
      <c r="G63" s="184"/>
      <c r="I63" s="142" t="s">
        <v>195</v>
      </c>
    </row>
    <row r="64" spans="1:9" ht="57" customHeight="1" x14ac:dyDescent="0.3">
      <c r="A64" s="327" t="s">
        <v>23</v>
      </c>
      <c r="B64" s="42" t="s">
        <v>62</v>
      </c>
      <c r="C64" s="60" t="s">
        <v>64</v>
      </c>
      <c r="D64" s="60" t="s">
        <v>64</v>
      </c>
      <c r="E64" s="89" t="s">
        <v>64</v>
      </c>
      <c r="F64" s="214"/>
      <c r="G64" s="118"/>
    </row>
    <row r="65" spans="1:9" ht="42.75" x14ac:dyDescent="0.3">
      <c r="A65" s="332"/>
      <c r="B65" s="53" t="s">
        <v>135</v>
      </c>
      <c r="C65" s="67" t="s">
        <v>136</v>
      </c>
      <c r="D65" s="67" t="s">
        <v>136</v>
      </c>
      <c r="E65" s="179" t="s">
        <v>136</v>
      </c>
      <c r="F65" s="214"/>
      <c r="G65" s="119"/>
    </row>
    <row r="66" spans="1:9" x14ac:dyDescent="0.3">
      <c r="A66" s="330" t="s">
        <v>84</v>
      </c>
      <c r="B66" s="30" t="s">
        <v>65</v>
      </c>
      <c r="C66" s="31"/>
      <c r="D66" s="32"/>
      <c r="E66" s="153"/>
      <c r="F66" s="214"/>
      <c r="G66" s="120"/>
    </row>
    <row r="67" spans="1:9" x14ac:dyDescent="0.3">
      <c r="A67" s="331"/>
      <c r="B67" s="84" t="s">
        <v>66</v>
      </c>
      <c r="C67" s="85" t="s">
        <v>49</v>
      </c>
      <c r="D67" s="41" t="s">
        <v>49</v>
      </c>
      <c r="E67" s="180" t="e">
        <f>SUM(#REF!,JultoSep!E67)</f>
        <v>#REF!</v>
      </c>
      <c r="F67" s="214"/>
      <c r="G67" s="121"/>
      <c r="I67" s="142" t="s">
        <v>195</v>
      </c>
    </row>
    <row r="68" spans="1:9" x14ac:dyDescent="0.3">
      <c r="A68" s="331"/>
      <c r="B68" s="84" t="s">
        <v>67</v>
      </c>
      <c r="C68" s="85" t="s">
        <v>49</v>
      </c>
      <c r="D68" s="41" t="s">
        <v>49</v>
      </c>
      <c r="E68" s="181" t="e">
        <f>SUM(#REF!,JultoSep!E68)</f>
        <v>#REF!</v>
      </c>
      <c r="F68" s="214"/>
      <c r="G68" s="121"/>
      <c r="I68" s="142" t="s">
        <v>195</v>
      </c>
    </row>
    <row r="69" spans="1:9" ht="33" x14ac:dyDescent="0.3">
      <c r="A69" s="331"/>
      <c r="B69" s="27" t="s">
        <v>68</v>
      </c>
      <c r="C69" s="85"/>
      <c r="D69" s="41"/>
      <c r="E69" s="109"/>
      <c r="F69" s="214"/>
      <c r="G69" s="122"/>
    </row>
    <row r="70" spans="1:9" x14ac:dyDescent="0.3">
      <c r="A70" s="331"/>
      <c r="B70" s="84" t="s">
        <v>31</v>
      </c>
      <c r="C70" s="41" t="s">
        <v>49</v>
      </c>
      <c r="D70" s="41" t="s">
        <v>49</v>
      </c>
      <c r="E70" s="220" t="e">
        <f>SUM(#REF!,JultoSep!E70)</f>
        <v>#REF!</v>
      </c>
      <c r="F70" s="214"/>
      <c r="G70" s="123"/>
      <c r="I70" s="142" t="s">
        <v>195</v>
      </c>
    </row>
    <row r="71" spans="1:9" x14ac:dyDescent="0.3">
      <c r="A71" s="331"/>
      <c r="B71" s="84" t="s">
        <v>69</v>
      </c>
      <c r="C71" s="41" t="s">
        <v>49</v>
      </c>
      <c r="D71" s="41" t="s">
        <v>49</v>
      </c>
      <c r="E71" s="40" t="e">
        <f>SUM(#REF!,JultoSep!E71)</f>
        <v>#REF!</v>
      </c>
      <c r="F71" s="214"/>
      <c r="G71" s="122"/>
      <c r="I71" s="142" t="s">
        <v>195</v>
      </c>
    </row>
    <row r="72" spans="1:9" x14ac:dyDescent="0.3">
      <c r="A72" s="331"/>
      <c r="B72" s="84" t="s">
        <v>70</v>
      </c>
      <c r="C72" s="41" t="s">
        <v>49</v>
      </c>
      <c r="D72" s="41" t="s">
        <v>49</v>
      </c>
      <c r="E72" s="40" t="e">
        <f>SUM(#REF!,JultoSep!E72)</f>
        <v>#REF!</v>
      </c>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198" customHeight="1" x14ac:dyDescent="0.3">
      <c r="A75" s="260"/>
      <c r="B75" s="247" t="s">
        <v>151</v>
      </c>
      <c r="C75" s="40">
        <v>486586</v>
      </c>
      <c r="D75" s="40">
        <v>174086</v>
      </c>
      <c r="E75" s="182">
        <v>19064</v>
      </c>
      <c r="F75" s="214">
        <f>(E75/D75)*100</f>
        <v>10.950909320680584</v>
      </c>
      <c r="G75" s="248" t="s">
        <v>163</v>
      </c>
    </row>
    <row r="76" spans="1:9" x14ac:dyDescent="0.3">
      <c r="A76" s="260"/>
      <c r="B76" s="225" t="s">
        <v>152</v>
      </c>
      <c r="C76" s="40"/>
      <c r="D76" s="27"/>
      <c r="E76" s="182">
        <v>3674</v>
      </c>
      <c r="F76" s="224"/>
      <c r="G76" s="226"/>
    </row>
    <row r="77" spans="1:9" x14ac:dyDescent="0.3">
      <c r="A77" s="331"/>
      <c r="B77" s="20" t="s">
        <v>71</v>
      </c>
      <c r="C77" s="40"/>
      <c r="D77" s="40"/>
      <c r="E77" s="105"/>
      <c r="F77" s="214"/>
      <c r="G77" s="125"/>
    </row>
    <row r="78" spans="1:9" ht="49.5" x14ac:dyDescent="0.3">
      <c r="A78" s="331"/>
      <c r="B78" s="49" t="s">
        <v>72</v>
      </c>
      <c r="C78" s="40">
        <v>1778274</v>
      </c>
      <c r="D78" s="40">
        <v>1755034</v>
      </c>
      <c r="E78" s="40">
        <v>1664227</v>
      </c>
      <c r="F78" s="214">
        <f>(E78/D78)*100</f>
        <v>94.82591220454988</v>
      </c>
      <c r="G78" s="216" t="s">
        <v>147</v>
      </c>
    </row>
    <row r="79" spans="1:9" x14ac:dyDescent="0.3">
      <c r="A79" s="331"/>
      <c r="B79" s="68" t="s">
        <v>73</v>
      </c>
      <c r="C79" s="40"/>
      <c r="D79" s="135"/>
      <c r="E79" s="105"/>
      <c r="F79" s="214"/>
      <c r="G79" s="125"/>
    </row>
    <row r="80" spans="1:9" ht="33" x14ac:dyDescent="0.3">
      <c r="A80" s="331"/>
      <c r="B80" s="49" t="s">
        <v>74</v>
      </c>
      <c r="C80" s="40">
        <v>253881.01532567051</v>
      </c>
      <c r="D80" s="145">
        <v>253881.01532567051</v>
      </c>
      <c r="E80" s="40"/>
      <c r="F80" s="214"/>
      <c r="G80" s="163"/>
    </row>
    <row r="81" spans="1:9" x14ac:dyDescent="0.3">
      <c r="A81" s="331"/>
      <c r="B81" s="20" t="s">
        <v>78</v>
      </c>
      <c r="C81" s="40"/>
      <c r="D81" s="136"/>
      <c r="E81" s="105"/>
      <c r="F81" s="214"/>
      <c r="G81" s="164"/>
    </row>
    <row r="82" spans="1:9" x14ac:dyDescent="0.3">
      <c r="A82" s="331"/>
      <c r="B82" s="49" t="s">
        <v>79</v>
      </c>
      <c r="C82" s="62" t="s">
        <v>49</v>
      </c>
      <c r="D82" s="62" t="s">
        <v>49</v>
      </c>
      <c r="E82" s="62">
        <v>400</v>
      </c>
      <c r="F82" s="214"/>
      <c r="G82" s="165"/>
    </row>
    <row r="83" spans="1:9" x14ac:dyDescent="0.3">
      <c r="A83" s="331"/>
      <c r="B83" s="42" t="s">
        <v>80</v>
      </c>
      <c r="C83" s="62" t="s">
        <v>49</v>
      </c>
      <c r="D83" s="62" t="s">
        <v>49</v>
      </c>
      <c r="E83" s="40">
        <v>105</v>
      </c>
      <c r="F83" s="214"/>
      <c r="G83" s="171"/>
    </row>
    <row r="84" spans="1:9" x14ac:dyDescent="0.3">
      <c r="A84" s="331"/>
      <c r="B84" s="49" t="s">
        <v>81</v>
      </c>
      <c r="C84" s="62" t="s">
        <v>49</v>
      </c>
      <c r="D84" s="62" t="s">
        <v>49</v>
      </c>
      <c r="E84" s="62">
        <v>400</v>
      </c>
      <c r="F84" s="214"/>
      <c r="G84" s="172"/>
    </row>
    <row r="85" spans="1:9" x14ac:dyDescent="0.3">
      <c r="A85" s="331"/>
      <c r="B85" s="209" t="s">
        <v>82</v>
      </c>
      <c r="C85" s="62"/>
      <c r="D85" s="62"/>
      <c r="E85" s="104"/>
      <c r="F85" s="214"/>
      <c r="G85" s="126"/>
    </row>
    <row r="86" spans="1:9" ht="33" x14ac:dyDescent="0.3">
      <c r="A86" s="331"/>
      <c r="B86" s="49" t="s">
        <v>137</v>
      </c>
      <c r="C86" s="40">
        <v>2159</v>
      </c>
      <c r="D86" s="40" t="e">
        <f>SUM(#REF!,JultoSep!D86)</f>
        <v>#REF!</v>
      </c>
      <c r="E86" s="178" t="e">
        <f>SUM(#REF!,JultoSep!E86)</f>
        <v>#REF!</v>
      </c>
      <c r="F86" s="214" t="e">
        <f>(E86/D86)*100</f>
        <v>#REF!</v>
      </c>
      <c r="G86" s="161"/>
      <c r="I86" s="142" t="s">
        <v>195</v>
      </c>
    </row>
    <row r="87" spans="1:9" ht="33" x14ac:dyDescent="0.3">
      <c r="A87" s="331"/>
      <c r="B87" s="37" t="s">
        <v>75</v>
      </c>
      <c r="C87" s="217"/>
      <c r="D87" s="217"/>
      <c r="E87" s="149"/>
      <c r="F87" s="214"/>
      <c r="G87" s="38"/>
    </row>
    <row r="88" spans="1:9" x14ac:dyDescent="0.3">
      <c r="A88" s="331"/>
      <c r="B88" s="10" t="s">
        <v>117</v>
      </c>
      <c r="C88" s="62">
        <v>925</v>
      </c>
      <c r="D88" s="62" t="e">
        <f>SUM(#REF!,JultoSep!D88)</f>
        <v>#REF!</v>
      </c>
      <c r="E88" s="62" t="e">
        <f>SUM(#REF!,JultoSep!E88)</f>
        <v>#REF!</v>
      </c>
      <c r="F88" s="214" t="e">
        <f t="shared" ref="F88:F90" si="3">(E88/D88)*100</f>
        <v>#REF!</v>
      </c>
      <c r="G88" s="39"/>
      <c r="I88" s="142" t="s">
        <v>195</v>
      </c>
    </row>
    <row r="89" spans="1:9" ht="49.5" x14ac:dyDescent="0.3">
      <c r="A89" s="331"/>
      <c r="B89" s="10" t="s">
        <v>76</v>
      </c>
      <c r="C89" s="40">
        <v>500</v>
      </c>
      <c r="D89" s="40" t="e">
        <f>SUM(#REF!,JultoSep!D89)</f>
        <v>#REF!</v>
      </c>
      <c r="E89" s="40" t="e">
        <f>SUM(#REF!,JultoSep!E89)</f>
        <v>#REF!</v>
      </c>
      <c r="F89" s="214" t="e">
        <f t="shared" si="3"/>
        <v>#REF!</v>
      </c>
      <c r="G89" s="4"/>
      <c r="I89" s="142" t="s">
        <v>195</v>
      </c>
    </row>
    <row r="90" spans="1:9" ht="33" x14ac:dyDescent="0.3">
      <c r="A90" s="331"/>
      <c r="B90" s="10" t="s">
        <v>83</v>
      </c>
      <c r="C90" s="40">
        <v>17</v>
      </c>
      <c r="D90" s="40" t="e">
        <f>SUM(#REF!,JultoSep!D90)</f>
        <v>#REF!</v>
      </c>
      <c r="E90" s="40" t="e">
        <f>SUM(#REF!,JultoSep!E90)</f>
        <v>#REF!</v>
      </c>
      <c r="F90" s="214" t="e">
        <f t="shared" si="3"/>
        <v>#REF!</v>
      </c>
      <c r="G90" s="4"/>
      <c r="I90" s="142" t="s">
        <v>195</v>
      </c>
    </row>
    <row r="91" spans="1:9" ht="33" x14ac:dyDescent="0.3">
      <c r="A91" s="331"/>
      <c r="B91" s="10" t="s">
        <v>77</v>
      </c>
      <c r="C91" s="63">
        <v>6</v>
      </c>
      <c r="D91" s="40">
        <v>6</v>
      </c>
      <c r="E91" s="40"/>
      <c r="F91" s="214"/>
      <c r="G91" s="24" t="s">
        <v>156</v>
      </c>
    </row>
    <row r="92" spans="1:9" x14ac:dyDescent="0.3">
      <c r="A92" s="332"/>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320" t="s">
        <v>87</v>
      </c>
      <c r="B95" s="72"/>
      <c r="C95" s="73"/>
      <c r="D95" s="74"/>
      <c r="E95" s="106"/>
      <c r="F95" s="214"/>
      <c r="G95" s="110"/>
    </row>
    <row r="96" spans="1:9" s="170" customFormat="1" x14ac:dyDescent="0.25">
      <c r="A96" s="321"/>
      <c r="B96" s="75" t="s">
        <v>88</v>
      </c>
      <c r="C96" s="74">
        <v>13182</v>
      </c>
      <c r="D96" s="74" t="e">
        <f>SUM(#REF!,JultoSep!D96)</f>
        <v>#REF!</v>
      </c>
      <c r="E96" s="74" t="e">
        <f>SUM(#REF!,JultoSep!E96)</f>
        <v>#REF!</v>
      </c>
      <c r="F96" s="214" t="e">
        <f t="shared" ref="F96:F99" si="4">(E96/D96)*100</f>
        <v>#REF!</v>
      </c>
      <c r="G96" s="110"/>
      <c r="I96" s="142" t="s">
        <v>195</v>
      </c>
    </row>
    <row r="97" spans="1:596" s="170" customFormat="1" x14ac:dyDescent="0.25">
      <c r="A97" s="321"/>
      <c r="B97" s="76" t="s">
        <v>89</v>
      </c>
      <c r="C97" s="74">
        <v>1642170</v>
      </c>
      <c r="D97" s="138">
        <v>1642170</v>
      </c>
      <c r="E97" s="183">
        <v>396534</v>
      </c>
      <c r="F97" s="214">
        <f t="shared" si="4"/>
        <v>24.146951899011672</v>
      </c>
      <c r="G97" s="110"/>
    </row>
    <row r="98" spans="1:596" s="170" customFormat="1" x14ac:dyDescent="0.25">
      <c r="A98" s="321"/>
      <c r="B98" s="76" t="s">
        <v>90</v>
      </c>
      <c r="C98" s="74">
        <v>7163</v>
      </c>
      <c r="D98" s="74" t="e">
        <f>SUM(#REF!,JultoSep!D98)</f>
        <v>#REF!</v>
      </c>
      <c r="E98" s="74" t="e">
        <f>SUM(#REF!,JultoSep!E98)</f>
        <v>#REF!</v>
      </c>
      <c r="F98" s="214" t="e">
        <f t="shared" si="4"/>
        <v>#REF!</v>
      </c>
      <c r="G98" s="130"/>
      <c r="I98" s="142" t="s">
        <v>195</v>
      </c>
    </row>
    <row r="99" spans="1:596" s="170" customFormat="1" x14ac:dyDescent="0.25">
      <c r="A99" s="322"/>
      <c r="B99" s="76" t="s">
        <v>115</v>
      </c>
      <c r="C99" s="74">
        <v>6201</v>
      </c>
      <c r="D99" s="74" t="e">
        <f>SUM(#REF!,JultoSep!D99)</f>
        <v>#REF!</v>
      </c>
      <c r="E99" s="74" t="e">
        <f>SUM(#REF!,JultoSep!E99)</f>
        <v>#REF!</v>
      </c>
      <c r="F99" s="214" t="e">
        <f t="shared" si="4"/>
        <v>#REF!</v>
      </c>
      <c r="G99" s="110"/>
      <c r="I99" s="142" t="s">
        <v>195</v>
      </c>
    </row>
    <row r="100" spans="1:596" s="170" customFormat="1" ht="42.75" x14ac:dyDescent="0.25">
      <c r="A100" s="320" t="s">
        <v>92</v>
      </c>
      <c r="B100" s="76" t="s">
        <v>116</v>
      </c>
      <c r="C100" s="74">
        <v>58892</v>
      </c>
      <c r="D100" s="74" t="e">
        <f>SUM(#REF!,JultoSep!D100)</f>
        <v>#REF!</v>
      </c>
      <c r="E100" s="74" t="e">
        <f>SUM(#REF!,JultoSep!E100)</f>
        <v>#REF!</v>
      </c>
      <c r="F100" s="214" t="e">
        <f>(E100/D100)*100</f>
        <v>#REF!</v>
      </c>
      <c r="G100" s="218"/>
      <c r="I100" s="142" t="s">
        <v>195</v>
      </c>
    </row>
    <row r="101" spans="1:596" s="170" customFormat="1" ht="71.25" x14ac:dyDescent="0.25">
      <c r="A101" s="321"/>
      <c r="B101" s="256" t="s">
        <v>91</v>
      </c>
      <c r="C101" s="74">
        <v>93803</v>
      </c>
      <c r="D101" s="74" t="e">
        <f>SUM(#REF!,JultoSep!D101)</f>
        <v>#REF!</v>
      </c>
      <c r="E101" s="74" t="e">
        <f>SUM(#REF!,JultoSep!E101)</f>
        <v>#REF!</v>
      </c>
      <c r="F101" s="214" t="e">
        <f>(E101/D101)*100</f>
        <v>#REF!</v>
      </c>
      <c r="G101" s="255" t="s">
        <v>164</v>
      </c>
      <c r="I101" s="142" t="s">
        <v>195</v>
      </c>
    </row>
    <row r="102" spans="1:596" s="170" customFormat="1" ht="28.5" x14ac:dyDescent="0.25">
      <c r="A102" s="321"/>
      <c r="B102" s="77" t="s">
        <v>93</v>
      </c>
      <c r="C102" s="72"/>
      <c r="D102" s="139"/>
      <c r="E102" s="106"/>
      <c r="F102" s="214"/>
      <c r="G102" s="219"/>
    </row>
    <row r="103" spans="1:596" s="170" customFormat="1" ht="71.25" x14ac:dyDescent="0.25">
      <c r="A103" s="322"/>
      <c r="B103" s="75" t="s">
        <v>94</v>
      </c>
      <c r="C103" s="78">
        <v>240868</v>
      </c>
      <c r="D103" s="78">
        <v>240868</v>
      </c>
      <c r="E103" s="74">
        <v>36309</v>
      </c>
      <c r="F103" s="214">
        <f>(E103/D103)*100</f>
        <v>15.074231529302356</v>
      </c>
      <c r="G103" s="255" t="s">
        <v>165</v>
      </c>
    </row>
    <row r="104" spans="1:596" ht="33" customHeight="1" x14ac:dyDescent="0.3">
      <c r="A104" s="210"/>
      <c r="B104" s="99" t="s">
        <v>95</v>
      </c>
      <c r="C104" s="64"/>
      <c r="D104" s="59"/>
      <c r="E104" s="150"/>
      <c r="F104" s="214"/>
      <c r="G104" s="24"/>
    </row>
    <row r="105" spans="1:596" ht="105.75" customHeight="1" x14ac:dyDescent="0.3">
      <c r="A105" s="211"/>
      <c r="B105" s="11" t="s">
        <v>143</v>
      </c>
      <c r="C105" s="40" t="s">
        <v>141</v>
      </c>
      <c r="D105" s="56" t="s">
        <v>49</v>
      </c>
      <c r="E105" s="177"/>
      <c r="F105" s="214"/>
      <c r="G105" s="113"/>
    </row>
    <row r="106" spans="1:596" ht="33" x14ac:dyDescent="0.3">
      <c r="A106" s="211"/>
      <c r="B106" s="65" t="s">
        <v>96</v>
      </c>
      <c r="C106" s="56">
        <v>2000</v>
      </c>
      <c r="D106" s="56" t="e">
        <f>SUM(#REF!,JultoSep!D106)</f>
        <v>#REF!</v>
      </c>
      <c r="E106" s="177" t="e">
        <f>SUM(#REF!,JultoSep!E106)</f>
        <v>#REF!</v>
      </c>
      <c r="F106" s="214"/>
      <c r="G106" s="250" t="s">
        <v>158</v>
      </c>
      <c r="I106" s="142" t="s">
        <v>195</v>
      </c>
    </row>
    <row r="107" spans="1:596" ht="33" x14ac:dyDescent="0.3">
      <c r="A107" s="211"/>
      <c r="B107" s="65" t="s">
        <v>97</v>
      </c>
      <c r="C107" s="56">
        <v>20</v>
      </c>
      <c r="D107" s="56" t="e">
        <f>SUM(#REF!,JultoSep!D107)</f>
        <v>#REF!</v>
      </c>
      <c r="E107" s="48" t="e">
        <f>SUM(#REF!,JultoSep!E107)</f>
        <v>#REF!</v>
      </c>
      <c r="F107" s="214"/>
      <c r="G107" s="250" t="s">
        <v>158</v>
      </c>
      <c r="I107" s="142" t="s">
        <v>195</v>
      </c>
    </row>
    <row r="108" spans="1:596" x14ac:dyDescent="0.3">
      <c r="A108" s="211"/>
      <c r="B108" s="66" t="s">
        <v>98</v>
      </c>
      <c r="C108" s="56">
        <v>180</v>
      </c>
      <c r="D108" s="56" t="e">
        <f>SUM(#REF!,JultoSep!D108)</f>
        <v>#REF!</v>
      </c>
      <c r="E108" s="48" t="e">
        <f>SUM(#REF!,JultoSep!E108)</f>
        <v>#REF!</v>
      </c>
      <c r="F108" s="214"/>
      <c r="G108" s="250" t="s">
        <v>158</v>
      </c>
      <c r="I108" s="142" t="s">
        <v>195</v>
      </c>
    </row>
    <row r="109" spans="1:596" ht="33" customHeight="1" x14ac:dyDescent="0.3">
      <c r="A109" s="211"/>
      <c r="B109" s="207" t="s">
        <v>99</v>
      </c>
      <c r="C109" s="208">
        <v>80</v>
      </c>
      <c r="D109" s="189" t="e">
        <f>SUM(#REF!,JultoSep!D109)</f>
        <v>#REF!</v>
      </c>
      <c r="E109" s="190" t="e">
        <f>SUM(#REF!,JultoSep!E109)</f>
        <v>#REF!</v>
      </c>
      <c r="F109" s="214"/>
      <c r="G109" s="250" t="s">
        <v>158</v>
      </c>
      <c r="I109" s="142" t="s">
        <v>195</v>
      </c>
    </row>
    <row r="110" spans="1:596" ht="33" x14ac:dyDescent="0.3">
      <c r="A110" s="211"/>
      <c r="B110" s="188" t="s">
        <v>128</v>
      </c>
      <c r="C110" s="189">
        <v>500</v>
      </c>
      <c r="D110" s="189" t="e">
        <f>SUM(#REF!,JultoSep!D110)</f>
        <v>#REF!</v>
      </c>
      <c r="E110" s="190" t="e">
        <f>SUM(#REF!,JultoSep!E110)</f>
        <v>#REF!</v>
      </c>
      <c r="F110" s="214"/>
      <c r="G110" s="250" t="s">
        <v>158</v>
      </c>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v>3967517</v>
      </c>
      <c r="F113" s="214">
        <f>(E113/D113)*100</f>
        <v>104.14061849944183</v>
      </c>
      <c r="G113" s="2"/>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v>17</v>
      </c>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v>79</v>
      </c>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t="s">
        <v>146</v>
      </c>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320" t="s">
        <v>102</v>
      </c>
      <c r="B117" s="80" t="s">
        <v>100</v>
      </c>
      <c r="C117" s="79"/>
      <c r="D117" s="140"/>
      <c r="E117" s="107"/>
      <c r="F117" s="214"/>
      <c r="G117" s="131"/>
    </row>
    <row r="118" spans="1:596" s="170" customFormat="1" x14ac:dyDescent="0.25">
      <c r="A118" s="321"/>
      <c r="B118" s="75" t="s">
        <v>32</v>
      </c>
      <c r="C118" s="231">
        <v>12</v>
      </c>
      <c r="D118" s="74"/>
      <c r="E118" s="79">
        <v>12</v>
      </c>
      <c r="F118" s="214"/>
      <c r="G118" s="252"/>
    </row>
    <row r="119" spans="1:596" s="170" customFormat="1" x14ac:dyDescent="0.25">
      <c r="A119" s="321"/>
      <c r="B119" s="75" t="s">
        <v>31</v>
      </c>
      <c r="C119" s="231">
        <v>36</v>
      </c>
      <c r="D119" s="140"/>
      <c r="E119" s="79">
        <v>36</v>
      </c>
      <c r="F119" s="214"/>
      <c r="G119" s="252"/>
    </row>
    <row r="120" spans="1:596" s="170" customFormat="1" x14ac:dyDescent="0.25">
      <c r="A120" s="321"/>
      <c r="B120" s="75" t="s">
        <v>70</v>
      </c>
      <c r="C120" s="231">
        <v>158</v>
      </c>
      <c r="D120" s="79"/>
      <c r="E120" s="79">
        <v>158</v>
      </c>
      <c r="F120" s="214"/>
      <c r="G120" s="252"/>
    </row>
    <row r="121" spans="1:596" s="170" customFormat="1" x14ac:dyDescent="0.25">
      <c r="A121" s="321"/>
      <c r="B121" s="75" t="s">
        <v>101</v>
      </c>
      <c r="C121" s="231">
        <v>3789</v>
      </c>
      <c r="D121" s="79"/>
      <c r="E121" s="79">
        <v>3789</v>
      </c>
      <c r="F121" s="214"/>
      <c r="G121" s="253"/>
    </row>
    <row r="122" spans="1:596" s="170" customFormat="1" ht="28.5" x14ac:dyDescent="0.25">
      <c r="A122" s="321"/>
      <c r="B122" s="28" t="s">
        <v>120</v>
      </c>
      <c r="C122" s="231">
        <v>396900</v>
      </c>
      <c r="D122" s="79">
        <v>50064</v>
      </c>
      <c r="E122" s="79">
        <v>41082</v>
      </c>
      <c r="F122" s="214">
        <f>(E122/D122)*100</f>
        <v>82.058964525407475</v>
      </c>
      <c r="G122" s="254"/>
    </row>
    <row r="123" spans="1:596" s="170" customFormat="1" x14ac:dyDescent="0.25">
      <c r="A123" s="321"/>
      <c r="B123" s="73" t="s">
        <v>121</v>
      </c>
      <c r="C123" s="231">
        <v>1764</v>
      </c>
      <c r="D123" s="79"/>
      <c r="E123" s="79">
        <v>207</v>
      </c>
      <c r="F123" s="214"/>
      <c r="G123" s="228"/>
    </row>
    <row r="124" spans="1:596" s="170" customFormat="1" x14ac:dyDescent="0.25">
      <c r="A124" s="321"/>
      <c r="B124" s="80"/>
      <c r="C124" s="232"/>
      <c r="D124" s="79"/>
      <c r="E124" s="111"/>
      <c r="F124" s="214"/>
      <c r="G124" s="132"/>
    </row>
    <row r="125" spans="1:596" s="170" customFormat="1" ht="28.5" x14ac:dyDescent="0.25">
      <c r="A125" s="321"/>
      <c r="B125" s="81" t="s">
        <v>103</v>
      </c>
      <c r="C125" s="233"/>
      <c r="D125" s="141"/>
      <c r="E125" s="112"/>
      <c r="F125" s="214"/>
      <c r="G125" s="82"/>
    </row>
    <row r="126" spans="1:596" s="170" customFormat="1" ht="28.5" customHeight="1" x14ac:dyDescent="0.25">
      <c r="A126" s="321"/>
      <c r="B126" s="75" t="s">
        <v>70</v>
      </c>
      <c r="C126" s="231">
        <v>148</v>
      </c>
      <c r="D126" s="79"/>
      <c r="E126" s="79" t="s">
        <v>145</v>
      </c>
      <c r="F126" s="214"/>
      <c r="G126" s="228"/>
    </row>
    <row r="127" spans="1:596" x14ac:dyDescent="0.3">
      <c r="A127" s="337"/>
      <c r="B127" s="83" t="s">
        <v>101</v>
      </c>
      <c r="C127" s="234">
        <v>3529</v>
      </c>
      <c r="D127" s="275"/>
      <c r="E127" s="79" t="s">
        <v>145</v>
      </c>
      <c r="F127" s="214"/>
      <c r="G127" s="228"/>
    </row>
    <row r="128" spans="1:596" s="166" customFormat="1" ht="9" customHeight="1" x14ac:dyDescent="0.3">
      <c r="A128" s="257"/>
      <c r="B128" s="44"/>
      <c r="C128" s="22"/>
      <c r="D128" s="22">
        <v>0</v>
      </c>
      <c r="E128" s="22"/>
      <c r="F128" s="23"/>
      <c r="G128" s="16"/>
    </row>
    <row r="129" spans="1:7" x14ac:dyDescent="0.3">
      <c r="A129" s="257" t="s">
        <v>161</v>
      </c>
      <c r="B129" s="92"/>
      <c r="C129" s="307" t="s">
        <v>104</v>
      </c>
      <c r="D129" s="307"/>
      <c r="E129" s="307"/>
      <c r="F129" s="95"/>
      <c r="G129" s="257"/>
    </row>
    <row r="130" spans="1:7" x14ac:dyDescent="0.3">
      <c r="A130" s="92"/>
    </row>
    <row r="131" spans="1:7" x14ac:dyDescent="0.3">
      <c r="A131" s="21" t="s">
        <v>155</v>
      </c>
      <c r="B131" s="143"/>
      <c r="C131" s="319" t="s">
        <v>154</v>
      </c>
      <c r="D131" s="319"/>
      <c r="E131" s="319"/>
      <c r="G131" s="94"/>
    </row>
    <row r="132" spans="1:7" x14ac:dyDescent="0.3">
      <c r="A132" s="26" t="s">
        <v>118</v>
      </c>
      <c r="C132" s="308" t="s">
        <v>106</v>
      </c>
      <c r="D132" s="308"/>
      <c r="E132" s="308"/>
    </row>
    <row r="133" spans="1:7" ht="16.5" customHeight="1" x14ac:dyDescent="0.3">
      <c r="A133" s="92" t="s">
        <v>153</v>
      </c>
      <c r="C133" s="318" t="s">
        <v>162</v>
      </c>
      <c r="D133" s="318"/>
      <c r="E133" s="318"/>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X137"/>
  <sheetViews>
    <sheetView zoomScale="85" zoomScaleNormal="85" workbookViewId="0">
      <pane ySplit="8" topLeftCell="A18" activePane="bottomLeft" state="frozen"/>
      <selection pane="bottomLeft" activeCell="A40" sqref="A40"/>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8" width="9.140625" style="146" customWidth="1"/>
    <col min="9" max="16384" width="9.140625" style="146"/>
  </cols>
  <sheetData>
    <row r="1" spans="1:9" s="166" customFormat="1" ht="16.5" customHeight="1" x14ac:dyDescent="0.3">
      <c r="A1" s="307" t="s">
        <v>0</v>
      </c>
      <c r="B1" s="307"/>
      <c r="C1" s="307"/>
      <c r="D1" s="307"/>
      <c r="E1" s="307"/>
      <c r="F1" s="307"/>
      <c r="G1" s="307"/>
    </row>
    <row r="2" spans="1:9" s="166" customFormat="1" x14ac:dyDescent="0.3">
      <c r="A2" s="307" t="s">
        <v>114</v>
      </c>
      <c r="B2" s="307"/>
      <c r="C2" s="307"/>
      <c r="D2" s="307"/>
      <c r="E2" s="307"/>
      <c r="F2" s="307"/>
      <c r="G2" s="307"/>
    </row>
    <row r="3" spans="1:9" s="166" customFormat="1" x14ac:dyDescent="0.3">
      <c r="A3" s="308" t="s">
        <v>189</v>
      </c>
      <c r="B3" s="308"/>
      <c r="C3" s="308"/>
      <c r="D3" s="308"/>
      <c r="E3" s="308"/>
      <c r="F3" s="308"/>
      <c r="G3" s="308"/>
    </row>
    <row r="5" spans="1:9" ht="16.5" customHeight="1" x14ac:dyDescent="0.3">
      <c r="A5" s="309" t="s">
        <v>14</v>
      </c>
      <c r="B5" s="309"/>
      <c r="C5" s="309"/>
      <c r="D5" s="309"/>
      <c r="E5" s="309"/>
      <c r="F5" s="309"/>
      <c r="G5" s="309"/>
    </row>
    <row r="7" spans="1:9" s="142" customFormat="1" ht="47.25" x14ac:dyDescent="0.25">
      <c r="A7" s="310" t="s">
        <v>111</v>
      </c>
      <c r="B7" s="312" t="s">
        <v>109</v>
      </c>
      <c r="C7" s="314" t="s">
        <v>1</v>
      </c>
      <c r="D7" s="315"/>
      <c r="E7" s="258" t="s">
        <v>2</v>
      </c>
      <c r="F7" s="258" t="s">
        <v>37</v>
      </c>
      <c r="G7" s="316" t="s">
        <v>3</v>
      </c>
    </row>
    <row r="8" spans="1:9" s="142" customFormat="1" ht="33" x14ac:dyDescent="0.25">
      <c r="A8" s="311"/>
      <c r="B8" s="313"/>
      <c r="C8" s="259" t="s">
        <v>122</v>
      </c>
      <c r="D8" s="259" t="s">
        <v>191</v>
      </c>
      <c r="E8" s="313" t="s">
        <v>191</v>
      </c>
      <c r="F8" s="313"/>
      <c r="G8" s="317"/>
    </row>
    <row r="9" spans="1:9" x14ac:dyDescent="0.3">
      <c r="A9" s="323" t="s">
        <v>4</v>
      </c>
      <c r="B9" s="324"/>
      <c r="C9" s="324"/>
      <c r="D9" s="324"/>
      <c r="E9" s="324"/>
      <c r="F9" s="324"/>
      <c r="G9" s="325"/>
    </row>
    <row r="10" spans="1:9" ht="16.5" customHeight="1" x14ac:dyDescent="0.3">
      <c r="A10" s="323" t="s">
        <v>5</v>
      </c>
      <c r="B10" s="324"/>
      <c r="C10" s="324"/>
      <c r="D10" s="324"/>
      <c r="E10" s="324"/>
      <c r="F10" s="324"/>
      <c r="G10" s="325"/>
      <c r="I10" s="146" t="s">
        <v>194</v>
      </c>
    </row>
    <row r="11" spans="1:9" s="142" customFormat="1" ht="49.5" x14ac:dyDescent="0.25">
      <c r="A11" s="326" t="s">
        <v>6</v>
      </c>
      <c r="B11" s="160" t="s">
        <v>110</v>
      </c>
      <c r="C11" s="50">
        <v>44</v>
      </c>
      <c r="D11" s="48" t="e">
        <f>SUM(JantoSep!D11,OcttoDec!D11)</f>
        <v>#REF!</v>
      </c>
      <c r="E11" s="48" t="e">
        <f>SUM(JantoSep!E11,OcttoDec!E11)</f>
        <v>#REF!</v>
      </c>
      <c r="F11" s="214" t="e">
        <f t="shared" ref="F11:F17" si="0">(E11/D11)*100</f>
        <v>#REF!</v>
      </c>
      <c r="G11" s="173"/>
      <c r="I11" s="142" t="s">
        <v>195</v>
      </c>
    </row>
    <row r="12" spans="1:9" x14ac:dyDescent="0.3">
      <c r="A12" s="326"/>
      <c r="B12" s="46" t="s">
        <v>7</v>
      </c>
      <c r="C12" s="47">
        <v>4</v>
      </c>
      <c r="D12" s="48" t="e">
        <f>SUM(JantoSep!D12,OcttoDec!D12)</f>
        <v>#REF!</v>
      </c>
      <c r="E12" s="169" t="e">
        <f>SUM(JantoSep!E12,OcttoDec!E12)</f>
        <v>#REF!</v>
      </c>
      <c r="F12" s="214" t="e">
        <f t="shared" si="0"/>
        <v>#REF!</v>
      </c>
      <c r="G12" s="2"/>
      <c r="I12" s="142" t="s">
        <v>195</v>
      </c>
    </row>
    <row r="13" spans="1:9" x14ac:dyDescent="0.3">
      <c r="A13" s="326"/>
      <c r="B13" s="46" t="s">
        <v>8</v>
      </c>
      <c r="C13" s="47">
        <v>9</v>
      </c>
      <c r="D13" s="48" t="e">
        <f>SUM(JantoSep!D13,OcttoDec!D13)</f>
        <v>#REF!</v>
      </c>
      <c r="E13" s="169" t="e">
        <f>SUM(JantoSep!E13,OcttoDec!E13)</f>
        <v>#REF!</v>
      </c>
      <c r="F13" s="214" t="e">
        <f t="shared" si="0"/>
        <v>#REF!</v>
      </c>
      <c r="G13" s="2"/>
      <c r="I13" s="142" t="s">
        <v>195</v>
      </c>
    </row>
    <row r="14" spans="1:9" ht="33" x14ac:dyDescent="0.3">
      <c r="A14" s="326"/>
      <c r="B14" s="49" t="s">
        <v>9</v>
      </c>
      <c r="C14" s="50">
        <v>573</v>
      </c>
      <c r="D14" s="48" t="e">
        <f>SUM(JantoSep!D14,OcttoDec!D14)</f>
        <v>#REF!</v>
      </c>
      <c r="E14" s="48" t="e">
        <f>SUM(JantoSep!E14,OcttoDec!E14)</f>
        <v>#REF!</v>
      </c>
      <c r="F14" s="214" t="e">
        <f t="shared" si="0"/>
        <v>#REF!</v>
      </c>
      <c r="G14" s="2"/>
      <c r="I14" s="142" t="s">
        <v>195</v>
      </c>
    </row>
    <row r="15" spans="1:9" ht="33" x14ac:dyDescent="0.3">
      <c r="A15" s="326"/>
      <c r="B15" s="49" t="s">
        <v>10</v>
      </c>
      <c r="C15" s="50">
        <v>678</v>
      </c>
      <c r="D15" s="48" t="e">
        <f>SUM(JantoSep!D15,OcttoDec!D15)</f>
        <v>#REF!</v>
      </c>
      <c r="E15" s="48" t="e">
        <f>SUM(JantoSep!E15,OcttoDec!E15)</f>
        <v>#REF!</v>
      </c>
      <c r="F15" s="214" t="e">
        <f t="shared" si="0"/>
        <v>#REF!</v>
      </c>
      <c r="G15" s="2"/>
      <c r="I15" s="142" t="s">
        <v>195</v>
      </c>
    </row>
    <row r="16" spans="1:9" ht="33" x14ac:dyDescent="0.3">
      <c r="A16" s="326"/>
      <c r="B16" s="49" t="s">
        <v>11</v>
      </c>
      <c r="C16" s="50">
        <v>6</v>
      </c>
      <c r="D16" s="48">
        <v>6</v>
      </c>
      <c r="E16" s="48">
        <v>6</v>
      </c>
      <c r="F16" s="214">
        <f t="shared" si="0"/>
        <v>100</v>
      </c>
      <c r="G16" s="2"/>
    </row>
    <row r="17" spans="1:9" x14ac:dyDescent="0.3">
      <c r="A17" s="326"/>
      <c r="B17" s="49" t="s">
        <v>12</v>
      </c>
      <c r="C17" s="50">
        <v>8</v>
      </c>
      <c r="D17" s="48" t="e">
        <f>SUM(JantoSep!D17,OcttoDec!D17)</f>
        <v>#REF!</v>
      </c>
      <c r="E17" s="48" t="e">
        <f>SUM(JantoSep!E17,OcttoDec!E17)</f>
        <v>#REF!</v>
      </c>
      <c r="F17" s="214" t="e">
        <f t="shared" si="0"/>
        <v>#REF!</v>
      </c>
      <c r="G17" s="45"/>
      <c r="I17" s="142" t="s">
        <v>195</v>
      </c>
    </row>
    <row r="18" spans="1:9" x14ac:dyDescent="0.3">
      <c r="A18" s="326"/>
      <c r="B18" s="93" t="s">
        <v>13</v>
      </c>
      <c r="C18" s="8" t="s">
        <v>15</v>
      </c>
      <c r="D18" s="8" t="s">
        <v>15</v>
      </c>
      <c r="E18" s="8" t="s">
        <v>15</v>
      </c>
      <c r="F18" s="214"/>
      <c r="G18" s="2"/>
      <c r="I18" s="142"/>
    </row>
    <row r="19" spans="1:9" x14ac:dyDescent="0.3">
      <c r="A19" s="327"/>
      <c r="B19" s="9" t="s">
        <v>16</v>
      </c>
      <c r="C19" s="12" t="s">
        <v>138</v>
      </c>
      <c r="D19" s="12" t="s">
        <v>138</v>
      </c>
      <c r="E19" s="12" t="s">
        <v>138</v>
      </c>
      <c r="F19" s="214"/>
      <c r="G19" s="14"/>
      <c r="I19" s="142"/>
    </row>
    <row r="20" spans="1:9" ht="49.5" x14ac:dyDescent="0.3">
      <c r="A20" s="328" t="s">
        <v>23</v>
      </c>
      <c r="B20" s="158" t="s">
        <v>17</v>
      </c>
      <c r="C20" s="185" t="s">
        <v>123</v>
      </c>
      <c r="D20" s="264" t="e">
        <f>SUM(JantoSep!D20,OcttoDec!D20)</f>
        <v>#REF!</v>
      </c>
      <c r="E20" s="43" t="e">
        <f>SUM(JantoSep!E20,OcttoDec!E20)</f>
        <v>#REF!</v>
      </c>
      <c r="F20" s="227"/>
      <c r="G20" s="250" t="s">
        <v>158</v>
      </c>
      <c r="I20" s="142" t="s">
        <v>195</v>
      </c>
    </row>
    <row r="21" spans="1:9" ht="33" x14ac:dyDescent="0.3">
      <c r="A21" s="326"/>
      <c r="B21" s="46" t="s">
        <v>18</v>
      </c>
      <c r="C21" s="185" t="s">
        <v>124</v>
      </c>
      <c r="D21" s="265" t="e">
        <f>SUM(JantoSep!D21,OcttoDec!D21)</f>
        <v>#REF!</v>
      </c>
      <c r="E21" s="43" t="e">
        <f>SUM(JantoSep!E21,OcttoDec!E21)</f>
        <v>#REF!</v>
      </c>
      <c r="F21" s="227"/>
      <c r="G21" s="250" t="s">
        <v>158</v>
      </c>
      <c r="I21" s="142" t="s">
        <v>195</v>
      </c>
    </row>
    <row r="22" spans="1:9" x14ac:dyDescent="0.3">
      <c r="A22" s="326"/>
      <c r="B22" s="159" t="s">
        <v>21</v>
      </c>
      <c r="C22" s="47">
        <v>1</v>
      </c>
      <c r="D22" s="265" t="e">
        <f>SUM(JantoSep!D22,OcttoDec!D22)</f>
        <v>#REF!</v>
      </c>
      <c r="E22" s="43" t="e">
        <f>SUM(JantoSep!E22,OcttoDec!E22)</f>
        <v>#REF!</v>
      </c>
      <c r="F22" s="214"/>
      <c r="G22" s="250" t="s">
        <v>158</v>
      </c>
      <c r="I22" s="142" t="s">
        <v>195</v>
      </c>
    </row>
    <row r="23" spans="1:9" x14ac:dyDescent="0.3">
      <c r="A23" s="326"/>
      <c r="B23" s="212" t="s">
        <v>19</v>
      </c>
      <c r="C23" s="213">
        <v>2</v>
      </c>
      <c r="D23" s="206">
        <v>2</v>
      </c>
      <c r="E23" s="43"/>
      <c r="F23" s="214"/>
      <c r="G23" s="144" t="s">
        <v>144</v>
      </c>
    </row>
    <row r="24" spans="1:9" x14ac:dyDescent="0.3">
      <c r="A24" s="326"/>
      <c r="B24" s="159" t="s">
        <v>139</v>
      </c>
      <c r="C24" s="194">
        <v>1</v>
      </c>
      <c r="D24" s="48" t="e">
        <f>SUM(JantoSep!D24,OcttoDec!D24)</f>
        <v>#REF!</v>
      </c>
      <c r="E24" s="43" t="e">
        <f>SUM(JantoSep!E24,OcttoDec!E24)</f>
        <v>#REF!</v>
      </c>
      <c r="F24" s="214"/>
      <c r="G24" s="250" t="s">
        <v>158</v>
      </c>
      <c r="I24" s="142" t="s">
        <v>195</v>
      </c>
    </row>
    <row r="25" spans="1:9" ht="49.5" x14ac:dyDescent="0.3">
      <c r="A25" s="326"/>
      <c r="B25" s="5" t="s">
        <v>22</v>
      </c>
      <c r="C25" s="185" t="s">
        <v>125</v>
      </c>
      <c r="D25" s="185" t="s">
        <v>125</v>
      </c>
      <c r="E25" s="249" t="s">
        <v>125</v>
      </c>
      <c r="F25" s="214"/>
      <c r="G25" s="15"/>
      <c r="I25" s="142"/>
    </row>
    <row r="26" spans="1:9" x14ac:dyDescent="0.3">
      <c r="A26" s="326"/>
      <c r="B26" s="195" t="s">
        <v>20</v>
      </c>
      <c r="C26" s="196">
        <v>2</v>
      </c>
      <c r="D26" s="271">
        <v>1</v>
      </c>
      <c r="E26" s="169"/>
      <c r="F26" s="214"/>
      <c r="G26" s="15"/>
    </row>
    <row r="27" spans="1:9" ht="33" x14ac:dyDescent="0.3">
      <c r="A27" s="327"/>
      <c r="B27" s="36" t="s">
        <v>108</v>
      </c>
      <c r="C27" s="13">
        <v>1</v>
      </c>
      <c r="D27" s="272">
        <v>1</v>
      </c>
      <c r="E27" s="185" t="s">
        <v>159</v>
      </c>
      <c r="F27" s="214"/>
      <c r="G27" s="17"/>
    </row>
    <row r="28" spans="1:9" ht="33" x14ac:dyDescent="0.3">
      <c r="A28" s="327"/>
      <c r="B28" s="198" t="s">
        <v>126</v>
      </c>
      <c r="C28" s="199">
        <v>1</v>
      </c>
      <c r="D28" s="273"/>
      <c r="E28" s="187"/>
      <c r="F28" s="214"/>
      <c r="G28" s="17"/>
    </row>
    <row r="29" spans="1:9" x14ac:dyDescent="0.3">
      <c r="A29" s="329"/>
      <c r="B29" s="201" t="s">
        <v>127</v>
      </c>
      <c r="C29" s="202">
        <v>1</v>
      </c>
      <c r="D29" s="274"/>
      <c r="E29" s="174"/>
      <c r="F29" s="214"/>
      <c r="G29" s="29"/>
    </row>
    <row r="30" spans="1:9" s="142" customFormat="1" ht="33" x14ac:dyDescent="0.25">
      <c r="A30" s="330" t="s">
        <v>119</v>
      </c>
      <c r="B30" s="51" t="s">
        <v>113</v>
      </c>
      <c r="C30" s="52">
        <v>2</v>
      </c>
      <c r="D30" s="133" t="e">
        <f>SUM(JantoSep!D30,OcttoDec!D30)</f>
        <v>#REF!</v>
      </c>
      <c r="E30" s="175" t="e">
        <f>SUM(JantoSep!E30,OcttoDec!E30)</f>
        <v>#REF!</v>
      </c>
      <c r="F30" s="214"/>
      <c r="G30" s="250" t="s">
        <v>158</v>
      </c>
      <c r="H30" s="142" t="s">
        <v>157</v>
      </c>
      <c r="I30" s="142" t="s">
        <v>195</v>
      </c>
    </row>
    <row r="31" spans="1:9" s="142" customFormat="1" x14ac:dyDescent="0.3">
      <c r="A31" s="331"/>
      <c r="B31" s="46" t="s">
        <v>24</v>
      </c>
      <c r="C31" s="50">
        <v>3</v>
      </c>
      <c r="D31" s="48"/>
      <c r="E31" s="48">
        <v>1</v>
      </c>
      <c r="F31" s="214"/>
      <c r="G31" s="251" t="s">
        <v>160</v>
      </c>
    </row>
    <row r="32" spans="1:9" x14ac:dyDescent="0.3">
      <c r="A32" s="331"/>
      <c r="B32" s="46" t="s">
        <v>25</v>
      </c>
      <c r="C32" s="47">
        <v>2</v>
      </c>
      <c r="D32" s="48" t="e">
        <f>SUM(JantoSep!D32,OcttoDec!D32)</f>
        <v>#REF!</v>
      </c>
      <c r="E32" s="169" t="e">
        <f>SUM(JantoSep!E32,OcttoDec!E32)</f>
        <v>#REF!</v>
      </c>
      <c r="F32" s="214"/>
      <c r="G32" s="250" t="s">
        <v>158</v>
      </c>
      <c r="I32" s="142" t="s">
        <v>195</v>
      </c>
    </row>
    <row r="33" spans="1:9" ht="33" x14ac:dyDescent="0.3">
      <c r="A33" s="331"/>
      <c r="B33" s="42" t="s">
        <v>26</v>
      </c>
      <c r="C33" s="47">
        <v>4</v>
      </c>
      <c r="D33" s="48"/>
      <c r="E33" s="169">
        <v>3</v>
      </c>
      <c r="F33" s="214"/>
      <c r="G33" s="251" t="s">
        <v>160</v>
      </c>
    </row>
    <row r="34" spans="1:9" ht="33" x14ac:dyDescent="0.3">
      <c r="A34" s="331"/>
      <c r="B34" s="204" t="s">
        <v>27</v>
      </c>
      <c r="C34" s="205">
        <v>8</v>
      </c>
      <c r="D34" s="206">
        <v>8</v>
      </c>
      <c r="E34" s="48"/>
      <c r="F34" s="214"/>
      <c r="G34" s="29"/>
    </row>
    <row r="35" spans="1:9" ht="33" x14ac:dyDescent="0.3">
      <c r="A35" s="331"/>
      <c r="B35" s="59" t="s">
        <v>33</v>
      </c>
      <c r="C35" s="52"/>
      <c r="D35" s="52"/>
      <c r="E35" s="148"/>
      <c r="F35" s="214"/>
      <c r="G35" s="90"/>
    </row>
    <row r="36" spans="1:9" ht="28.5" x14ac:dyDescent="0.3">
      <c r="A36" s="331"/>
      <c r="B36" s="42" t="s">
        <v>112</v>
      </c>
      <c r="C36" s="60" t="s">
        <v>38</v>
      </c>
      <c r="D36" s="60" t="s">
        <v>38</v>
      </c>
      <c r="E36" s="89" t="s">
        <v>38</v>
      </c>
      <c r="F36" s="214"/>
      <c r="G36" s="101"/>
    </row>
    <row r="37" spans="1:9" ht="42.75" x14ac:dyDescent="0.3">
      <c r="A37" s="331"/>
      <c r="B37" s="42" t="s">
        <v>34</v>
      </c>
      <c r="C37" s="60" t="s">
        <v>39</v>
      </c>
      <c r="D37" s="60" t="s">
        <v>39</v>
      </c>
      <c r="E37" s="89" t="s">
        <v>39</v>
      </c>
      <c r="F37" s="214"/>
      <c r="G37" s="2"/>
    </row>
    <row r="38" spans="1:9" ht="42.75" x14ac:dyDescent="0.3">
      <c r="A38" s="332"/>
      <c r="B38" s="53" t="s">
        <v>35</v>
      </c>
      <c r="C38" s="61" t="s">
        <v>140</v>
      </c>
      <c r="D38" s="61" t="s">
        <v>140</v>
      </c>
      <c r="E38" s="176" t="s">
        <v>140</v>
      </c>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326" t="s">
        <v>40</v>
      </c>
      <c r="B41" s="42" t="s">
        <v>47</v>
      </c>
      <c r="C41" s="50">
        <v>211</v>
      </c>
      <c r="D41" s="48" t="e">
        <f>SUM(JantoSep!D41,OcttoDec!D41)</f>
        <v>#REF!</v>
      </c>
      <c r="E41" s="56" t="e">
        <f>SUM(JantoSep!E41,OcttoDec!E41)</f>
        <v>#REF!</v>
      </c>
      <c r="F41" s="214" t="e">
        <f t="shared" ref="F41:F43" si="1">(E41/D41)*100</f>
        <v>#REF!</v>
      </c>
      <c r="G41" s="114"/>
      <c r="I41" s="142" t="s">
        <v>195</v>
      </c>
    </row>
    <row r="42" spans="1:9" x14ac:dyDescent="0.3">
      <c r="A42" s="326"/>
      <c r="B42" s="42" t="s">
        <v>48</v>
      </c>
      <c r="C42" s="47">
        <v>191</v>
      </c>
      <c r="D42" s="48" t="e">
        <f>SUM(JantoSep!D42,OcttoDec!D42)</f>
        <v>#REF!</v>
      </c>
      <c r="E42" s="56" t="e">
        <f>SUM(JantoSep!E42,OcttoDec!E42)</f>
        <v>#REF!</v>
      </c>
      <c r="F42" s="214" t="e">
        <f t="shared" si="1"/>
        <v>#REF!</v>
      </c>
      <c r="G42" s="114"/>
      <c r="I42" s="142" t="s">
        <v>195</v>
      </c>
    </row>
    <row r="43" spans="1:9" x14ac:dyDescent="0.3">
      <c r="A43" s="326"/>
      <c r="B43" s="42" t="s">
        <v>41</v>
      </c>
      <c r="C43" s="47">
        <v>96</v>
      </c>
      <c r="D43" s="48" t="e">
        <f>SUM(JantoSep!D43,OcttoDec!D43)</f>
        <v>#REF!</v>
      </c>
      <c r="E43" s="56" t="e">
        <f>SUM(JantoSep!E43,OcttoDec!E43)</f>
        <v>#REF!</v>
      </c>
      <c r="F43" s="214" t="e">
        <f t="shared" si="1"/>
        <v>#REF!</v>
      </c>
      <c r="G43" s="114"/>
      <c r="I43" s="142" t="s">
        <v>195</v>
      </c>
    </row>
    <row r="44" spans="1:9" ht="49.5" x14ac:dyDescent="0.3">
      <c r="A44" s="326"/>
      <c r="B44" s="42" t="s">
        <v>42</v>
      </c>
      <c r="C44" s="88">
        <v>2987</v>
      </c>
      <c r="D44" s="56" t="e">
        <f>SUM(JantoSep!D44,OcttoDec!D44)</f>
        <v>#REF!</v>
      </c>
      <c r="E44" s="56" t="e">
        <f>SUM(JantoSep!E44,OcttoDec!E44)</f>
        <v>#REF!</v>
      </c>
      <c r="F44" s="214" t="e">
        <f>(E44/D44)*100</f>
        <v>#REF!</v>
      </c>
      <c r="G44" s="114"/>
      <c r="I44" s="142" t="s">
        <v>195</v>
      </c>
    </row>
    <row r="45" spans="1:9" ht="33" x14ac:dyDescent="0.3">
      <c r="A45" s="326"/>
      <c r="B45" s="42" t="s">
        <v>43</v>
      </c>
      <c r="C45" s="88">
        <v>2886</v>
      </c>
      <c r="D45" s="56" t="e">
        <f>SUM(JantoSep!D45,OcttoDec!D45)</f>
        <v>#REF!</v>
      </c>
      <c r="E45" s="56" t="e">
        <f>SUM(JantoSep!E45,OcttoDec!E45)</f>
        <v>#REF!</v>
      </c>
      <c r="F45" s="214" t="e">
        <f>(E45/D45)*100</f>
        <v>#REF!</v>
      </c>
      <c r="G45" s="114"/>
      <c r="I45" s="142" t="s">
        <v>195</v>
      </c>
    </row>
    <row r="46" spans="1:9" x14ac:dyDescent="0.3">
      <c r="A46" s="326"/>
      <c r="B46" s="42" t="s">
        <v>44</v>
      </c>
      <c r="C46" s="89" t="s">
        <v>50</v>
      </c>
      <c r="D46" s="48" t="s">
        <v>49</v>
      </c>
      <c r="E46" s="56">
        <v>9</v>
      </c>
      <c r="F46" s="214"/>
      <c r="G46" s="114"/>
      <c r="I46" s="142"/>
    </row>
    <row r="47" spans="1:9" ht="33" x14ac:dyDescent="0.3">
      <c r="A47" s="326"/>
      <c r="B47" s="42" t="s">
        <v>45</v>
      </c>
      <c r="C47" s="48" t="s">
        <v>49</v>
      </c>
      <c r="D47" s="48" t="s">
        <v>49</v>
      </c>
      <c r="E47" s="56">
        <v>4</v>
      </c>
      <c r="F47" s="214"/>
      <c r="G47" s="162"/>
    </row>
    <row r="48" spans="1:9" x14ac:dyDescent="0.3">
      <c r="A48" s="326"/>
      <c r="B48" s="42" t="s">
        <v>107</v>
      </c>
      <c r="C48" s="48">
        <v>61</v>
      </c>
      <c r="D48" s="48">
        <v>61</v>
      </c>
      <c r="E48" s="56">
        <v>61</v>
      </c>
      <c r="F48" s="214">
        <f>(E48/D48)*100</f>
        <v>100</v>
      </c>
      <c r="G48" s="108"/>
    </row>
    <row r="49" spans="1:9" ht="42.75" x14ac:dyDescent="0.3">
      <c r="A49" s="327" t="s">
        <v>46</v>
      </c>
      <c r="B49" s="191" t="s">
        <v>51</v>
      </c>
      <c r="C49" s="61" t="s">
        <v>134</v>
      </c>
      <c r="D49" s="61" t="s">
        <v>105</v>
      </c>
      <c r="E49" s="230" t="s">
        <v>148</v>
      </c>
      <c r="F49" s="214"/>
      <c r="G49" s="193"/>
    </row>
    <row r="50" spans="1:9" x14ac:dyDescent="0.3">
      <c r="A50" s="331"/>
      <c r="B50" s="191" t="s">
        <v>129</v>
      </c>
      <c r="C50" s="192">
        <v>61</v>
      </c>
      <c r="D50" s="192"/>
      <c r="E50" s="192"/>
      <c r="F50" s="214"/>
      <c r="G50" s="250" t="s">
        <v>158</v>
      </c>
    </row>
    <row r="51" spans="1:9" x14ac:dyDescent="0.3">
      <c r="A51" s="331"/>
      <c r="B51" s="191" t="s">
        <v>130</v>
      </c>
      <c r="C51" s="192">
        <v>1</v>
      </c>
      <c r="D51" s="192" t="e">
        <f>SUM(JantoSep!D51,OcttoDec!D51)</f>
        <v>#REF!</v>
      </c>
      <c r="E51" s="192" t="e">
        <f>SUM(JantoSep!E51,OcttoDec!E51)</f>
        <v>#REF!</v>
      </c>
      <c r="F51" s="214"/>
      <c r="G51" s="250" t="s">
        <v>158</v>
      </c>
      <c r="I51" s="142" t="s">
        <v>195</v>
      </c>
    </row>
    <row r="52" spans="1:9" x14ac:dyDescent="0.3">
      <c r="A52" s="331"/>
      <c r="B52" s="191" t="s">
        <v>131</v>
      </c>
      <c r="C52" s="192">
        <v>1</v>
      </c>
      <c r="D52" s="192" t="e">
        <f>SUM(JantoSep!D52,OcttoDec!D52)</f>
        <v>#REF!</v>
      </c>
      <c r="E52" s="192" t="e">
        <f>SUM(JantoSep!E52,OcttoDec!E52)</f>
        <v>#REF!</v>
      </c>
      <c r="F52" s="214"/>
      <c r="G52" s="250" t="s">
        <v>158</v>
      </c>
      <c r="I52" s="142" t="s">
        <v>195</v>
      </c>
    </row>
    <row r="53" spans="1:9" ht="33" x14ac:dyDescent="0.3">
      <c r="A53" s="331"/>
      <c r="B53" s="191" t="s">
        <v>132</v>
      </c>
      <c r="C53" s="192">
        <v>1</v>
      </c>
      <c r="D53" s="192" t="e">
        <f>SUM(JantoSep!D53,OcttoDec!D53)</f>
        <v>#REF!</v>
      </c>
      <c r="E53" s="192" t="e">
        <f>SUM(JantoSep!E53,OcttoDec!E53)</f>
        <v>#REF!</v>
      </c>
      <c r="F53" s="214"/>
      <c r="G53" s="250" t="s">
        <v>158</v>
      </c>
      <c r="I53" s="142" t="s">
        <v>195</v>
      </c>
    </row>
    <row r="54" spans="1:9" ht="33" x14ac:dyDescent="0.3">
      <c r="A54" s="333"/>
      <c r="B54" s="191" t="s">
        <v>133</v>
      </c>
      <c r="C54" s="192">
        <v>5</v>
      </c>
      <c r="D54" s="192" t="e">
        <f>SUM(JantoSep!D54,OcttoDec!D54)</f>
        <v>#REF!</v>
      </c>
      <c r="E54" s="192" t="e">
        <f>SUM(JantoSep!E54,OcttoDec!E54)</f>
        <v>#REF!</v>
      </c>
      <c r="F54" s="214"/>
      <c r="G54" s="250" t="s">
        <v>158</v>
      </c>
      <c r="I54" s="142"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334" t="s">
        <v>63</v>
      </c>
      <c r="B58" s="42" t="s">
        <v>56</v>
      </c>
      <c r="C58" s="43">
        <v>13</v>
      </c>
      <c r="D58" s="43" t="e">
        <f>SUM(JantoSep!D58,OcttoDec!D58)</f>
        <v>#REF!</v>
      </c>
      <c r="E58" s="178" t="e">
        <f>SUM(JantoSep!E58,OcttoDec!E58)</f>
        <v>#REF!</v>
      </c>
      <c r="F58" s="214"/>
      <c r="G58" s="250" t="s">
        <v>158</v>
      </c>
      <c r="I58" s="142" t="s">
        <v>195</v>
      </c>
    </row>
    <row r="59" spans="1:9" x14ac:dyDescent="0.3">
      <c r="A59" s="335"/>
      <c r="B59" s="42" t="s">
        <v>57</v>
      </c>
      <c r="C59" s="43">
        <v>40</v>
      </c>
      <c r="D59" s="43" t="e">
        <f>SUM(JantoSep!D59,OcttoDec!D59)</f>
        <v>#REF!</v>
      </c>
      <c r="E59" s="43" t="e">
        <f>SUM(JantoSep!E59,OcttoDec!E59)</f>
        <v>#REF!</v>
      </c>
      <c r="F59" s="214" t="e">
        <f t="shared" ref="F59:F63" si="2">(E59/D59)*100</f>
        <v>#REF!</v>
      </c>
      <c r="G59" s="144"/>
      <c r="I59" s="142" t="s">
        <v>195</v>
      </c>
    </row>
    <row r="60" spans="1:9" x14ac:dyDescent="0.3">
      <c r="A60" s="335"/>
      <c r="B60" s="49" t="s">
        <v>58</v>
      </c>
      <c r="C60" s="43">
        <v>73</v>
      </c>
      <c r="D60" s="43" t="e">
        <f>SUM(JantoSep!D60,OcttoDec!D60)</f>
        <v>#REF!</v>
      </c>
      <c r="E60" s="40" t="e">
        <f>SUM(JantoSep!E60,OcttoDec!E60)</f>
        <v>#REF!</v>
      </c>
      <c r="F60" s="214" t="e">
        <f t="shared" si="2"/>
        <v>#REF!</v>
      </c>
      <c r="G60" s="118"/>
      <c r="I60" s="142" t="s">
        <v>195</v>
      </c>
    </row>
    <row r="61" spans="1:9" x14ac:dyDescent="0.3">
      <c r="A61" s="335"/>
      <c r="B61" s="49" t="s">
        <v>59</v>
      </c>
      <c r="C61" s="43">
        <v>278</v>
      </c>
      <c r="D61" s="40" t="e">
        <f>SUM(JantoSep!D61,OcttoDec!D61)</f>
        <v>#REF!</v>
      </c>
      <c r="E61" s="40" t="e">
        <f>SUM(JantoSep!E61,OcttoDec!E61)</f>
        <v>#REF!</v>
      </c>
      <c r="F61" s="214" t="e">
        <f t="shared" si="2"/>
        <v>#REF!</v>
      </c>
      <c r="G61" s="118"/>
      <c r="I61" s="142" t="s">
        <v>195</v>
      </c>
    </row>
    <row r="62" spans="1:9" x14ac:dyDescent="0.3">
      <c r="A62" s="335"/>
      <c r="B62" s="49" t="s">
        <v>60</v>
      </c>
      <c r="C62" s="40">
        <v>3040</v>
      </c>
      <c r="D62" s="40" t="e">
        <f>SUM(JantoSep!D62,OcttoDec!D62)</f>
        <v>#REF!</v>
      </c>
      <c r="E62" s="40" t="e">
        <f>SUM(JantoSep!E62,OcttoDec!E62)</f>
        <v>#REF!</v>
      </c>
      <c r="F62" s="214" t="e">
        <f t="shared" si="2"/>
        <v>#REF!</v>
      </c>
      <c r="G62" s="118"/>
      <c r="I62" s="142" t="s">
        <v>195</v>
      </c>
    </row>
    <row r="63" spans="1:9" x14ac:dyDescent="0.3">
      <c r="A63" s="336"/>
      <c r="B63" s="42" t="s">
        <v>61</v>
      </c>
      <c r="C63" s="40">
        <v>9683</v>
      </c>
      <c r="D63" s="40" t="e">
        <f>SUM(JantoSep!D63,OcttoDec!D63)</f>
        <v>#REF!</v>
      </c>
      <c r="E63" s="40" t="e">
        <f>SUM(JantoSep!E63,OcttoDec!E63)</f>
        <v>#REF!</v>
      </c>
      <c r="F63" s="214" t="e">
        <f t="shared" si="2"/>
        <v>#REF!</v>
      </c>
      <c r="G63" s="184"/>
      <c r="I63" s="142" t="s">
        <v>195</v>
      </c>
    </row>
    <row r="64" spans="1:9" ht="57" customHeight="1" x14ac:dyDescent="0.3">
      <c r="A64" s="327" t="s">
        <v>23</v>
      </c>
      <c r="B64" s="42" t="s">
        <v>62</v>
      </c>
      <c r="C64" s="60" t="s">
        <v>64</v>
      </c>
      <c r="D64" s="60" t="s">
        <v>64</v>
      </c>
      <c r="E64" s="89" t="s">
        <v>64</v>
      </c>
      <c r="F64" s="214"/>
      <c r="G64" s="118"/>
    </row>
    <row r="65" spans="1:9" ht="42.75" x14ac:dyDescent="0.3">
      <c r="A65" s="332"/>
      <c r="B65" s="53" t="s">
        <v>135</v>
      </c>
      <c r="C65" s="67" t="s">
        <v>136</v>
      </c>
      <c r="D65" s="67" t="s">
        <v>136</v>
      </c>
      <c r="E65" s="179" t="s">
        <v>136</v>
      </c>
      <c r="F65" s="214"/>
      <c r="G65" s="119"/>
    </row>
    <row r="66" spans="1:9" x14ac:dyDescent="0.3">
      <c r="A66" s="330" t="s">
        <v>84</v>
      </c>
      <c r="B66" s="30" t="s">
        <v>65</v>
      </c>
      <c r="C66" s="31"/>
      <c r="D66" s="32"/>
      <c r="E66" s="153"/>
      <c r="F66" s="214"/>
      <c r="G66" s="120"/>
    </row>
    <row r="67" spans="1:9" x14ac:dyDescent="0.3">
      <c r="A67" s="331"/>
      <c r="B67" s="84" t="s">
        <v>66</v>
      </c>
      <c r="C67" s="85" t="s">
        <v>49</v>
      </c>
      <c r="D67" s="62" t="s">
        <v>49</v>
      </c>
      <c r="E67" s="180" t="e">
        <f>SUM(JantoSep!E67,OcttoDec!E67)</f>
        <v>#REF!</v>
      </c>
      <c r="F67" s="214"/>
      <c r="G67" s="121"/>
      <c r="I67" s="142" t="s">
        <v>195</v>
      </c>
    </row>
    <row r="68" spans="1:9" x14ac:dyDescent="0.3">
      <c r="A68" s="331"/>
      <c r="B68" s="84" t="s">
        <v>67</v>
      </c>
      <c r="C68" s="85" t="s">
        <v>49</v>
      </c>
      <c r="D68" s="62" t="s">
        <v>49</v>
      </c>
      <c r="E68" s="181" t="e">
        <f>SUM(JantoSep!E68,OcttoDec!E68)</f>
        <v>#REF!</v>
      </c>
      <c r="F68" s="214"/>
      <c r="G68" s="121"/>
      <c r="I68" s="142" t="s">
        <v>195</v>
      </c>
    </row>
    <row r="69" spans="1:9" ht="33" x14ac:dyDescent="0.3">
      <c r="A69" s="331"/>
      <c r="B69" s="27" t="s">
        <v>68</v>
      </c>
      <c r="C69" s="85"/>
      <c r="D69" s="41"/>
      <c r="E69" s="109"/>
      <c r="F69" s="214"/>
      <c r="G69" s="122"/>
    </row>
    <row r="70" spans="1:9" x14ac:dyDescent="0.3">
      <c r="A70" s="331"/>
      <c r="B70" s="84" t="s">
        <v>31</v>
      </c>
      <c r="C70" s="41" t="s">
        <v>49</v>
      </c>
      <c r="D70" s="41" t="s">
        <v>49</v>
      </c>
      <c r="E70" s="220" t="e">
        <f>SUM(JantoSep!E70,OcttoDec!E70)</f>
        <v>#REF!</v>
      </c>
      <c r="F70" s="214"/>
      <c r="G70" s="123"/>
      <c r="I70" s="142" t="s">
        <v>195</v>
      </c>
    </row>
    <row r="71" spans="1:9" x14ac:dyDescent="0.3">
      <c r="A71" s="331"/>
      <c r="B71" s="84" t="s">
        <v>69</v>
      </c>
      <c r="C71" s="41" t="s">
        <v>49</v>
      </c>
      <c r="D71" s="41" t="s">
        <v>49</v>
      </c>
      <c r="E71" s="40" t="e">
        <f>SUM(JantoSep!E71,OcttoDec!E71)</f>
        <v>#REF!</v>
      </c>
      <c r="F71" s="214"/>
      <c r="G71" s="122"/>
      <c r="I71" s="142" t="s">
        <v>195</v>
      </c>
    </row>
    <row r="72" spans="1:9" x14ac:dyDescent="0.3">
      <c r="A72" s="331"/>
      <c r="B72" s="84" t="s">
        <v>70</v>
      </c>
      <c r="C72" s="41" t="s">
        <v>49</v>
      </c>
      <c r="D72" s="41" t="s">
        <v>49</v>
      </c>
      <c r="E72" s="40" t="e">
        <f>SUM(JantoSep!E72,OcttoDec!E72)</f>
        <v>#REF!</v>
      </c>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198" customHeight="1" x14ac:dyDescent="0.3">
      <c r="A75" s="260"/>
      <c r="B75" s="247" t="s">
        <v>151</v>
      </c>
      <c r="C75" s="40">
        <v>486586</v>
      </c>
      <c r="D75" s="40">
        <v>174086</v>
      </c>
      <c r="E75" s="182">
        <v>19064</v>
      </c>
      <c r="F75" s="214">
        <f>(E75/D75)*100</f>
        <v>10.950909320680584</v>
      </c>
      <c r="G75" s="248" t="s">
        <v>163</v>
      </c>
    </row>
    <row r="76" spans="1:9" x14ac:dyDescent="0.3">
      <c r="A76" s="260"/>
      <c r="B76" s="225" t="s">
        <v>152</v>
      </c>
      <c r="C76" s="40"/>
      <c r="D76" s="27"/>
      <c r="E76" s="182">
        <v>3674</v>
      </c>
      <c r="F76" s="224"/>
      <c r="G76" s="226"/>
    </row>
    <row r="77" spans="1:9" x14ac:dyDescent="0.3">
      <c r="A77" s="331"/>
      <c r="B77" s="20" t="s">
        <v>71</v>
      </c>
      <c r="C77" s="40"/>
      <c r="D77" s="40"/>
      <c r="E77" s="105"/>
      <c r="F77" s="214"/>
      <c r="G77" s="125"/>
    </row>
    <row r="78" spans="1:9" ht="49.5" x14ac:dyDescent="0.3">
      <c r="A78" s="331"/>
      <c r="B78" s="49" t="s">
        <v>72</v>
      </c>
      <c r="C78" s="40">
        <v>1778274</v>
      </c>
      <c r="D78" s="40">
        <v>1755034</v>
      </c>
      <c r="E78" s="40">
        <v>1664227</v>
      </c>
      <c r="F78" s="214">
        <f>(E78/D78)*100</f>
        <v>94.82591220454988</v>
      </c>
      <c r="G78" s="216" t="s">
        <v>147</v>
      </c>
    </row>
    <row r="79" spans="1:9" x14ac:dyDescent="0.3">
      <c r="A79" s="331"/>
      <c r="B79" s="68" t="s">
        <v>73</v>
      </c>
      <c r="C79" s="40"/>
      <c r="D79" s="135"/>
      <c r="E79" s="105"/>
      <c r="F79" s="214"/>
      <c r="G79" s="125"/>
    </row>
    <row r="80" spans="1:9" ht="33" x14ac:dyDescent="0.3">
      <c r="A80" s="331"/>
      <c r="B80" s="49" t="s">
        <v>74</v>
      </c>
      <c r="C80" s="40">
        <v>253881.01532567051</v>
      </c>
      <c r="D80" s="145">
        <v>253881.01532567051</v>
      </c>
      <c r="E80" s="40"/>
      <c r="F80" s="214"/>
      <c r="G80" s="163"/>
    </row>
    <row r="81" spans="1:9" x14ac:dyDescent="0.3">
      <c r="A81" s="331"/>
      <c r="B81" s="20" t="s">
        <v>78</v>
      </c>
      <c r="C81" s="40"/>
      <c r="D81" s="136"/>
      <c r="E81" s="105"/>
      <c r="F81" s="214"/>
      <c r="G81" s="164"/>
    </row>
    <row r="82" spans="1:9" x14ac:dyDescent="0.3">
      <c r="A82" s="331"/>
      <c r="B82" s="49" t="s">
        <v>79</v>
      </c>
      <c r="C82" s="62" t="s">
        <v>49</v>
      </c>
      <c r="D82" s="62" t="s">
        <v>49</v>
      </c>
      <c r="E82" s="62">
        <v>400</v>
      </c>
      <c r="F82" s="214"/>
      <c r="G82" s="165"/>
    </row>
    <row r="83" spans="1:9" x14ac:dyDescent="0.3">
      <c r="A83" s="331"/>
      <c r="B83" s="42" t="s">
        <v>80</v>
      </c>
      <c r="C83" s="62" t="s">
        <v>49</v>
      </c>
      <c r="D83" s="62" t="s">
        <v>49</v>
      </c>
      <c r="E83" s="40">
        <v>105</v>
      </c>
      <c r="F83" s="214"/>
      <c r="G83" s="171"/>
    </row>
    <row r="84" spans="1:9" x14ac:dyDescent="0.3">
      <c r="A84" s="331"/>
      <c r="B84" s="49" t="s">
        <v>81</v>
      </c>
      <c r="C84" s="62" t="s">
        <v>49</v>
      </c>
      <c r="D84" s="62" t="s">
        <v>49</v>
      </c>
      <c r="E84" s="62">
        <v>400</v>
      </c>
      <c r="F84" s="214"/>
      <c r="G84" s="172"/>
    </row>
    <row r="85" spans="1:9" x14ac:dyDescent="0.3">
      <c r="A85" s="331"/>
      <c r="B85" s="209" t="s">
        <v>82</v>
      </c>
      <c r="C85" s="62"/>
      <c r="D85" s="62"/>
      <c r="E85" s="104"/>
      <c r="F85" s="214"/>
      <c r="G85" s="126"/>
    </row>
    <row r="86" spans="1:9" ht="33" x14ac:dyDescent="0.3">
      <c r="A86" s="331"/>
      <c r="B86" s="49" t="s">
        <v>137</v>
      </c>
      <c r="C86" s="40">
        <v>2159</v>
      </c>
      <c r="D86" s="40" t="e">
        <f>SUM(JantoSep!D86,OcttoDec!D86)</f>
        <v>#REF!</v>
      </c>
      <c r="E86" s="178" t="e">
        <f>SUM(JantoSep!E86,OcttoDec!E86)</f>
        <v>#REF!</v>
      </c>
      <c r="F86" s="214" t="e">
        <f>(E86/D86)*100</f>
        <v>#REF!</v>
      </c>
      <c r="G86" s="161"/>
      <c r="I86" s="142" t="s">
        <v>195</v>
      </c>
    </row>
    <row r="87" spans="1:9" ht="33" x14ac:dyDescent="0.3">
      <c r="A87" s="331"/>
      <c r="B87" s="37" t="s">
        <v>75</v>
      </c>
      <c r="C87" s="217"/>
      <c r="D87" s="217"/>
      <c r="E87" s="149"/>
      <c r="F87" s="214"/>
      <c r="G87" s="38"/>
    </row>
    <row r="88" spans="1:9" x14ac:dyDescent="0.3">
      <c r="A88" s="331"/>
      <c r="B88" s="10" t="s">
        <v>117</v>
      </c>
      <c r="C88" s="62">
        <v>925</v>
      </c>
      <c r="D88" s="62" t="e">
        <f>SUM(JantoSep!D88,OcttoDec!D88)</f>
        <v>#REF!</v>
      </c>
      <c r="E88" s="62" t="e">
        <f>SUM(JantoSep!E88,OcttoDec!E88)</f>
        <v>#REF!</v>
      </c>
      <c r="F88" s="214" t="e">
        <f t="shared" ref="F88:F90" si="3">(E88/D88)*100</f>
        <v>#REF!</v>
      </c>
      <c r="G88" s="39"/>
      <c r="I88" s="142" t="s">
        <v>195</v>
      </c>
    </row>
    <row r="89" spans="1:9" ht="49.5" x14ac:dyDescent="0.3">
      <c r="A89" s="331"/>
      <c r="B89" s="10" t="s">
        <v>76</v>
      </c>
      <c r="C89" s="40">
        <v>500</v>
      </c>
      <c r="D89" s="40" t="e">
        <f>SUM(JantoSep!D89,OcttoDec!D89)</f>
        <v>#REF!</v>
      </c>
      <c r="E89" s="40" t="e">
        <f>SUM(JantoSep!E89,OcttoDec!E89)</f>
        <v>#REF!</v>
      </c>
      <c r="F89" s="214" t="e">
        <f t="shared" si="3"/>
        <v>#REF!</v>
      </c>
      <c r="G89" s="4"/>
      <c r="I89" s="142" t="s">
        <v>195</v>
      </c>
    </row>
    <row r="90" spans="1:9" ht="33" x14ac:dyDescent="0.3">
      <c r="A90" s="331"/>
      <c r="B90" s="10" t="s">
        <v>83</v>
      </c>
      <c r="C90" s="40">
        <v>17</v>
      </c>
      <c r="D90" s="40" t="e">
        <f>SUM(JantoSep!D90,OcttoDec!D90)</f>
        <v>#REF!</v>
      </c>
      <c r="E90" s="40" t="e">
        <f>SUM(JantoSep!E90,OcttoDec!E90)</f>
        <v>#REF!</v>
      </c>
      <c r="F90" s="214" t="e">
        <f t="shared" si="3"/>
        <v>#REF!</v>
      </c>
      <c r="G90" s="4"/>
      <c r="I90" s="142" t="s">
        <v>195</v>
      </c>
    </row>
    <row r="91" spans="1:9" ht="33" x14ac:dyDescent="0.3">
      <c r="A91" s="331"/>
      <c r="B91" s="10" t="s">
        <v>77</v>
      </c>
      <c r="C91" s="63">
        <v>6</v>
      </c>
      <c r="D91" s="40">
        <v>6</v>
      </c>
      <c r="E91" s="40"/>
      <c r="F91" s="214"/>
      <c r="G91" s="24" t="s">
        <v>156</v>
      </c>
    </row>
    <row r="92" spans="1:9" x14ac:dyDescent="0.3">
      <c r="A92" s="332"/>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320" t="s">
        <v>87</v>
      </c>
      <c r="B95" s="72"/>
      <c r="C95" s="73"/>
      <c r="D95" s="74"/>
      <c r="E95" s="106"/>
      <c r="F95" s="214"/>
      <c r="G95" s="110"/>
    </row>
    <row r="96" spans="1:9" s="170" customFormat="1" x14ac:dyDescent="0.25">
      <c r="A96" s="321"/>
      <c r="B96" s="75" t="s">
        <v>88</v>
      </c>
      <c r="C96" s="74">
        <v>13182</v>
      </c>
      <c r="D96" s="74" t="e">
        <f>SUM(JantoSep!D96,OcttoDec!D96)</f>
        <v>#REF!</v>
      </c>
      <c r="E96" s="74" t="e">
        <f>SUM(JantoSep!E96,OcttoDec!E96)</f>
        <v>#REF!</v>
      </c>
      <c r="F96" s="214" t="e">
        <f t="shared" ref="F96:F99" si="4">(E96/D96)*100</f>
        <v>#REF!</v>
      </c>
      <c r="G96" s="110"/>
      <c r="I96" s="142" t="s">
        <v>195</v>
      </c>
    </row>
    <row r="97" spans="1:596" s="170" customFormat="1" x14ac:dyDescent="0.25">
      <c r="A97" s="321"/>
      <c r="B97" s="76" t="s">
        <v>89</v>
      </c>
      <c r="C97" s="74">
        <v>1642170</v>
      </c>
      <c r="D97" s="138">
        <v>1642170</v>
      </c>
      <c r="E97" s="183">
        <v>396534</v>
      </c>
      <c r="F97" s="214">
        <f t="shared" si="4"/>
        <v>24.146951899011672</v>
      </c>
      <c r="G97" s="110"/>
    </row>
    <row r="98" spans="1:596" s="170" customFormat="1" x14ac:dyDescent="0.25">
      <c r="A98" s="321"/>
      <c r="B98" s="76" t="s">
        <v>90</v>
      </c>
      <c r="C98" s="74">
        <v>7163</v>
      </c>
      <c r="D98" s="74" t="e">
        <f>SUM(JantoSep!D98,OcttoDec!D98)</f>
        <v>#REF!</v>
      </c>
      <c r="E98" s="74" t="e">
        <f>SUM(JantoSep!E98,OcttoDec!E98)</f>
        <v>#REF!</v>
      </c>
      <c r="F98" s="214" t="e">
        <f t="shared" si="4"/>
        <v>#REF!</v>
      </c>
      <c r="G98" s="130"/>
      <c r="I98" s="142" t="s">
        <v>195</v>
      </c>
    </row>
    <row r="99" spans="1:596" s="170" customFormat="1" x14ac:dyDescent="0.25">
      <c r="A99" s="322"/>
      <c r="B99" s="76" t="s">
        <v>115</v>
      </c>
      <c r="C99" s="74">
        <v>6201</v>
      </c>
      <c r="D99" s="74" t="e">
        <f>SUM(JantoSep!D99,OcttoDec!D99)</f>
        <v>#REF!</v>
      </c>
      <c r="E99" s="74" t="e">
        <f>SUM(JantoSep!E99,OcttoDec!E99)</f>
        <v>#REF!</v>
      </c>
      <c r="F99" s="214" t="e">
        <f t="shared" si="4"/>
        <v>#REF!</v>
      </c>
      <c r="G99" s="110"/>
      <c r="I99" s="142" t="s">
        <v>195</v>
      </c>
    </row>
    <row r="100" spans="1:596" s="170" customFormat="1" ht="42.75" x14ac:dyDescent="0.25">
      <c r="A100" s="320" t="s">
        <v>92</v>
      </c>
      <c r="B100" s="76" t="s">
        <v>116</v>
      </c>
      <c r="C100" s="74">
        <v>58892</v>
      </c>
      <c r="D100" s="74" t="e">
        <f>SUM(JantoSep!D100,OcttoDec!D100)</f>
        <v>#REF!</v>
      </c>
      <c r="E100" s="74" t="e">
        <f>SUM(JantoSep!E100,OcttoDec!E100)</f>
        <v>#REF!</v>
      </c>
      <c r="F100" s="214" t="e">
        <f>(E100/D100)*100</f>
        <v>#REF!</v>
      </c>
      <c r="G100" s="218"/>
      <c r="I100" s="142" t="s">
        <v>195</v>
      </c>
    </row>
    <row r="101" spans="1:596" s="170" customFormat="1" ht="71.25" x14ac:dyDescent="0.25">
      <c r="A101" s="321"/>
      <c r="B101" s="256" t="s">
        <v>91</v>
      </c>
      <c r="C101" s="74">
        <v>93803</v>
      </c>
      <c r="D101" s="74" t="e">
        <f>SUM(JantoSep!D101,OcttoDec!D101)</f>
        <v>#REF!</v>
      </c>
      <c r="E101" s="74" t="e">
        <f>SUM(JantoSep!E101,OcttoDec!E101)</f>
        <v>#REF!</v>
      </c>
      <c r="F101" s="214" t="e">
        <f>(E101/D101)*100</f>
        <v>#REF!</v>
      </c>
      <c r="G101" s="255" t="s">
        <v>164</v>
      </c>
      <c r="I101" s="142" t="s">
        <v>195</v>
      </c>
    </row>
    <row r="102" spans="1:596" s="170" customFormat="1" ht="28.5" x14ac:dyDescent="0.25">
      <c r="A102" s="321"/>
      <c r="B102" s="77" t="s">
        <v>93</v>
      </c>
      <c r="C102" s="72"/>
      <c r="D102" s="139"/>
      <c r="E102" s="106"/>
      <c r="F102" s="214"/>
      <c r="G102" s="219"/>
    </row>
    <row r="103" spans="1:596" s="170" customFormat="1" ht="71.25" x14ac:dyDescent="0.25">
      <c r="A103" s="322"/>
      <c r="B103" s="75" t="s">
        <v>94</v>
      </c>
      <c r="C103" s="78">
        <v>240868</v>
      </c>
      <c r="D103" s="78">
        <v>240868</v>
      </c>
      <c r="E103" s="74">
        <v>36309</v>
      </c>
      <c r="F103" s="214">
        <f>(E103/D103)*100</f>
        <v>15.074231529302356</v>
      </c>
      <c r="G103" s="255" t="s">
        <v>165</v>
      </c>
    </row>
    <row r="104" spans="1:596" ht="33" customHeight="1" x14ac:dyDescent="0.3">
      <c r="A104" s="210"/>
      <c r="B104" s="99" t="s">
        <v>95</v>
      </c>
      <c r="C104" s="64"/>
      <c r="D104" s="59"/>
      <c r="E104" s="150"/>
      <c r="F104" s="214"/>
      <c r="G104" s="24"/>
    </row>
    <row r="105" spans="1:596" ht="105.75" customHeight="1" x14ac:dyDescent="0.3">
      <c r="A105" s="211"/>
      <c r="B105" s="11" t="s">
        <v>143</v>
      </c>
      <c r="C105" s="40" t="s">
        <v>141</v>
      </c>
      <c r="D105" s="56" t="s">
        <v>49</v>
      </c>
      <c r="E105" s="177"/>
      <c r="F105" s="214"/>
      <c r="G105" s="113"/>
    </row>
    <row r="106" spans="1:596" ht="33" x14ac:dyDescent="0.3">
      <c r="A106" s="211"/>
      <c r="B106" s="65" t="s">
        <v>96</v>
      </c>
      <c r="C106" s="56">
        <v>2000</v>
      </c>
      <c r="D106" s="56" t="e">
        <f>SUM(JantoSep!D106,OcttoDec!D106)</f>
        <v>#REF!</v>
      </c>
      <c r="E106" s="177" t="e">
        <f>SUM(JantoSep!E106,OcttoDec!E106)</f>
        <v>#REF!</v>
      </c>
      <c r="F106" s="214"/>
      <c r="G106" s="250" t="s">
        <v>158</v>
      </c>
      <c r="I106" s="142" t="s">
        <v>195</v>
      </c>
    </row>
    <row r="107" spans="1:596" ht="33" x14ac:dyDescent="0.3">
      <c r="A107" s="211"/>
      <c r="B107" s="65" t="s">
        <v>97</v>
      </c>
      <c r="C107" s="56">
        <v>20</v>
      </c>
      <c r="D107" s="56" t="e">
        <f>SUM(JantoSep!D107,OcttoDec!D107)</f>
        <v>#REF!</v>
      </c>
      <c r="E107" s="48" t="e">
        <f>SUM(JantoSep!E107,OcttoDec!E107)</f>
        <v>#REF!</v>
      </c>
      <c r="F107" s="214"/>
      <c r="G107" s="250" t="s">
        <v>158</v>
      </c>
      <c r="I107" s="142" t="s">
        <v>195</v>
      </c>
    </row>
    <row r="108" spans="1:596" x14ac:dyDescent="0.3">
      <c r="A108" s="211"/>
      <c r="B108" s="66" t="s">
        <v>98</v>
      </c>
      <c r="C108" s="56">
        <v>180</v>
      </c>
      <c r="D108" s="56" t="e">
        <f>SUM(JantoSep!D108,OcttoDec!D108)</f>
        <v>#REF!</v>
      </c>
      <c r="E108" s="48" t="e">
        <f>SUM(JantoSep!E108,OcttoDec!E108)</f>
        <v>#REF!</v>
      </c>
      <c r="F108" s="214"/>
      <c r="G108" s="250" t="s">
        <v>158</v>
      </c>
      <c r="I108" s="142" t="s">
        <v>195</v>
      </c>
    </row>
    <row r="109" spans="1:596" ht="33" customHeight="1" x14ac:dyDescent="0.3">
      <c r="A109" s="211"/>
      <c r="B109" s="207" t="s">
        <v>99</v>
      </c>
      <c r="C109" s="208">
        <v>80</v>
      </c>
      <c r="D109" s="189" t="e">
        <f>SUM(JantoSep!D109,OcttoDec!D109)</f>
        <v>#REF!</v>
      </c>
      <c r="E109" s="190" t="e">
        <f>SUM(JantoSep!E109,OcttoDec!E109)</f>
        <v>#REF!</v>
      </c>
      <c r="F109" s="214"/>
      <c r="G109" s="250" t="s">
        <v>158</v>
      </c>
      <c r="I109" s="142" t="s">
        <v>195</v>
      </c>
    </row>
    <row r="110" spans="1:596" ht="33" x14ac:dyDescent="0.3">
      <c r="A110" s="211"/>
      <c r="B110" s="188" t="s">
        <v>128</v>
      </c>
      <c r="C110" s="189">
        <v>500</v>
      </c>
      <c r="D110" s="189" t="e">
        <f>SUM(JantoSep!D110,OcttoDec!D110)</f>
        <v>#REF!</v>
      </c>
      <c r="E110" s="190" t="e">
        <f>SUM(JantoSep!E110,OcttoDec!E110)</f>
        <v>#REF!</v>
      </c>
      <c r="F110" s="214"/>
      <c r="G110" s="250" t="s">
        <v>158</v>
      </c>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v>3967517</v>
      </c>
      <c r="F113" s="214">
        <f>(E113/D113)*100</f>
        <v>104.14061849944183</v>
      </c>
      <c r="G113" s="2"/>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v>17</v>
      </c>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v>79</v>
      </c>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t="s">
        <v>146</v>
      </c>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320" t="s">
        <v>102</v>
      </c>
      <c r="B117" s="80" t="s">
        <v>100</v>
      </c>
      <c r="C117" s="79"/>
      <c r="D117" s="140"/>
      <c r="E117" s="107"/>
      <c r="F117" s="214"/>
      <c r="G117" s="131"/>
    </row>
    <row r="118" spans="1:596" s="170" customFormat="1" x14ac:dyDescent="0.25">
      <c r="A118" s="321"/>
      <c r="B118" s="75" t="s">
        <v>32</v>
      </c>
      <c r="C118" s="231">
        <v>12</v>
      </c>
      <c r="D118" s="74"/>
      <c r="E118" s="79">
        <v>12</v>
      </c>
      <c r="F118" s="214"/>
      <c r="G118" s="252"/>
    </row>
    <row r="119" spans="1:596" s="170" customFormat="1" x14ac:dyDescent="0.25">
      <c r="A119" s="321"/>
      <c r="B119" s="75" t="s">
        <v>31</v>
      </c>
      <c r="C119" s="231">
        <v>36</v>
      </c>
      <c r="D119" s="140"/>
      <c r="E119" s="79">
        <v>36</v>
      </c>
      <c r="F119" s="214"/>
      <c r="G119" s="252"/>
    </row>
    <row r="120" spans="1:596" s="170" customFormat="1" x14ac:dyDescent="0.25">
      <c r="A120" s="321"/>
      <c r="B120" s="75" t="s">
        <v>70</v>
      </c>
      <c r="C120" s="231">
        <v>158</v>
      </c>
      <c r="D120" s="79"/>
      <c r="E120" s="79">
        <v>158</v>
      </c>
      <c r="F120" s="214"/>
      <c r="G120" s="252"/>
    </row>
    <row r="121" spans="1:596" s="170" customFormat="1" x14ac:dyDescent="0.25">
      <c r="A121" s="321"/>
      <c r="B121" s="75" t="s">
        <v>101</v>
      </c>
      <c r="C121" s="231">
        <v>3789</v>
      </c>
      <c r="D121" s="79"/>
      <c r="E121" s="79">
        <v>3789</v>
      </c>
      <c r="F121" s="214"/>
      <c r="G121" s="253"/>
    </row>
    <row r="122" spans="1:596" s="170" customFormat="1" ht="28.5" x14ac:dyDescent="0.25">
      <c r="A122" s="321"/>
      <c r="B122" s="28" t="s">
        <v>120</v>
      </c>
      <c r="C122" s="231">
        <v>396900</v>
      </c>
      <c r="D122" s="79">
        <v>50064</v>
      </c>
      <c r="E122" s="79">
        <v>41082</v>
      </c>
      <c r="F122" s="214">
        <f>(E122/D122)*100</f>
        <v>82.058964525407475</v>
      </c>
      <c r="G122" s="254"/>
    </row>
    <row r="123" spans="1:596" s="170" customFormat="1" x14ac:dyDescent="0.25">
      <c r="A123" s="321"/>
      <c r="B123" s="73" t="s">
        <v>121</v>
      </c>
      <c r="C123" s="231">
        <v>1764</v>
      </c>
      <c r="D123" s="79"/>
      <c r="E123" s="79">
        <v>207</v>
      </c>
      <c r="F123" s="214"/>
      <c r="G123" s="228"/>
    </row>
    <row r="124" spans="1:596" s="170" customFormat="1" x14ac:dyDescent="0.25">
      <c r="A124" s="321"/>
      <c r="B124" s="80"/>
      <c r="C124" s="232"/>
      <c r="D124" s="79"/>
      <c r="E124" s="111"/>
      <c r="F124" s="214"/>
      <c r="G124" s="132"/>
    </row>
    <row r="125" spans="1:596" s="170" customFormat="1" ht="28.5" x14ac:dyDescent="0.25">
      <c r="A125" s="321"/>
      <c r="B125" s="81" t="s">
        <v>103</v>
      </c>
      <c r="C125" s="233"/>
      <c r="D125" s="141"/>
      <c r="E125" s="112"/>
      <c r="F125" s="214"/>
      <c r="G125" s="82"/>
    </row>
    <row r="126" spans="1:596" s="170" customFormat="1" ht="28.5" customHeight="1" x14ac:dyDescent="0.25">
      <c r="A126" s="321"/>
      <c r="B126" s="75" t="s">
        <v>70</v>
      </c>
      <c r="C126" s="231">
        <v>148</v>
      </c>
      <c r="D126" s="79"/>
      <c r="E126" s="79" t="s">
        <v>145</v>
      </c>
      <c r="F126" s="214"/>
      <c r="G126" s="228"/>
    </row>
    <row r="127" spans="1:596" x14ac:dyDescent="0.3">
      <c r="A127" s="337"/>
      <c r="B127" s="83" t="s">
        <v>101</v>
      </c>
      <c r="C127" s="234">
        <v>3529</v>
      </c>
      <c r="D127" s="275"/>
      <c r="E127" s="79" t="s">
        <v>145</v>
      </c>
      <c r="F127" s="214"/>
      <c r="G127" s="228"/>
    </row>
    <row r="128" spans="1:596" s="166" customFormat="1" ht="9" customHeight="1" x14ac:dyDescent="0.3">
      <c r="A128" s="257"/>
      <c r="B128" s="44"/>
      <c r="C128" s="22"/>
      <c r="D128" s="22">
        <v>0</v>
      </c>
      <c r="E128" s="22"/>
      <c r="F128" s="23"/>
      <c r="G128" s="16"/>
    </row>
    <row r="129" spans="1:7" x14ac:dyDescent="0.3">
      <c r="A129" s="257" t="s">
        <v>161</v>
      </c>
      <c r="B129" s="92"/>
      <c r="C129" s="307" t="s">
        <v>104</v>
      </c>
      <c r="D129" s="307"/>
      <c r="E129" s="307"/>
      <c r="F129" s="95"/>
      <c r="G129" s="257"/>
    </row>
    <row r="130" spans="1:7" x14ac:dyDescent="0.3">
      <c r="A130" s="92"/>
    </row>
    <row r="131" spans="1:7" x14ac:dyDescent="0.3">
      <c r="A131" s="21" t="s">
        <v>155</v>
      </c>
      <c r="B131" s="143"/>
      <c r="C131" s="319" t="s">
        <v>154</v>
      </c>
      <c r="D131" s="319"/>
      <c r="E131" s="319"/>
      <c r="G131" s="94"/>
    </row>
    <row r="132" spans="1:7" x14ac:dyDescent="0.3">
      <c r="A132" s="26" t="s">
        <v>118</v>
      </c>
      <c r="C132" s="308" t="s">
        <v>106</v>
      </c>
      <c r="D132" s="308"/>
      <c r="E132" s="308"/>
    </row>
    <row r="133" spans="1:7" ht="16.5" customHeight="1" x14ac:dyDescent="0.3">
      <c r="A133" s="92" t="s">
        <v>153</v>
      </c>
      <c r="C133" s="318" t="s">
        <v>162</v>
      </c>
      <c r="D133" s="318"/>
      <c r="E133" s="318"/>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X137"/>
  <sheetViews>
    <sheetView zoomScale="85" zoomScaleNormal="85" workbookViewId="0">
      <pane ySplit="8" topLeftCell="A9" activePane="bottomLeft" state="frozen"/>
      <selection pane="bottomLeft" activeCell="E26" sqref="E26"/>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16384" width="9.140625" style="146"/>
  </cols>
  <sheetData>
    <row r="1" spans="1:9" s="166" customFormat="1" ht="16.5" customHeight="1" x14ac:dyDescent="0.3">
      <c r="A1" s="307" t="s">
        <v>0</v>
      </c>
      <c r="B1" s="307"/>
      <c r="C1" s="307"/>
      <c r="D1" s="307"/>
      <c r="E1" s="307"/>
      <c r="F1" s="307"/>
      <c r="G1" s="307"/>
    </row>
    <row r="2" spans="1:9" s="166" customFormat="1" x14ac:dyDescent="0.3">
      <c r="A2" s="307" t="s">
        <v>114</v>
      </c>
      <c r="B2" s="307"/>
      <c r="C2" s="307"/>
      <c r="D2" s="307"/>
      <c r="E2" s="307"/>
      <c r="F2" s="307"/>
      <c r="G2" s="307"/>
    </row>
    <row r="3" spans="1:9" s="166" customFormat="1" x14ac:dyDescent="0.3">
      <c r="A3" s="308" t="s">
        <v>186</v>
      </c>
      <c r="B3" s="308"/>
      <c r="C3" s="308"/>
      <c r="D3" s="308"/>
      <c r="E3" s="308"/>
      <c r="F3" s="308"/>
      <c r="G3" s="308"/>
    </row>
    <row r="5" spans="1:9" ht="16.5" customHeight="1" x14ac:dyDescent="0.3">
      <c r="A5" s="309" t="s">
        <v>14</v>
      </c>
      <c r="B5" s="309"/>
      <c r="C5" s="309"/>
      <c r="D5" s="309"/>
      <c r="E5" s="309"/>
      <c r="F5" s="309"/>
      <c r="G5" s="309"/>
    </row>
    <row r="7" spans="1:9" s="142" customFormat="1" ht="47.25" x14ac:dyDescent="0.25">
      <c r="A7" s="310" t="s">
        <v>111</v>
      </c>
      <c r="B7" s="312" t="s">
        <v>109</v>
      </c>
      <c r="C7" s="314" t="s">
        <v>1</v>
      </c>
      <c r="D7" s="315"/>
      <c r="E7" s="258" t="s">
        <v>2</v>
      </c>
      <c r="F7" s="258" t="s">
        <v>37</v>
      </c>
      <c r="G7" s="316" t="s">
        <v>3</v>
      </c>
    </row>
    <row r="8" spans="1:9" s="142" customFormat="1" ht="33" x14ac:dyDescent="0.25">
      <c r="A8" s="311"/>
      <c r="B8" s="313"/>
      <c r="C8" s="259" t="s">
        <v>122</v>
      </c>
      <c r="D8" s="259" t="s">
        <v>192</v>
      </c>
      <c r="E8" s="313" t="s">
        <v>192</v>
      </c>
      <c r="F8" s="313"/>
      <c r="G8" s="317"/>
    </row>
    <row r="9" spans="1:9" x14ac:dyDescent="0.3">
      <c r="A9" s="323" t="s">
        <v>4</v>
      </c>
      <c r="B9" s="324"/>
      <c r="C9" s="324"/>
      <c r="D9" s="324"/>
      <c r="E9" s="324"/>
      <c r="F9" s="324"/>
      <c r="G9" s="325"/>
    </row>
    <row r="10" spans="1:9" ht="16.5" customHeight="1" x14ac:dyDescent="0.3">
      <c r="A10" s="323" t="s">
        <v>5</v>
      </c>
      <c r="B10" s="324"/>
      <c r="C10" s="324"/>
      <c r="D10" s="324"/>
      <c r="E10" s="324"/>
      <c r="F10" s="324"/>
      <c r="G10" s="325"/>
      <c r="I10" s="146" t="s">
        <v>194</v>
      </c>
    </row>
    <row r="11" spans="1:9" s="142" customFormat="1" ht="49.5" x14ac:dyDescent="0.25">
      <c r="A11" s="326" t="s">
        <v>6</v>
      </c>
      <c r="B11" s="160" t="s">
        <v>110</v>
      </c>
      <c r="C11" s="50">
        <v>44</v>
      </c>
      <c r="D11" s="48">
        <v>12</v>
      </c>
      <c r="E11" s="48"/>
      <c r="F11" s="214">
        <f t="shared" ref="F11:F17" si="0">(E11/D11)*100</f>
        <v>0</v>
      </c>
      <c r="G11" s="173"/>
      <c r="I11" s="142" t="s">
        <v>195</v>
      </c>
    </row>
    <row r="12" spans="1:9" x14ac:dyDescent="0.3">
      <c r="A12" s="326"/>
      <c r="B12" s="46" t="s">
        <v>7</v>
      </c>
      <c r="C12" s="47">
        <v>4</v>
      </c>
      <c r="D12" s="48">
        <v>1</v>
      </c>
      <c r="E12" s="169"/>
      <c r="F12" s="214">
        <f t="shared" si="0"/>
        <v>0</v>
      </c>
      <c r="G12" s="2"/>
      <c r="I12" s="142" t="s">
        <v>195</v>
      </c>
    </row>
    <row r="13" spans="1:9" x14ac:dyDescent="0.3">
      <c r="A13" s="326"/>
      <c r="B13" s="46" t="s">
        <v>8</v>
      </c>
      <c r="C13" s="47">
        <v>9</v>
      </c>
      <c r="D13" s="48">
        <v>3</v>
      </c>
      <c r="E13" s="169"/>
      <c r="F13" s="214">
        <f t="shared" si="0"/>
        <v>0</v>
      </c>
      <c r="G13" s="2"/>
      <c r="I13" s="142" t="s">
        <v>195</v>
      </c>
    </row>
    <row r="14" spans="1:9" ht="33" x14ac:dyDescent="0.3">
      <c r="A14" s="326"/>
      <c r="B14" s="49" t="s">
        <v>9</v>
      </c>
      <c r="C14" s="50">
        <v>573</v>
      </c>
      <c r="D14" s="48">
        <v>143</v>
      </c>
      <c r="E14" s="48"/>
      <c r="F14" s="214">
        <f t="shared" si="0"/>
        <v>0</v>
      </c>
      <c r="G14" s="2"/>
      <c r="I14" s="142" t="s">
        <v>195</v>
      </c>
    </row>
    <row r="15" spans="1:9" ht="33" x14ac:dyDescent="0.3">
      <c r="A15" s="326"/>
      <c r="B15" s="49" t="s">
        <v>10</v>
      </c>
      <c r="C15" s="50">
        <v>678</v>
      </c>
      <c r="D15" s="48">
        <v>170</v>
      </c>
      <c r="E15" s="48"/>
      <c r="F15" s="214">
        <f t="shared" si="0"/>
        <v>0</v>
      </c>
      <c r="G15" s="2"/>
      <c r="I15" s="142" t="s">
        <v>195</v>
      </c>
    </row>
    <row r="16" spans="1:9" ht="33" x14ac:dyDescent="0.3">
      <c r="A16" s="326"/>
      <c r="B16" s="49" t="s">
        <v>11</v>
      </c>
      <c r="C16" s="50">
        <v>6</v>
      </c>
      <c r="D16" s="48">
        <v>6</v>
      </c>
      <c r="E16" s="48"/>
      <c r="F16" s="214">
        <f t="shared" si="0"/>
        <v>0</v>
      </c>
      <c r="G16" s="2"/>
    </row>
    <row r="17" spans="1:9" x14ac:dyDescent="0.3">
      <c r="A17" s="326"/>
      <c r="B17" s="49" t="s">
        <v>12</v>
      </c>
      <c r="C17" s="50">
        <v>8</v>
      </c>
      <c r="D17" s="48">
        <v>2</v>
      </c>
      <c r="E17" s="48"/>
      <c r="F17" s="214">
        <f t="shared" si="0"/>
        <v>0</v>
      </c>
      <c r="G17" s="45"/>
      <c r="I17" s="142" t="s">
        <v>195</v>
      </c>
    </row>
    <row r="18" spans="1:9" x14ac:dyDescent="0.3">
      <c r="A18" s="326"/>
      <c r="B18" s="93" t="s">
        <v>13</v>
      </c>
      <c r="C18" s="8" t="s">
        <v>15</v>
      </c>
      <c r="D18" s="8" t="s">
        <v>15</v>
      </c>
      <c r="E18" s="8"/>
      <c r="F18" s="214"/>
      <c r="G18" s="2"/>
      <c r="I18" s="142"/>
    </row>
    <row r="19" spans="1:9" x14ac:dyDescent="0.3">
      <c r="A19" s="327"/>
      <c r="B19" s="9" t="s">
        <v>16</v>
      </c>
      <c r="C19" s="12" t="s">
        <v>138</v>
      </c>
      <c r="D19" s="12" t="s">
        <v>138</v>
      </c>
      <c r="E19" s="12"/>
      <c r="F19" s="214"/>
      <c r="G19" s="14"/>
      <c r="I19" s="142"/>
    </row>
    <row r="20" spans="1:9" ht="49.5" x14ac:dyDescent="0.3">
      <c r="A20" s="328" t="s">
        <v>23</v>
      </c>
      <c r="B20" s="158" t="s">
        <v>17</v>
      </c>
      <c r="C20" s="185" t="s">
        <v>123</v>
      </c>
      <c r="D20" s="264"/>
      <c r="E20" s="43"/>
      <c r="F20" s="227"/>
      <c r="G20" s="250" t="s">
        <v>196</v>
      </c>
      <c r="I20" s="142" t="s">
        <v>195</v>
      </c>
    </row>
    <row r="21" spans="1:9" ht="33" x14ac:dyDescent="0.3">
      <c r="A21" s="326"/>
      <c r="B21" s="46" t="s">
        <v>18</v>
      </c>
      <c r="C21" s="185" t="s">
        <v>124</v>
      </c>
      <c r="D21" s="265"/>
      <c r="E21" s="43"/>
      <c r="F21" s="227"/>
      <c r="G21" s="250"/>
      <c r="I21" s="142" t="s">
        <v>195</v>
      </c>
    </row>
    <row r="22" spans="1:9" x14ac:dyDescent="0.3">
      <c r="A22" s="326"/>
      <c r="B22" s="159" t="s">
        <v>21</v>
      </c>
      <c r="C22" s="47">
        <v>1</v>
      </c>
      <c r="D22" s="265">
        <v>1</v>
      </c>
      <c r="E22" s="43"/>
      <c r="F22" s="214"/>
      <c r="G22" s="250"/>
      <c r="I22" s="142" t="s">
        <v>195</v>
      </c>
    </row>
    <row r="23" spans="1:9" x14ac:dyDescent="0.3">
      <c r="A23" s="326"/>
      <c r="B23" s="212" t="s">
        <v>19</v>
      </c>
      <c r="C23" s="213">
        <v>2</v>
      </c>
      <c r="D23" s="237">
        <v>2</v>
      </c>
      <c r="E23" s="43"/>
      <c r="F23" s="214"/>
      <c r="G23" s="144" t="s">
        <v>144</v>
      </c>
    </row>
    <row r="24" spans="1:9" x14ac:dyDescent="0.3">
      <c r="A24" s="326"/>
      <c r="B24" s="159" t="s">
        <v>139</v>
      </c>
      <c r="C24" s="194">
        <v>1</v>
      </c>
      <c r="D24" s="238"/>
      <c r="E24" s="43"/>
      <c r="F24" s="214"/>
      <c r="G24" s="250" t="s">
        <v>197</v>
      </c>
      <c r="I24" s="142" t="s">
        <v>195</v>
      </c>
    </row>
    <row r="25" spans="1:9" ht="49.5" x14ac:dyDescent="0.3">
      <c r="A25" s="326"/>
      <c r="B25" s="5" t="s">
        <v>22</v>
      </c>
      <c r="C25" s="185" t="s">
        <v>125</v>
      </c>
      <c r="D25" s="185" t="s">
        <v>125</v>
      </c>
      <c r="E25" s="249"/>
      <c r="F25" s="214"/>
      <c r="G25" s="15"/>
      <c r="I25" s="142"/>
    </row>
    <row r="26" spans="1:9" x14ac:dyDescent="0.3">
      <c r="A26" s="326"/>
      <c r="B26" s="195" t="s">
        <v>20</v>
      </c>
      <c r="C26" s="196">
        <v>2</v>
      </c>
      <c r="D26" s="197">
        <v>1</v>
      </c>
      <c r="E26" s="169"/>
      <c r="F26" s="214"/>
      <c r="G26" s="15"/>
    </row>
    <row r="27" spans="1:9" x14ac:dyDescent="0.3">
      <c r="A27" s="327"/>
      <c r="B27" s="36" t="s">
        <v>108</v>
      </c>
      <c r="C27" s="13">
        <v>1</v>
      </c>
      <c r="D27" s="186">
        <v>1</v>
      </c>
      <c r="E27" s="185"/>
      <c r="F27" s="214"/>
      <c r="G27" s="17"/>
      <c r="H27" s="146" t="s">
        <v>182</v>
      </c>
    </row>
    <row r="28" spans="1:9" ht="33" x14ac:dyDescent="0.3">
      <c r="A28" s="327"/>
      <c r="B28" s="198" t="s">
        <v>126</v>
      </c>
      <c r="C28" s="199">
        <v>1</v>
      </c>
      <c r="D28" s="200"/>
      <c r="E28" s="187"/>
      <c r="F28" s="214"/>
      <c r="G28" s="17"/>
    </row>
    <row r="29" spans="1:9" x14ac:dyDescent="0.3">
      <c r="A29" s="329"/>
      <c r="B29" s="201" t="s">
        <v>127</v>
      </c>
      <c r="C29" s="202">
        <v>1</v>
      </c>
      <c r="D29" s="203"/>
      <c r="E29" s="174"/>
      <c r="F29" s="214"/>
      <c r="G29" s="29"/>
    </row>
    <row r="30" spans="1:9" s="142" customFormat="1" ht="49.5" x14ac:dyDescent="0.25">
      <c r="A30" s="330" t="s">
        <v>119</v>
      </c>
      <c r="B30" s="276" t="s">
        <v>113</v>
      </c>
      <c r="C30" s="277">
        <v>2</v>
      </c>
      <c r="D30" s="303"/>
      <c r="E30" s="278"/>
      <c r="F30" s="279"/>
      <c r="G30" s="280" t="s">
        <v>170</v>
      </c>
      <c r="H30" s="304" t="s">
        <v>181</v>
      </c>
      <c r="I30" s="142" t="s">
        <v>195</v>
      </c>
    </row>
    <row r="31" spans="1:9" s="142" customFormat="1" ht="66" x14ac:dyDescent="0.3">
      <c r="A31" s="331"/>
      <c r="B31" s="285" t="s">
        <v>24</v>
      </c>
      <c r="C31" s="281">
        <v>3</v>
      </c>
      <c r="D31" s="282"/>
      <c r="E31" s="283"/>
      <c r="F31" s="279"/>
      <c r="G31" s="284" t="s">
        <v>166</v>
      </c>
      <c r="H31" s="304"/>
    </row>
    <row r="32" spans="1:9" x14ac:dyDescent="0.3">
      <c r="A32" s="331"/>
      <c r="B32" s="285" t="s">
        <v>25</v>
      </c>
      <c r="C32" s="286">
        <v>2</v>
      </c>
      <c r="D32" s="282"/>
      <c r="E32" s="287"/>
      <c r="F32" s="279"/>
      <c r="G32" s="280" t="s">
        <v>171</v>
      </c>
      <c r="H32" s="292" t="s">
        <v>172</v>
      </c>
      <c r="I32" s="142" t="s">
        <v>195</v>
      </c>
    </row>
    <row r="33" spans="1:9" ht="66" x14ac:dyDescent="0.3">
      <c r="A33" s="331"/>
      <c r="B33" s="288" t="s">
        <v>26</v>
      </c>
      <c r="C33" s="286">
        <v>4</v>
      </c>
      <c r="D33" s="282"/>
      <c r="E33" s="287"/>
      <c r="F33" s="279"/>
      <c r="G33" s="284" t="s">
        <v>166</v>
      </c>
      <c r="H33" s="292" t="s">
        <v>173</v>
      </c>
    </row>
    <row r="34" spans="1:9" ht="33" x14ac:dyDescent="0.3">
      <c r="A34" s="331"/>
      <c r="B34" s="204" t="s">
        <v>27</v>
      </c>
      <c r="C34" s="205">
        <v>8</v>
      </c>
      <c r="D34" s="206">
        <v>8</v>
      </c>
      <c r="E34" s="48"/>
      <c r="F34" s="214"/>
      <c r="G34" s="29"/>
    </row>
    <row r="35" spans="1:9" ht="33" x14ac:dyDescent="0.3">
      <c r="A35" s="331"/>
      <c r="B35" s="59" t="s">
        <v>33</v>
      </c>
      <c r="C35" s="52"/>
      <c r="D35" s="52"/>
      <c r="E35" s="148"/>
      <c r="F35" s="214"/>
      <c r="G35" s="90"/>
    </row>
    <row r="36" spans="1:9" ht="28.5" x14ac:dyDescent="0.3">
      <c r="A36" s="331"/>
      <c r="B36" s="42" t="s">
        <v>112</v>
      </c>
      <c r="C36" s="60" t="s">
        <v>38</v>
      </c>
      <c r="D36" s="60" t="s">
        <v>38</v>
      </c>
      <c r="E36" s="89"/>
      <c r="F36" s="214"/>
      <c r="G36" s="101"/>
    </row>
    <row r="37" spans="1:9" ht="42.75" x14ac:dyDescent="0.3">
      <c r="A37" s="331"/>
      <c r="B37" s="42" t="s">
        <v>34</v>
      </c>
      <c r="C37" s="60" t="s">
        <v>39</v>
      </c>
      <c r="D37" s="60" t="s">
        <v>39</v>
      </c>
      <c r="E37" s="89"/>
      <c r="F37" s="214"/>
      <c r="G37" s="2"/>
    </row>
    <row r="38" spans="1:9" ht="42.75" x14ac:dyDescent="0.3">
      <c r="A38" s="332"/>
      <c r="B38" s="53" t="s">
        <v>35</v>
      </c>
      <c r="C38" s="61" t="s">
        <v>140</v>
      </c>
      <c r="D38" s="61" t="s">
        <v>140</v>
      </c>
      <c r="E38" s="176"/>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326" t="s">
        <v>40</v>
      </c>
      <c r="B41" s="42" t="s">
        <v>47</v>
      </c>
      <c r="C41" s="50">
        <v>211</v>
      </c>
      <c r="D41" s="48">
        <v>53</v>
      </c>
      <c r="E41" s="56"/>
      <c r="F41" s="214">
        <f t="shared" ref="F41:F43" si="1">(E41/D41)*100</f>
        <v>0</v>
      </c>
      <c r="G41" s="114"/>
      <c r="H41" s="146" t="s">
        <v>184</v>
      </c>
      <c r="I41" s="142" t="s">
        <v>195</v>
      </c>
    </row>
    <row r="42" spans="1:9" x14ac:dyDescent="0.3">
      <c r="A42" s="326"/>
      <c r="B42" s="42" t="s">
        <v>48</v>
      </c>
      <c r="C42" s="47">
        <v>191</v>
      </c>
      <c r="D42" s="48">
        <v>48</v>
      </c>
      <c r="E42" s="56"/>
      <c r="F42" s="214">
        <f t="shared" si="1"/>
        <v>0</v>
      </c>
      <c r="G42" s="114"/>
      <c r="I42" s="142" t="s">
        <v>195</v>
      </c>
    </row>
    <row r="43" spans="1:9" x14ac:dyDescent="0.3">
      <c r="A43" s="326"/>
      <c r="B43" s="42" t="s">
        <v>41</v>
      </c>
      <c r="C43" s="47">
        <v>96</v>
      </c>
      <c r="D43" s="48">
        <v>25</v>
      </c>
      <c r="E43" s="56"/>
      <c r="F43" s="214">
        <f t="shared" si="1"/>
        <v>0</v>
      </c>
      <c r="G43" s="114"/>
      <c r="I43" s="142" t="s">
        <v>195</v>
      </c>
    </row>
    <row r="44" spans="1:9" ht="49.5" x14ac:dyDescent="0.3">
      <c r="A44" s="326"/>
      <c r="B44" s="42" t="s">
        <v>42</v>
      </c>
      <c r="C44" s="88">
        <v>2987</v>
      </c>
      <c r="D44" s="56">
        <v>760</v>
      </c>
      <c r="E44" s="56"/>
      <c r="F44" s="214">
        <f>(E44/D44)*100</f>
        <v>0</v>
      </c>
      <c r="G44" s="114"/>
      <c r="I44" s="142" t="s">
        <v>195</v>
      </c>
    </row>
    <row r="45" spans="1:9" ht="33" x14ac:dyDescent="0.3">
      <c r="A45" s="326"/>
      <c r="B45" s="42" t="s">
        <v>43</v>
      </c>
      <c r="C45" s="88">
        <v>2886</v>
      </c>
      <c r="D45" s="56">
        <v>719</v>
      </c>
      <c r="E45" s="56"/>
      <c r="F45" s="214">
        <f>(E45/D45)*100</f>
        <v>0</v>
      </c>
      <c r="G45" s="114"/>
      <c r="I45" s="142" t="s">
        <v>195</v>
      </c>
    </row>
    <row r="46" spans="1:9" x14ac:dyDescent="0.3">
      <c r="A46" s="326"/>
      <c r="B46" s="42" t="s">
        <v>44</v>
      </c>
      <c r="C46" s="89" t="s">
        <v>50</v>
      </c>
      <c r="D46" s="48" t="s">
        <v>49</v>
      </c>
      <c r="E46" s="56"/>
      <c r="F46" s="214"/>
      <c r="G46" s="114"/>
      <c r="I46" s="142"/>
    </row>
    <row r="47" spans="1:9" ht="33" x14ac:dyDescent="0.3">
      <c r="A47" s="326"/>
      <c r="B47" s="42" t="s">
        <v>45</v>
      </c>
      <c r="C47" s="48" t="s">
        <v>49</v>
      </c>
      <c r="D47" s="48" t="s">
        <v>49</v>
      </c>
      <c r="E47" s="56"/>
      <c r="F47" s="214"/>
      <c r="G47" s="162"/>
    </row>
    <row r="48" spans="1:9" x14ac:dyDescent="0.3">
      <c r="A48" s="326"/>
      <c r="B48" s="42" t="s">
        <v>107</v>
      </c>
      <c r="C48" s="48">
        <v>61</v>
      </c>
      <c r="D48" s="48">
        <v>61</v>
      </c>
      <c r="E48" s="56"/>
      <c r="F48" s="214">
        <f>(E48/D48)*100</f>
        <v>0</v>
      </c>
      <c r="G48" s="108"/>
      <c r="H48" s="146" t="s">
        <v>185</v>
      </c>
    </row>
    <row r="49" spans="1:9" ht="42.75" x14ac:dyDescent="0.3">
      <c r="A49" s="327" t="s">
        <v>46</v>
      </c>
      <c r="B49" s="191" t="s">
        <v>51</v>
      </c>
      <c r="C49" s="61" t="s">
        <v>134</v>
      </c>
      <c r="D49" s="61" t="s">
        <v>105</v>
      </c>
      <c r="E49" s="230"/>
      <c r="F49" s="214"/>
      <c r="G49" s="193"/>
    </row>
    <row r="50" spans="1:9" x14ac:dyDescent="0.3">
      <c r="A50" s="331"/>
      <c r="B50" s="191" t="s">
        <v>129</v>
      </c>
      <c r="C50" s="192">
        <v>61</v>
      </c>
      <c r="D50" s="239"/>
      <c r="E50" s="192"/>
      <c r="F50" s="214"/>
      <c r="G50" s="250" t="s">
        <v>198</v>
      </c>
    </row>
    <row r="51" spans="1:9" x14ac:dyDescent="0.3">
      <c r="A51" s="331"/>
      <c r="B51" s="191" t="s">
        <v>130</v>
      </c>
      <c r="C51" s="192">
        <v>1</v>
      </c>
      <c r="D51" s="239"/>
      <c r="E51" s="192"/>
      <c r="F51" s="214"/>
      <c r="G51" s="250" t="s">
        <v>198</v>
      </c>
      <c r="I51" s="142" t="s">
        <v>195</v>
      </c>
    </row>
    <row r="52" spans="1:9" x14ac:dyDescent="0.3">
      <c r="A52" s="331"/>
      <c r="B52" s="191" t="s">
        <v>131</v>
      </c>
      <c r="C52" s="192">
        <v>1</v>
      </c>
      <c r="D52" s="239"/>
      <c r="E52" s="192"/>
      <c r="F52" s="214"/>
      <c r="G52" s="250" t="s">
        <v>198</v>
      </c>
      <c r="I52" s="142" t="s">
        <v>195</v>
      </c>
    </row>
    <row r="53" spans="1:9" ht="33" x14ac:dyDescent="0.3">
      <c r="A53" s="331"/>
      <c r="B53" s="289" t="s">
        <v>132</v>
      </c>
      <c r="C53" s="290">
        <v>1</v>
      </c>
      <c r="D53" s="291"/>
      <c r="E53" s="290"/>
      <c r="F53" s="279"/>
      <c r="G53" s="280" t="s">
        <v>198</v>
      </c>
      <c r="H53" s="292" t="s">
        <v>167</v>
      </c>
      <c r="I53" s="142" t="s">
        <v>195</v>
      </c>
    </row>
    <row r="54" spans="1:9" ht="33" x14ac:dyDescent="0.3">
      <c r="A54" s="333"/>
      <c r="B54" s="289" t="s">
        <v>133</v>
      </c>
      <c r="C54" s="290">
        <v>5</v>
      </c>
      <c r="D54" s="291"/>
      <c r="E54" s="290"/>
      <c r="F54" s="279"/>
      <c r="G54" s="280" t="s">
        <v>198</v>
      </c>
      <c r="H54" s="292" t="s">
        <v>168</v>
      </c>
      <c r="I54" s="142"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334" t="s">
        <v>63</v>
      </c>
      <c r="B58" s="42" t="s">
        <v>56</v>
      </c>
      <c r="C58" s="43">
        <v>13</v>
      </c>
      <c r="D58" s="240"/>
      <c r="E58" s="178"/>
      <c r="F58" s="214"/>
      <c r="G58" s="250" t="s">
        <v>197</v>
      </c>
      <c r="I58" s="142" t="s">
        <v>195</v>
      </c>
    </row>
    <row r="59" spans="1:9" x14ac:dyDescent="0.3">
      <c r="A59" s="335"/>
      <c r="B59" s="42" t="s">
        <v>57</v>
      </c>
      <c r="C59" s="43">
        <v>40</v>
      </c>
      <c r="D59" s="43">
        <v>10</v>
      </c>
      <c r="E59" s="43"/>
      <c r="F59" s="214">
        <f t="shared" ref="F59:F63" si="2">(E59/D59)*100</f>
        <v>0</v>
      </c>
      <c r="G59" s="144"/>
      <c r="I59" s="142" t="s">
        <v>195</v>
      </c>
    </row>
    <row r="60" spans="1:9" x14ac:dyDescent="0.3">
      <c r="A60" s="335"/>
      <c r="B60" s="49" t="s">
        <v>58</v>
      </c>
      <c r="C60" s="43">
        <v>73</v>
      </c>
      <c r="D60" s="43">
        <v>18</v>
      </c>
      <c r="E60" s="40"/>
      <c r="F60" s="214">
        <f t="shared" si="2"/>
        <v>0</v>
      </c>
      <c r="G60" s="118"/>
      <c r="I60" s="142" t="s">
        <v>195</v>
      </c>
    </row>
    <row r="61" spans="1:9" x14ac:dyDescent="0.3">
      <c r="A61" s="335"/>
      <c r="B61" s="49" t="s">
        <v>59</v>
      </c>
      <c r="C61" s="43">
        <v>278</v>
      </c>
      <c r="D61" s="40">
        <v>70</v>
      </c>
      <c r="E61" s="40"/>
      <c r="F61" s="214">
        <f t="shared" si="2"/>
        <v>0</v>
      </c>
      <c r="G61" s="118"/>
      <c r="I61" s="142" t="s">
        <v>195</v>
      </c>
    </row>
    <row r="62" spans="1:9" x14ac:dyDescent="0.3">
      <c r="A62" s="335"/>
      <c r="B62" s="49" t="s">
        <v>60</v>
      </c>
      <c r="C62" s="40">
        <v>3040</v>
      </c>
      <c r="D62" s="40">
        <v>760</v>
      </c>
      <c r="E62" s="40"/>
      <c r="F62" s="214">
        <f t="shared" si="2"/>
        <v>0</v>
      </c>
      <c r="G62" s="118"/>
      <c r="I62" s="142" t="s">
        <v>195</v>
      </c>
    </row>
    <row r="63" spans="1:9" x14ac:dyDescent="0.3">
      <c r="A63" s="336"/>
      <c r="B63" s="42" t="s">
        <v>61</v>
      </c>
      <c r="C63" s="40">
        <v>9683</v>
      </c>
      <c r="D63" s="40">
        <v>2421</v>
      </c>
      <c r="E63" s="40"/>
      <c r="F63" s="214">
        <f t="shared" si="2"/>
        <v>0</v>
      </c>
      <c r="G63" s="184"/>
      <c r="I63" s="142" t="s">
        <v>195</v>
      </c>
    </row>
    <row r="64" spans="1:9" ht="57" customHeight="1" x14ac:dyDescent="0.3">
      <c r="A64" s="327" t="s">
        <v>23</v>
      </c>
      <c r="B64" s="42" t="s">
        <v>62</v>
      </c>
      <c r="C64" s="60" t="s">
        <v>64</v>
      </c>
      <c r="D64" s="60" t="s">
        <v>64</v>
      </c>
      <c r="E64" s="89"/>
      <c r="F64" s="214"/>
      <c r="G64" s="118"/>
    </row>
    <row r="65" spans="1:9" ht="42.75" x14ac:dyDescent="0.3">
      <c r="A65" s="332"/>
      <c r="B65" s="53" t="s">
        <v>135</v>
      </c>
      <c r="C65" s="67" t="s">
        <v>136</v>
      </c>
      <c r="D65" s="67" t="s">
        <v>136</v>
      </c>
      <c r="E65" s="179"/>
      <c r="F65" s="214"/>
      <c r="G65" s="119"/>
    </row>
    <row r="66" spans="1:9" x14ac:dyDescent="0.3">
      <c r="A66" s="330" t="s">
        <v>84</v>
      </c>
      <c r="B66" s="30" t="s">
        <v>65</v>
      </c>
      <c r="C66" s="31"/>
      <c r="D66" s="32"/>
      <c r="E66" s="153"/>
      <c r="F66" s="214"/>
      <c r="G66" s="120"/>
    </row>
    <row r="67" spans="1:9" x14ac:dyDescent="0.3">
      <c r="A67" s="331"/>
      <c r="B67" s="84" t="s">
        <v>66</v>
      </c>
      <c r="C67" s="85" t="s">
        <v>49</v>
      </c>
      <c r="D67" s="62" t="s">
        <v>49</v>
      </c>
      <c r="E67" s="180"/>
      <c r="F67" s="214"/>
      <c r="G67" s="121"/>
      <c r="I67" s="142" t="s">
        <v>195</v>
      </c>
    </row>
    <row r="68" spans="1:9" x14ac:dyDescent="0.3">
      <c r="A68" s="331"/>
      <c r="B68" s="84" t="s">
        <v>67</v>
      </c>
      <c r="C68" s="85" t="s">
        <v>49</v>
      </c>
      <c r="D68" s="62" t="s">
        <v>49</v>
      </c>
      <c r="E68" s="181"/>
      <c r="F68" s="214"/>
      <c r="G68" s="121"/>
      <c r="I68" s="142" t="s">
        <v>195</v>
      </c>
    </row>
    <row r="69" spans="1:9" ht="33" x14ac:dyDescent="0.3">
      <c r="A69" s="331"/>
      <c r="B69" s="27" t="s">
        <v>68</v>
      </c>
      <c r="C69" s="85"/>
      <c r="D69" s="41"/>
      <c r="E69" s="109"/>
      <c r="F69" s="214"/>
      <c r="G69" s="122"/>
    </row>
    <row r="70" spans="1:9" x14ac:dyDescent="0.3">
      <c r="A70" s="331"/>
      <c r="B70" s="84" t="s">
        <v>31</v>
      </c>
      <c r="C70" s="41" t="s">
        <v>49</v>
      </c>
      <c r="D70" s="41" t="s">
        <v>49</v>
      </c>
      <c r="E70" s="220"/>
      <c r="F70" s="214"/>
      <c r="G70" s="123"/>
      <c r="I70" s="142" t="s">
        <v>195</v>
      </c>
    </row>
    <row r="71" spans="1:9" x14ac:dyDescent="0.3">
      <c r="A71" s="331"/>
      <c r="B71" s="84" t="s">
        <v>69</v>
      </c>
      <c r="C71" s="41" t="s">
        <v>49</v>
      </c>
      <c r="D71" s="41" t="s">
        <v>49</v>
      </c>
      <c r="E71" s="40"/>
      <c r="F71" s="214"/>
      <c r="G71" s="122"/>
      <c r="I71" s="142" t="s">
        <v>195</v>
      </c>
    </row>
    <row r="72" spans="1:9" x14ac:dyDescent="0.3">
      <c r="A72" s="331"/>
      <c r="B72" s="84" t="s">
        <v>70</v>
      </c>
      <c r="C72" s="41" t="s">
        <v>49</v>
      </c>
      <c r="D72" s="41" t="s">
        <v>49</v>
      </c>
      <c r="E72" s="40"/>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198" customHeight="1" x14ac:dyDescent="0.3">
      <c r="A75" s="260"/>
      <c r="B75" s="293" t="s">
        <v>151</v>
      </c>
      <c r="C75" s="105">
        <v>486586</v>
      </c>
      <c r="D75" s="105">
        <v>174086</v>
      </c>
      <c r="E75" s="294"/>
      <c r="F75" s="279">
        <f>(E75/D75)*100</f>
        <v>0</v>
      </c>
      <c r="G75" s="164" t="s">
        <v>163</v>
      </c>
      <c r="H75" s="292" t="s">
        <v>169</v>
      </c>
    </row>
    <row r="76" spans="1:9" x14ac:dyDescent="0.3">
      <c r="A76" s="260"/>
      <c r="B76" s="295" t="s">
        <v>152</v>
      </c>
      <c r="C76" s="105"/>
      <c r="D76" s="296"/>
      <c r="E76" s="294"/>
      <c r="F76" s="297"/>
      <c r="G76" s="226"/>
      <c r="H76" s="292"/>
    </row>
    <row r="77" spans="1:9" x14ac:dyDescent="0.3">
      <c r="A77" s="331"/>
      <c r="B77" s="305" t="s">
        <v>71</v>
      </c>
      <c r="C77" s="105"/>
      <c r="D77" s="105"/>
      <c r="E77" s="105"/>
      <c r="F77" s="279"/>
      <c r="G77" s="125"/>
      <c r="H77" s="292"/>
    </row>
    <row r="78" spans="1:9" ht="49.5" x14ac:dyDescent="0.3">
      <c r="A78" s="331"/>
      <c r="B78" s="298" t="s">
        <v>72</v>
      </c>
      <c r="C78" s="105">
        <v>1778274</v>
      </c>
      <c r="D78" s="105">
        <v>1755034</v>
      </c>
      <c r="E78" s="105"/>
      <c r="F78" s="279">
        <f>(E78/D78)*100</f>
        <v>0</v>
      </c>
      <c r="G78" s="299" t="s">
        <v>147</v>
      </c>
      <c r="H78" s="292" t="s">
        <v>180</v>
      </c>
    </row>
    <row r="79" spans="1:9" x14ac:dyDescent="0.3">
      <c r="A79" s="331"/>
      <c r="B79" s="266" t="s">
        <v>73</v>
      </c>
      <c r="C79" s="268"/>
      <c r="D79" s="270"/>
      <c r="E79" s="105"/>
      <c r="F79" s="214"/>
      <c r="G79" s="125"/>
    </row>
    <row r="80" spans="1:9" ht="33" x14ac:dyDescent="0.3">
      <c r="A80" s="331"/>
      <c r="B80" s="267" t="s">
        <v>74</v>
      </c>
      <c r="C80" s="268">
        <v>253881.01532567051</v>
      </c>
      <c r="D80" s="269">
        <v>253881.01532567051</v>
      </c>
      <c r="E80" s="40"/>
      <c r="F80" s="214"/>
      <c r="G80" s="163"/>
    </row>
    <row r="81" spans="1:9" x14ac:dyDescent="0.3">
      <c r="A81" s="331"/>
      <c r="B81" s="20" t="s">
        <v>78</v>
      </c>
      <c r="C81" s="40"/>
      <c r="D81" s="136"/>
      <c r="E81" s="105"/>
      <c r="F81" s="214"/>
      <c r="G81" s="164"/>
    </row>
    <row r="82" spans="1:9" x14ac:dyDescent="0.3">
      <c r="A82" s="331"/>
      <c r="B82" s="49" t="s">
        <v>79</v>
      </c>
      <c r="C82" s="62" t="s">
        <v>49</v>
      </c>
      <c r="D82" s="62" t="s">
        <v>49</v>
      </c>
      <c r="E82" s="62"/>
      <c r="F82" s="214"/>
      <c r="G82" s="165"/>
    </row>
    <row r="83" spans="1:9" x14ac:dyDescent="0.3">
      <c r="A83" s="331"/>
      <c r="B83" s="42" t="s">
        <v>80</v>
      </c>
      <c r="C83" s="62" t="s">
        <v>49</v>
      </c>
      <c r="D83" s="62" t="s">
        <v>49</v>
      </c>
      <c r="E83" s="40"/>
      <c r="F83" s="214"/>
      <c r="G83" s="171"/>
    </row>
    <row r="84" spans="1:9" x14ac:dyDescent="0.3">
      <c r="A84" s="331"/>
      <c r="B84" s="49" t="s">
        <v>81</v>
      </c>
      <c r="C84" s="62" t="s">
        <v>49</v>
      </c>
      <c r="D84" s="62" t="s">
        <v>49</v>
      </c>
      <c r="E84" s="62"/>
      <c r="F84" s="214"/>
      <c r="G84" s="172"/>
    </row>
    <row r="85" spans="1:9" x14ac:dyDescent="0.3">
      <c r="A85" s="331"/>
      <c r="B85" s="209" t="s">
        <v>82</v>
      </c>
      <c r="C85" s="62"/>
      <c r="D85" s="62"/>
      <c r="E85" s="104"/>
      <c r="F85" s="214"/>
      <c r="G85" s="126"/>
    </row>
    <row r="86" spans="1:9" ht="33" x14ac:dyDescent="0.3">
      <c r="A86" s="331"/>
      <c r="B86" s="49" t="s">
        <v>137</v>
      </c>
      <c r="C86" s="40">
        <v>2159</v>
      </c>
      <c r="D86" s="40">
        <v>540</v>
      </c>
      <c r="E86" s="178"/>
      <c r="F86" s="214">
        <f>(E86/D86)*100</f>
        <v>0</v>
      </c>
      <c r="G86" s="161"/>
      <c r="I86" s="142" t="s">
        <v>195</v>
      </c>
    </row>
    <row r="87" spans="1:9" ht="33" x14ac:dyDescent="0.3">
      <c r="A87" s="331"/>
      <c r="B87" s="37" t="s">
        <v>75</v>
      </c>
      <c r="C87" s="217"/>
      <c r="D87" s="217"/>
      <c r="E87" s="149"/>
      <c r="F87" s="214"/>
      <c r="G87" s="38"/>
    </row>
    <row r="88" spans="1:9" x14ac:dyDescent="0.3">
      <c r="A88" s="331"/>
      <c r="B88" s="10" t="s">
        <v>117</v>
      </c>
      <c r="C88" s="62">
        <v>925</v>
      </c>
      <c r="D88" s="62">
        <v>250</v>
      </c>
      <c r="E88" s="62"/>
      <c r="F88" s="214">
        <f t="shared" ref="F88:F90" si="3">(E88/D88)*100</f>
        <v>0</v>
      </c>
      <c r="G88" s="39"/>
      <c r="I88" s="142" t="s">
        <v>195</v>
      </c>
    </row>
    <row r="89" spans="1:9" ht="49.5" x14ac:dyDescent="0.3">
      <c r="A89" s="331"/>
      <c r="B89" s="10" t="s">
        <v>76</v>
      </c>
      <c r="C89" s="40">
        <v>500</v>
      </c>
      <c r="D89" s="306"/>
      <c r="E89" s="40"/>
      <c r="F89" s="214" t="e">
        <f t="shared" si="3"/>
        <v>#DIV/0!</v>
      </c>
      <c r="G89" s="4" t="s">
        <v>199</v>
      </c>
      <c r="I89" s="142" t="s">
        <v>195</v>
      </c>
    </row>
    <row r="90" spans="1:9" ht="33" x14ac:dyDescent="0.3">
      <c r="A90" s="331"/>
      <c r="B90" s="10" t="s">
        <v>83</v>
      </c>
      <c r="C90" s="40">
        <v>17</v>
      </c>
      <c r="D90" s="40">
        <v>4</v>
      </c>
      <c r="E90" s="40"/>
      <c r="F90" s="214">
        <f t="shared" si="3"/>
        <v>0</v>
      </c>
      <c r="G90" s="4"/>
      <c r="I90" s="142" t="s">
        <v>195</v>
      </c>
    </row>
    <row r="91" spans="1:9" ht="33" x14ac:dyDescent="0.3">
      <c r="A91" s="331"/>
      <c r="B91" s="10" t="s">
        <v>77</v>
      </c>
      <c r="C91" s="63">
        <v>6</v>
      </c>
      <c r="D91" s="40"/>
      <c r="E91" s="40"/>
      <c r="F91" s="214"/>
      <c r="G91" s="4" t="s">
        <v>199</v>
      </c>
    </row>
    <row r="92" spans="1:9" x14ac:dyDescent="0.3">
      <c r="A92" s="332"/>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320" t="s">
        <v>87</v>
      </c>
      <c r="B95" s="72"/>
      <c r="C95" s="73"/>
      <c r="D95" s="74"/>
      <c r="E95" s="106"/>
      <c r="F95" s="214"/>
      <c r="G95" s="110"/>
    </row>
    <row r="96" spans="1:9" s="170" customFormat="1" x14ac:dyDescent="0.25">
      <c r="A96" s="321"/>
      <c r="B96" s="75" t="s">
        <v>88</v>
      </c>
      <c r="C96" s="74">
        <v>13182</v>
      </c>
      <c r="D96" s="74">
        <v>3295</v>
      </c>
      <c r="E96" s="74"/>
      <c r="F96" s="214">
        <f t="shared" ref="F96:F99" si="4">(E96/D96)*100</f>
        <v>0</v>
      </c>
      <c r="G96" s="110"/>
      <c r="I96" s="142" t="s">
        <v>195</v>
      </c>
    </row>
    <row r="97" spans="1:596" s="170" customFormat="1" x14ac:dyDescent="0.25">
      <c r="A97" s="321"/>
      <c r="B97" s="76" t="s">
        <v>89</v>
      </c>
      <c r="C97" s="74">
        <v>1642170</v>
      </c>
      <c r="D97" s="138">
        <v>1642170</v>
      </c>
      <c r="E97" s="183"/>
      <c r="F97" s="214">
        <f t="shared" si="4"/>
        <v>0</v>
      </c>
      <c r="G97" s="110"/>
      <c r="H97" s="170" t="s">
        <v>174</v>
      </c>
    </row>
    <row r="98" spans="1:596" s="170" customFormat="1" x14ac:dyDescent="0.25">
      <c r="A98" s="321"/>
      <c r="B98" s="76" t="s">
        <v>90</v>
      </c>
      <c r="C98" s="74">
        <v>7163</v>
      </c>
      <c r="D98" s="74">
        <v>1791</v>
      </c>
      <c r="E98" s="74"/>
      <c r="F98" s="214">
        <f t="shared" si="4"/>
        <v>0</v>
      </c>
      <c r="G98" s="130"/>
      <c r="I98" s="142" t="s">
        <v>195</v>
      </c>
    </row>
    <row r="99" spans="1:596" s="170" customFormat="1" x14ac:dyDescent="0.25">
      <c r="A99" s="322"/>
      <c r="B99" s="76" t="s">
        <v>115</v>
      </c>
      <c r="C99" s="74">
        <v>6201</v>
      </c>
      <c r="D99" s="74">
        <v>1551</v>
      </c>
      <c r="E99" s="74"/>
      <c r="F99" s="214">
        <f t="shared" si="4"/>
        <v>0</v>
      </c>
      <c r="G99" s="110"/>
      <c r="I99" s="142" t="s">
        <v>195</v>
      </c>
    </row>
    <row r="100" spans="1:596" s="170" customFormat="1" ht="42.75" x14ac:dyDescent="0.25">
      <c r="A100" s="320" t="s">
        <v>92</v>
      </c>
      <c r="B100" s="76" t="s">
        <v>116</v>
      </c>
      <c r="C100" s="74">
        <v>58892</v>
      </c>
      <c r="D100" s="74">
        <v>13973</v>
      </c>
      <c r="E100" s="74"/>
      <c r="F100" s="214">
        <f>(E100/D100)*100</f>
        <v>0</v>
      </c>
      <c r="G100" s="218"/>
      <c r="H100" s="170" t="s">
        <v>175</v>
      </c>
      <c r="I100" s="142" t="s">
        <v>195</v>
      </c>
    </row>
    <row r="101" spans="1:596" s="170" customFormat="1" ht="71.25" x14ac:dyDescent="0.25">
      <c r="A101" s="321"/>
      <c r="B101" s="256" t="s">
        <v>91</v>
      </c>
      <c r="C101" s="74">
        <v>93803</v>
      </c>
      <c r="D101" s="74">
        <v>23451</v>
      </c>
      <c r="E101" s="74"/>
      <c r="F101" s="214">
        <f>(E101/D101)*100</f>
        <v>0</v>
      </c>
      <c r="G101" s="255" t="s">
        <v>164</v>
      </c>
      <c r="I101" s="142" t="s">
        <v>195</v>
      </c>
    </row>
    <row r="102" spans="1:596" s="170" customFormat="1" ht="28.5" x14ac:dyDescent="0.25">
      <c r="A102" s="321"/>
      <c r="B102" s="77" t="s">
        <v>93</v>
      </c>
      <c r="C102" s="72"/>
      <c r="D102" s="139"/>
      <c r="E102" s="106"/>
      <c r="F102" s="214"/>
      <c r="G102" s="219"/>
    </row>
    <row r="103" spans="1:596" s="170" customFormat="1" ht="71.25" x14ac:dyDescent="0.25">
      <c r="A103" s="322"/>
      <c r="B103" s="75" t="s">
        <v>94</v>
      </c>
      <c r="C103" s="78">
        <v>240868</v>
      </c>
      <c r="D103" s="78">
        <v>240868</v>
      </c>
      <c r="E103" s="74"/>
      <c r="F103" s="214">
        <f>(E103/D103)*100</f>
        <v>0</v>
      </c>
      <c r="G103" s="255" t="s">
        <v>165</v>
      </c>
      <c r="H103" s="170" t="s">
        <v>176</v>
      </c>
    </row>
    <row r="104" spans="1:596" ht="33" customHeight="1" x14ac:dyDescent="0.3">
      <c r="A104" s="210"/>
      <c r="B104" s="99" t="s">
        <v>95</v>
      </c>
      <c r="C104" s="64"/>
      <c r="D104" s="59"/>
      <c r="E104" s="150"/>
      <c r="F104" s="214"/>
      <c r="G104" s="24"/>
    </row>
    <row r="105" spans="1:596" ht="105.75" customHeight="1" x14ac:dyDescent="0.3">
      <c r="A105" s="211"/>
      <c r="B105" s="11" t="s">
        <v>143</v>
      </c>
      <c r="C105" s="40" t="s">
        <v>141</v>
      </c>
      <c r="D105" s="241" t="s">
        <v>49</v>
      </c>
      <c r="E105" s="177"/>
      <c r="F105" s="214"/>
      <c r="G105" s="113"/>
      <c r="H105" s="146" t="s">
        <v>179</v>
      </c>
    </row>
    <row r="106" spans="1:596" ht="33" x14ac:dyDescent="0.3">
      <c r="A106" s="211"/>
      <c r="B106" s="65" t="s">
        <v>96</v>
      </c>
      <c r="C106" s="56">
        <v>2000</v>
      </c>
      <c r="D106" s="241"/>
      <c r="E106" s="177"/>
      <c r="F106" s="214"/>
      <c r="G106" s="250" t="s">
        <v>197</v>
      </c>
      <c r="I106" s="142" t="s">
        <v>195</v>
      </c>
    </row>
    <row r="107" spans="1:596" ht="33" x14ac:dyDescent="0.3">
      <c r="A107" s="211"/>
      <c r="B107" s="65" t="s">
        <v>97</v>
      </c>
      <c r="C107" s="56">
        <v>20</v>
      </c>
      <c r="D107" s="56">
        <v>10</v>
      </c>
      <c r="E107" s="48"/>
      <c r="F107" s="214"/>
      <c r="G107" s="250"/>
      <c r="I107" s="142" t="s">
        <v>195</v>
      </c>
    </row>
    <row r="108" spans="1:596" x14ac:dyDescent="0.3">
      <c r="A108" s="211"/>
      <c r="B108" s="66" t="s">
        <v>98</v>
      </c>
      <c r="C108" s="56">
        <v>180</v>
      </c>
      <c r="D108" s="56">
        <v>100</v>
      </c>
      <c r="E108" s="48"/>
      <c r="F108" s="214"/>
      <c r="G108" s="250"/>
      <c r="I108" s="142" t="s">
        <v>195</v>
      </c>
    </row>
    <row r="109" spans="1:596" ht="33" customHeight="1" x14ac:dyDescent="0.3">
      <c r="A109" s="211"/>
      <c r="B109" s="207" t="s">
        <v>99</v>
      </c>
      <c r="C109" s="208">
        <v>80</v>
      </c>
      <c r="D109" s="242"/>
      <c r="E109" s="190"/>
      <c r="F109" s="214"/>
      <c r="G109" s="250" t="s">
        <v>158</v>
      </c>
      <c r="I109" s="142" t="s">
        <v>195</v>
      </c>
    </row>
    <row r="110" spans="1:596" ht="33" x14ac:dyDescent="0.3">
      <c r="A110" s="211"/>
      <c r="B110" s="188" t="s">
        <v>128</v>
      </c>
      <c r="C110" s="189">
        <v>500</v>
      </c>
      <c r="D110" s="189">
        <v>150</v>
      </c>
      <c r="E110" s="190"/>
      <c r="F110" s="214"/>
      <c r="G110" s="250"/>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c r="F113" s="214">
        <f>(E113/D113)*100</f>
        <v>0</v>
      </c>
      <c r="G113" s="2"/>
      <c r="H113" s="167" t="s">
        <v>177</v>
      </c>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320" t="s">
        <v>102</v>
      </c>
      <c r="B117" s="80" t="s">
        <v>100</v>
      </c>
      <c r="C117" s="79"/>
      <c r="D117" s="140"/>
      <c r="E117" s="107"/>
      <c r="F117" s="214"/>
      <c r="G117" s="131"/>
    </row>
    <row r="118" spans="1:596" s="170" customFormat="1" x14ac:dyDescent="0.25">
      <c r="A118" s="321"/>
      <c r="B118" s="75" t="s">
        <v>32</v>
      </c>
      <c r="C118" s="231">
        <v>12</v>
      </c>
      <c r="D118" s="243"/>
      <c r="E118" s="79"/>
      <c r="F118" s="214"/>
      <c r="G118" s="252"/>
      <c r="H118" s="170" t="s">
        <v>178</v>
      </c>
    </row>
    <row r="119" spans="1:596" s="170" customFormat="1" x14ac:dyDescent="0.25">
      <c r="A119" s="321"/>
      <c r="B119" s="75" t="s">
        <v>31</v>
      </c>
      <c r="C119" s="231">
        <v>36</v>
      </c>
      <c r="D119" s="244"/>
      <c r="E119" s="79"/>
      <c r="F119" s="214"/>
      <c r="G119" s="252"/>
    </row>
    <row r="120" spans="1:596" s="170" customFormat="1" x14ac:dyDescent="0.25">
      <c r="A120" s="321"/>
      <c r="B120" s="75" t="s">
        <v>70</v>
      </c>
      <c r="C120" s="231">
        <v>158</v>
      </c>
      <c r="D120" s="245"/>
      <c r="E120" s="79"/>
      <c r="F120" s="214"/>
      <c r="G120" s="252"/>
    </row>
    <row r="121" spans="1:596" s="170" customFormat="1" x14ac:dyDescent="0.25">
      <c r="A121" s="321"/>
      <c r="B121" s="75" t="s">
        <v>101</v>
      </c>
      <c r="C121" s="231">
        <v>3789</v>
      </c>
      <c r="D121" s="245"/>
      <c r="E121" s="79"/>
      <c r="F121" s="214"/>
      <c r="G121" s="253"/>
    </row>
    <row r="122" spans="1:596" s="170" customFormat="1" ht="28.5" x14ac:dyDescent="0.25">
      <c r="A122" s="321"/>
      <c r="B122" s="28" t="s">
        <v>120</v>
      </c>
      <c r="C122" s="231">
        <v>396900</v>
      </c>
      <c r="D122" s="79">
        <v>50064</v>
      </c>
      <c r="E122" s="79"/>
      <c r="F122" s="214">
        <f>(E122/D122)*100</f>
        <v>0</v>
      </c>
      <c r="G122" s="254"/>
      <c r="H122" s="170" t="s">
        <v>183</v>
      </c>
    </row>
    <row r="123" spans="1:596" s="170" customFormat="1" x14ac:dyDescent="0.25">
      <c r="A123" s="321"/>
      <c r="B123" s="73" t="s">
        <v>121</v>
      </c>
      <c r="C123" s="231">
        <v>1764</v>
      </c>
      <c r="D123" s="245"/>
      <c r="E123" s="79"/>
      <c r="F123" s="214"/>
      <c r="G123" s="228"/>
    </row>
    <row r="124" spans="1:596" s="170" customFormat="1" x14ac:dyDescent="0.25">
      <c r="A124" s="321"/>
      <c r="B124" s="80"/>
      <c r="C124" s="232"/>
      <c r="D124" s="79"/>
      <c r="E124" s="111"/>
      <c r="F124" s="214"/>
      <c r="G124" s="132"/>
    </row>
    <row r="125" spans="1:596" s="170" customFormat="1" ht="28.5" x14ac:dyDescent="0.25">
      <c r="A125" s="321"/>
      <c r="B125" s="81" t="s">
        <v>103</v>
      </c>
      <c r="C125" s="233"/>
      <c r="D125" s="141"/>
      <c r="E125" s="112"/>
      <c r="F125" s="214"/>
      <c r="G125" s="82"/>
    </row>
    <row r="126" spans="1:596" s="170" customFormat="1" ht="28.5" customHeight="1" x14ac:dyDescent="0.25">
      <c r="A126" s="321"/>
      <c r="B126" s="75" t="s">
        <v>70</v>
      </c>
      <c r="C126" s="231">
        <v>148</v>
      </c>
      <c r="D126" s="245"/>
      <c r="E126" s="79"/>
      <c r="F126" s="214"/>
      <c r="G126" s="228"/>
    </row>
    <row r="127" spans="1:596" x14ac:dyDescent="0.3">
      <c r="A127" s="337"/>
      <c r="B127" s="83" t="s">
        <v>101</v>
      </c>
      <c r="C127" s="234">
        <v>3529</v>
      </c>
      <c r="D127" s="246"/>
      <c r="E127" s="79"/>
      <c r="F127" s="214"/>
      <c r="G127" s="228"/>
    </row>
    <row r="128" spans="1:596" s="166" customFormat="1" ht="9" customHeight="1" x14ac:dyDescent="0.3">
      <c r="A128" s="257"/>
      <c r="B128" s="44"/>
      <c r="C128" s="22"/>
      <c r="D128" s="22">
        <v>0</v>
      </c>
      <c r="E128" s="22"/>
      <c r="F128" s="23"/>
      <c r="G128" s="16"/>
    </row>
    <row r="129" spans="1:7" x14ac:dyDescent="0.3">
      <c r="A129" s="257" t="s">
        <v>161</v>
      </c>
      <c r="B129" s="92"/>
      <c r="C129" s="307" t="s">
        <v>104</v>
      </c>
      <c r="D129" s="307"/>
      <c r="E129" s="307"/>
      <c r="F129" s="95"/>
      <c r="G129" s="257"/>
    </row>
    <row r="130" spans="1:7" x14ac:dyDescent="0.3">
      <c r="A130" s="92"/>
    </row>
    <row r="131" spans="1:7" x14ac:dyDescent="0.3">
      <c r="A131" s="21" t="s">
        <v>155</v>
      </c>
      <c r="B131" s="143"/>
      <c r="C131" s="319" t="s">
        <v>154</v>
      </c>
      <c r="D131" s="319"/>
      <c r="E131" s="319"/>
      <c r="G131" s="94"/>
    </row>
    <row r="132" spans="1:7" x14ac:dyDescent="0.3">
      <c r="A132" s="26" t="s">
        <v>118</v>
      </c>
      <c r="C132" s="308" t="s">
        <v>106</v>
      </c>
      <c r="D132" s="308"/>
      <c r="E132" s="308"/>
    </row>
    <row r="133" spans="1:7" ht="16.5" customHeight="1" x14ac:dyDescent="0.3">
      <c r="A133" s="92" t="s">
        <v>153</v>
      </c>
      <c r="C133" s="318" t="s">
        <v>162</v>
      </c>
      <c r="D133" s="318"/>
      <c r="E133" s="318"/>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X137"/>
  <sheetViews>
    <sheetView zoomScale="85" zoomScaleNormal="85" workbookViewId="0">
      <pane ySplit="8" topLeftCell="A78" activePane="bottomLeft" state="frozen"/>
      <selection pane="bottomLeft" activeCell="C93" sqref="C93"/>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16384" width="9.140625" style="146"/>
  </cols>
  <sheetData>
    <row r="1" spans="1:9" s="166" customFormat="1" ht="16.5" customHeight="1" x14ac:dyDescent="0.3">
      <c r="A1" s="307" t="s">
        <v>0</v>
      </c>
      <c r="B1" s="307"/>
      <c r="C1" s="307"/>
      <c r="D1" s="307"/>
      <c r="E1" s="307"/>
      <c r="F1" s="307"/>
      <c r="G1" s="307"/>
    </row>
    <row r="2" spans="1:9" s="166" customFormat="1" x14ac:dyDescent="0.3">
      <c r="A2" s="307" t="s">
        <v>114</v>
      </c>
      <c r="B2" s="307"/>
      <c r="C2" s="307"/>
      <c r="D2" s="307"/>
      <c r="E2" s="307"/>
      <c r="F2" s="307"/>
      <c r="G2" s="307"/>
    </row>
    <row r="3" spans="1:9" s="166" customFormat="1" x14ac:dyDescent="0.3">
      <c r="A3" s="308" t="s">
        <v>187</v>
      </c>
      <c r="B3" s="308"/>
      <c r="C3" s="308"/>
      <c r="D3" s="308"/>
      <c r="E3" s="308"/>
      <c r="F3" s="308"/>
      <c r="G3" s="308"/>
    </row>
    <row r="5" spans="1:9" ht="16.5" customHeight="1" x14ac:dyDescent="0.3">
      <c r="A5" s="309" t="s">
        <v>14</v>
      </c>
      <c r="B5" s="309"/>
      <c r="C5" s="309"/>
      <c r="D5" s="309"/>
      <c r="E5" s="309"/>
      <c r="F5" s="309"/>
      <c r="G5" s="309"/>
    </row>
    <row r="7" spans="1:9" s="142" customFormat="1" ht="47.25" x14ac:dyDescent="0.25">
      <c r="A7" s="310" t="s">
        <v>111</v>
      </c>
      <c r="B7" s="312" t="s">
        <v>109</v>
      </c>
      <c r="C7" s="314" t="s">
        <v>1</v>
      </c>
      <c r="D7" s="315"/>
      <c r="E7" s="258" t="s">
        <v>2</v>
      </c>
      <c r="F7" s="258" t="s">
        <v>37</v>
      </c>
      <c r="G7" s="316" t="s">
        <v>3</v>
      </c>
    </row>
    <row r="8" spans="1:9" s="142" customFormat="1" ht="33" x14ac:dyDescent="0.25">
      <c r="A8" s="311"/>
      <c r="B8" s="313"/>
      <c r="C8" s="259" t="s">
        <v>122</v>
      </c>
      <c r="D8" s="259" t="s">
        <v>193</v>
      </c>
      <c r="E8" s="313" t="s">
        <v>193</v>
      </c>
      <c r="F8" s="313"/>
      <c r="G8" s="317"/>
    </row>
    <row r="9" spans="1:9" x14ac:dyDescent="0.3">
      <c r="A9" s="323" t="s">
        <v>4</v>
      </c>
      <c r="B9" s="324"/>
      <c r="C9" s="324"/>
      <c r="D9" s="324"/>
      <c r="E9" s="324"/>
      <c r="F9" s="324"/>
      <c r="G9" s="325"/>
    </row>
    <row r="10" spans="1:9" ht="16.5" customHeight="1" x14ac:dyDescent="0.3">
      <c r="A10" s="323" t="s">
        <v>5</v>
      </c>
      <c r="B10" s="324"/>
      <c r="C10" s="324"/>
      <c r="D10" s="324"/>
      <c r="E10" s="324"/>
      <c r="F10" s="324"/>
      <c r="G10" s="325"/>
      <c r="I10" s="146" t="s">
        <v>194</v>
      </c>
    </row>
    <row r="11" spans="1:9" s="142" customFormat="1" ht="49.5" x14ac:dyDescent="0.25">
      <c r="A11" s="326" t="s">
        <v>6</v>
      </c>
      <c r="B11" s="160" t="s">
        <v>110</v>
      </c>
      <c r="C11" s="50">
        <v>44</v>
      </c>
      <c r="D11" s="48">
        <v>12</v>
      </c>
      <c r="E11" s="48"/>
      <c r="F11" s="214">
        <f t="shared" ref="F11:F17" si="0">(E11/D11)*100</f>
        <v>0</v>
      </c>
      <c r="G11" s="173"/>
      <c r="I11" s="142" t="s">
        <v>195</v>
      </c>
    </row>
    <row r="12" spans="1:9" x14ac:dyDescent="0.3">
      <c r="A12" s="326"/>
      <c r="B12" s="46" t="s">
        <v>7</v>
      </c>
      <c r="C12" s="47">
        <v>4</v>
      </c>
      <c r="D12" s="48">
        <v>1</v>
      </c>
      <c r="E12" s="169"/>
      <c r="F12" s="214">
        <f t="shared" si="0"/>
        <v>0</v>
      </c>
      <c r="G12" s="2"/>
      <c r="I12" s="142" t="s">
        <v>195</v>
      </c>
    </row>
    <row r="13" spans="1:9" x14ac:dyDescent="0.3">
      <c r="A13" s="326"/>
      <c r="B13" s="46" t="s">
        <v>8</v>
      </c>
      <c r="C13" s="47">
        <v>9</v>
      </c>
      <c r="D13" s="48">
        <v>2</v>
      </c>
      <c r="E13" s="169"/>
      <c r="F13" s="214">
        <f t="shared" si="0"/>
        <v>0</v>
      </c>
      <c r="G13" s="2"/>
      <c r="I13" s="142" t="s">
        <v>195</v>
      </c>
    </row>
    <row r="14" spans="1:9" ht="33" x14ac:dyDescent="0.3">
      <c r="A14" s="326"/>
      <c r="B14" s="49" t="s">
        <v>9</v>
      </c>
      <c r="C14" s="50">
        <v>573</v>
      </c>
      <c r="D14" s="48">
        <v>143</v>
      </c>
      <c r="E14" s="48"/>
      <c r="F14" s="214">
        <f t="shared" si="0"/>
        <v>0</v>
      </c>
      <c r="G14" s="2"/>
      <c r="I14" s="142" t="s">
        <v>195</v>
      </c>
    </row>
    <row r="15" spans="1:9" ht="33" x14ac:dyDescent="0.3">
      <c r="A15" s="326"/>
      <c r="B15" s="49" t="s">
        <v>10</v>
      </c>
      <c r="C15" s="50">
        <v>678</v>
      </c>
      <c r="D15" s="48">
        <v>170</v>
      </c>
      <c r="E15" s="48"/>
      <c r="F15" s="214">
        <f t="shared" si="0"/>
        <v>0</v>
      </c>
      <c r="G15" s="2"/>
      <c r="I15" s="142" t="s">
        <v>195</v>
      </c>
    </row>
    <row r="16" spans="1:9" ht="33" x14ac:dyDescent="0.3">
      <c r="A16" s="326"/>
      <c r="B16" s="49" t="s">
        <v>11</v>
      </c>
      <c r="C16" s="50">
        <v>6</v>
      </c>
      <c r="D16" s="48">
        <v>6</v>
      </c>
      <c r="E16" s="48"/>
      <c r="F16" s="214">
        <f t="shared" si="0"/>
        <v>0</v>
      </c>
      <c r="G16" s="2"/>
    </row>
    <row r="17" spans="1:9" x14ac:dyDescent="0.3">
      <c r="A17" s="326"/>
      <c r="B17" s="49" t="s">
        <v>12</v>
      </c>
      <c r="C17" s="50">
        <v>8</v>
      </c>
      <c r="D17" s="48">
        <v>2</v>
      </c>
      <c r="E17" s="48"/>
      <c r="F17" s="214">
        <f t="shared" si="0"/>
        <v>0</v>
      </c>
      <c r="G17" s="45"/>
      <c r="I17" s="142" t="s">
        <v>195</v>
      </c>
    </row>
    <row r="18" spans="1:9" x14ac:dyDescent="0.3">
      <c r="A18" s="326"/>
      <c r="B18" s="93" t="s">
        <v>13</v>
      </c>
      <c r="C18" s="8" t="s">
        <v>15</v>
      </c>
      <c r="D18" s="8" t="s">
        <v>15</v>
      </c>
      <c r="E18" s="8"/>
      <c r="F18" s="214"/>
      <c r="G18" s="2"/>
      <c r="I18" s="142"/>
    </row>
    <row r="19" spans="1:9" x14ac:dyDescent="0.3">
      <c r="A19" s="327"/>
      <c r="B19" s="9" t="s">
        <v>16</v>
      </c>
      <c r="C19" s="12" t="s">
        <v>138</v>
      </c>
      <c r="D19" s="12" t="s">
        <v>138</v>
      </c>
      <c r="E19" s="12"/>
      <c r="F19" s="214"/>
      <c r="G19" s="14"/>
      <c r="I19" s="142"/>
    </row>
    <row r="20" spans="1:9" ht="49.5" x14ac:dyDescent="0.3">
      <c r="A20" s="328" t="s">
        <v>23</v>
      </c>
      <c r="B20" s="158" t="s">
        <v>17</v>
      </c>
      <c r="C20" s="185" t="s">
        <v>123</v>
      </c>
      <c r="D20" s="235"/>
      <c r="E20" s="43"/>
      <c r="F20" s="227"/>
      <c r="G20" s="250" t="s">
        <v>200</v>
      </c>
      <c r="I20" s="142" t="s">
        <v>195</v>
      </c>
    </row>
    <row r="21" spans="1:9" ht="33" x14ac:dyDescent="0.3">
      <c r="A21" s="326"/>
      <c r="B21" s="46" t="s">
        <v>18</v>
      </c>
      <c r="C21" s="185" t="s">
        <v>124</v>
      </c>
      <c r="D21" s="236"/>
      <c r="E21" s="43"/>
      <c r="F21" s="227"/>
      <c r="G21" s="250" t="s">
        <v>200</v>
      </c>
      <c r="I21" s="142" t="s">
        <v>195</v>
      </c>
    </row>
    <row r="22" spans="1:9" x14ac:dyDescent="0.3">
      <c r="A22" s="326"/>
      <c r="B22" s="159" t="s">
        <v>21</v>
      </c>
      <c r="C22" s="47">
        <v>1</v>
      </c>
      <c r="D22" s="236"/>
      <c r="E22" s="43"/>
      <c r="F22" s="214"/>
      <c r="G22" s="250" t="s">
        <v>200</v>
      </c>
      <c r="I22" s="142" t="s">
        <v>195</v>
      </c>
    </row>
    <row r="23" spans="1:9" x14ac:dyDescent="0.3">
      <c r="A23" s="326"/>
      <c r="B23" s="212" t="s">
        <v>19</v>
      </c>
      <c r="C23" s="213">
        <v>2</v>
      </c>
      <c r="D23" s="237">
        <v>2</v>
      </c>
      <c r="E23" s="43"/>
      <c r="F23" s="214"/>
      <c r="G23" s="144" t="s">
        <v>144</v>
      </c>
    </row>
    <row r="24" spans="1:9" x14ac:dyDescent="0.3">
      <c r="A24" s="326"/>
      <c r="B24" s="159" t="s">
        <v>139</v>
      </c>
      <c r="C24" s="194">
        <v>1</v>
      </c>
      <c r="D24" s="238"/>
      <c r="E24" s="43"/>
      <c r="F24" s="214"/>
      <c r="G24" s="250" t="s">
        <v>200</v>
      </c>
      <c r="I24" s="142" t="s">
        <v>195</v>
      </c>
    </row>
    <row r="25" spans="1:9" ht="49.5" x14ac:dyDescent="0.3">
      <c r="A25" s="326"/>
      <c r="B25" s="5" t="s">
        <v>22</v>
      </c>
      <c r="C25" s="185" t="s">
        <v>125</v>
      </c>
      <c r="D25" s="185" t="s">
        <v>125</v>
      </c>
      <c r="E25" s="249"/>
      <c r="F25" s="214"/>
      <c r="G25" s="15"/>
      <c r="I25" s="142"/>
    </row>
    <row r="26" spans="1:9" x14ac:dyDescent="0.3">
      <c r="A26" s="326"/>
      <c r="B26" s="195" t="s">
        <v>20</v>
      </c>
      <c r="C26" s="196">
        <v>2</v>
      </c>
      <c r="D26" s="197">
        <v>1</v>
      </c>
      <c r="E26" s="169"/>
      <c r="F26" s="214"/>
      <c r="G26" s="15"/>
    </row>
    <row r="27" spans="1:9" x14ac:dyDescent="0.3">
      <c r="A27" s="327"/>
      <c r="B27" s="36" t="s">
        <v>108</v>
      </c>
      <c r="C27" s="13">
        <v>1</v>
      </c>
      <c r="D27" s="186">
        <v>1</v>
      </c>
      <c r="E27" s="185"/>
      <c r="F27" s="214"/>
      <c r="G27" s="17"/>
      <c r="H27" s="146" t="s">
        <v>182</v>
      </c>
    </row>
    <row r="28" spans="1:9" ht="33" x14ac:dyDescent="0.3">
      <c r="A28" s="327"/>
      <c r="B28" s="198" t="s">
        <v>126</v>
      </c>
      <c r="C28" s="199">
        <v>1</v>
      </c>
      <c r="D28" s="200"/>
      <c r="E28" s="187"/>
      <c r="F28" s="214"/>
      <c r="G28" s="17"/>
    </row>
    <row r="29" spans="1:9" x14ac:dyDescent="0.3">
      <c r="A29" s="329"/>
      <c r="B29" s="201" t="s">
        <v>127</v>
      </c>
      <c r="C29" s="202">
        <v>1</v>
      </c>
      <c r="D29" s="203"/>
      <c r="E29" s="174"/>
      <c r="F29" s="214"/>
      <c r="G29" s="29"/>
    </row>
    <row r="30" spans="1:9" s="142" customFormat="1" ht="49.5" x14ac:dyDescent="0.25">
      <c r="A30" s="330" t="s">
        <v>119</v>
      </c>
      <c r="B30" s="276" t="s">
        <v>113</v>
      </c>
      <c r="C30" s="277">
        <v>2</v>
      </c>
      <c r="D30" s="303"/>
      <c r="E30" s="278"/>
      <c r="F30" s="279"/>
      <c r="G30" s="280" t="s">
        <v>170</v>
      </c>
      <c r="H30" s="304" t="s">
        <v>181</v>
      </c>
      <c r="I30" s="142" t="s">
        <v>195</v>
      </c>
    </row>
    <row r="31" spans="1:9" s="142" customFormat="1" ht="66" x14ac:dyDescent="0.3">
      <c r="A31" s="331"/>
      <c r="B31" s="285" t="s">
        <v>24</v>
      </c>
      <c r="C31" s="281">
        <v>3</v>
      </c>
      <c r="D31" s="282"/>
      <c r="E31" s="283"/>
      <c r="F31" s="279"/>
      <c r="G31" s="284" t="s">
        <v>166</v>
      </c>
      <c r="H31" s="304"/>
    </row>
    <row r="32" spans="1:9" x14ac:dyDescent="0.3">
      <c r="A32" s="331"/>
      <c r="B32" s="285" t="s">
        <v>25</v>
      </c>
      <c r="C32" s="286">
        <v>2</v>
      </c>
      <c r="D32" s="282"/>
      <c r="E32" s="287"/>
      <c r="F32" s="279"/>
      <c r="G32" s="280" t="s">
        <v>171</v>
      </c>
      <c r="H32" s="292" t="s">
        <v>172</v>
      </c>
      <c r="I32" s="142" t="s">
        <v>195</v>
      </c>
    </row>
    <row r="33" spans="1:9" ht="66" x14ac:dyDescent="0.3">
      <c r="A33" s="331"/>
      <c r="B33" s="288" t="s">
        <v>26</v>
      </c>
      <c r="C33" s="286">
        <v>4</v>
      </c>
      <c r="D33" s="282"/>
      <c r="E33" s="287"/>
      <c r="F33" s="279"/>
      <c r="G33" s="284" t="s">
        <v>166</v>
      </c>
      <c r="H33" s="292" t="s">
        <v>173</v>
      </c>
    </row>
    <row r="34" spans="1:9" ht="33" x14ac:dyDescent="0.3">
      <c r="A34" s="331"/>
      <c r="B34" s="204" t="s">
        <v>27</v>
      </c>
      <c r="C34" s="205">
        <v>8</v>
      </c>
      <c r="D34" s="206">
        <v>8</v>
      </c>
      <c r="E34" s="48"/>
      <c r="F34" s="214"/>
      <c r="G34" s="29"/>
    </row>
    <row r="35" spans="1:9" ht="33" x14ac:dyDescent="0.3">
      <c r="A35" s="331"/>
      <c r="B35" s="59" t="s">
        <v>33</v>
      </c>
      <c r="C35" s="52"/>
      <c r="D35" s="52"/>
      <c r="E35" s="148"/>
      <c r="F35" s="214"/>
      <c r="G35" s="90"/>
    </row>
    <row r="36" spans="1:9" ht="28.5" x14ac:dyDescent="0.3">
      <c r="A36" s="331"/>
      <c r="B36" s="42" t="s">
        <v>112</v>
      </c>
      <c r="C36" s="60" t="s">
        <v>38</v>
      </c>
      <c r="D36" s="60" t="s">
        <v>38</v>
      </c>
      <c r="E36" s="89"/>
      <c r="F36" s="214"/>
      <c r="G36" s="101"/>
    </row>
    <row r="37" spans="1:9" ht="42.75" x14ac:dyDescent="0.3">
      <c r="A37" s="331"/>
      <c r="B37" s="42" t="s">
        <v>34</v>
      </c>
      <c r="C37" s="60" t="s">
        <v>39</v>
      </c>
      <c r="D37" s="60" t="s">
        <v>39</v>
      </c>
      <c r="E37" s="89"/>
      <c r="F37" s="214"/>
      <c r="G37" s="2"/>
    </row>
    <row r="38" spans="1:9" ht="42.75" x14ac:dyDescent="0.3">
      <c r="A38" s="332"/>
      <c r="B38" s="53" t="s">
        <v>35</v>
      </c>
      <c r="C38" s="61" t="s">
        <v>140</v>
      </c>
      <c r="D38" s="61" t="s">
        <v>140</v>
      </c>
      <c r="E38" s="176"/>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326" t="s">
        <v>40</v>
      </c>
      <c r="B41" s="42" t="s">
        <v>47</v>
      </c>
      <c r="C41" s="50">
        <v>211</v>
      </c>
      <c r="D41" s="48">
        <v>54</v>
      </c>
      <c r="E41" s="56"/>
      <c r="F41" s="214">
        <f t="shared" ref="F41:F43" si="1">(E41/D41)*100</f>
        <v>0</v>
      </c>
      <c r="G41" s="114"/>
      <c r="H41" s="146" t="s">
        <v>184</v>
      </c>
      <c r="I41" s="142" t="s">
        <v>195</v>
      </c>
    </row>
    <row r="42" spans="1:9" x14ac:dyDescent="0.3">
      <c r="A42" s="326"/>
      <c r="B42" s="42" t="s">
        <v>48</v>
      </c>
      <c r="C42" s="47">
        <v>191</v>
      </c>
      <c r="D42" s="48">
        <v>48</v>
      </c>
      <c r="E42" s="56"/>
      <c r="F42" s="214">
        <f t="shared" si="1"/>
        <v>0</v>
      </c>
      <c r="G42" s="114"/>
      <c r="I42" s="142" t="s">
        <v>195</v>
      </c>
    </row>
    <row r="43" spans="1:9" x14ac:dyDescent="0.3">
      <c r="A43" s="326"/>
      <c r="B43" s="42" t="s">
        <v>41</v>
      </c>
      <c r="C43" s="47">
        <v>96</v>
      </c>
      <c r="D43" s="48">
        <v>23</v>
      </c>
      <c r="E43" s="56"/>
      <c r="F43" s="214">
        <f t="shared" si="1"/>
        <v>0</v>
      </c>
      <c r="G43" s="114"/>
      <c r="I43" s="142" t="s">
        <v>195</v>
      </c>
    </row>
    <row r="44" spans="1:9" ht="49.5" x14ac:dyDescent="0.3">
      <c r="A44" s="326"/>
      <c r="B44" s="42" t="s">
        <v>42</v>
      </c>
      <c r="C44" s="88">
        <v>2987</v>
      </c>
      <c r="D44" s="56">
        <v>726</v>
      </c>
      <c r="E44" s="56"/>
      <c r="F44" s="214">
        <f>(E44/D44)*100</f>
        <v>0</v>
      </c>
      <c r="G44" s="114"/>
      <c r="I44" s="142" t="s">
        <v>195</v>
      </c>
    </row>
    <row r="45" spans="1:9" ht="33" x14ac:dyDescent="0.3">
      <c r="A45" s="326"/>
      <c r="B45" s="42" t="s">
        <v>43</v>
      </c>
      <c r="C45" s="88">
        <v>2886</v>
      </c>
      <c r="D45" s="56">
        <v>651</v>
      </c>
      <c r="E45" s="56"/>
      <c r="F45" s="214">
        <f>(E45/D45)*100</f>
        <v>0</v>
      </c>
      <c r="G45" s="114"/>
      <c r="I45" s="142" t="s">
        <v>195</v>
      </c>
    </row>
    <row r="46" spans="1:9" x14ac:dyDescent="0.3">
      <c r="A46" s="326"/>
      <c r="B46" s="42" t="s">
        <v>44</v>
      </c>
      <c r="C46" s="89" t="s">
        <v>50</v>
      </c>
      <c r="D46" s="48" t="s">
        <v>49</v>
      </c>
      <c r="E46" s="56"/>
      <c r="F46" s="214"/>
      <c r="G46" s="114"/>
      <c r="I46" s="142"/>
    </row>
    <row r="47" spans="1:9" ht="33" x14ac:dyDescent="0.3">
      <c r="A47" s="326"/>
      <c r="B47" s="42" t="s">
        <v>45</v>
      </c>
      <c r="C47" s="48" t="s">
        <v>49</v>
      </c>
      <c r="D47" s="48" t="s">
        <v>49</v>
      </c>
      <c r="E47" s="56"/>
      <c r="F47" s="214"/>
      <c r="G47" s="162"/>
    </row>
    <row r="48" spans="1:9" x14ac:dyDescent="0.3">
      <c r="A48" s="326"/>
      <c r="B48" s="42" t="s">
        <v>107</v>
      </c>
      <c r="C48" s="48">
        <v>61</v>
      </c>
      <c r="D48" s="48">
        <v>61</v>
      </c>
      <c r="E48" s="56"/>
      <c r="F48" s="214">
        <f>(E48/D48)*100</f>
        <v>0</v>
      </c>
      <c r="G48" s="108"/>
      <c r="H48" s="146" t="s">
        <v>185</v>
      </c>
    </row>
    <row r="49" spans="1:9" ht="42.75" x14ac:dyDescent="0.3">
      <c r="A49" s="327" t="s">
        <v>46</v>
      </c>
      <c r="B49" s="191" t="s">
        <v>51</v>
      </c>
      <c r="C49" s="61" t="s">
        <v>134</v>
      </c>
      <c r="D49" s="61" t="s">
        <v>105</v>
      </c>
      <c r="E49" s="230"/>
      <c r="F49" s="214"/>
      <c r="G49" s="193"/>
    </row>
    <row r="50" spans="1:9" x14ac:dyDescent="0.3">
      <c r="A50" s="331"/>
      <c r="B50" s="191" t="s">
        <v>129</v>
      </c>
      <c r="C50" s="192">
        <v>61</v>
      </c>
      <c r="D50" s="239"/>
      <c r="E50" s="192"/>
      <c r="F50" s="214"/>
      <c r="G50" s="250" t="s">
        <v>201</v>
      </c>
    </row>
    <row r="51" spans="1:9" x14ac:dyDescent="0.3">
      <c r="A51" s="331"/>
      <c r="B51" s="191" t="s">
        <v>130</v>
      </c>
      <c r="C51" s="192">
        <v>1</v>
      </c>
      <c r="D51" s="239"/>
      <c r="E51" s="192"/>
      <c r="F51" s="214"/>
      <c r="G51" s="250" t="s">
        <v>201</v>
      </c>
      <c r="I51" s="142" t="s">
        <v>195</v>
      </c>
    </row>
    <row r="52" spans="1:9" x14ac:dyDescent="0.3">
      <c r="A52" s="331"/>
      <c r="B52" s="191" t="s">
        <v>131</v>
      </c>
      <c r="C52" s="192">
        <v>1</v>
      </c>
      <c r="D52" s="239"/>
      <c r="E52" s="192"/>
      <c r="F52" s="214"/>
      <c r="G52" s="250" t="s">
        <v>201</v>
      </c>
      <c r="I52" s="142" t="s">
        <v>195</v>
      </c>
    </row>
    <row r="53" spans="1:9" ht="33" x14ac:dyDescent="0.3">
      <c r="A53" s="331"/>
      <c r="B53" s="289" t="s">
        <v>132</v>
      </c>
      <c r="C53" s="290">
        <v>1</v>
      </c>
      <c r="D53" s="291"/>
      <c r="E53" s="290"/>
      <c r="F53" s="279"/>
      <c r="G53" s="280" t="s">
        <v>201</v>
      </c>
      <c r="H53" s="292" t="s">
        <v>167</v>
      </c>
      <c r="I53" s="304" t="s">
        <v>195</v>
      </c>
    </row>
    <row r="54" spans="1:9" ht="33" x14ac:dyDescent="0.3">
      <c r="A54" s="333"/>
      <c r="B54" s="289" t="s">
        <v>133</v>
      </c>
      <c r="C54" s="290">
        <v>5</v>
      </c>
      <c r="D54" s="291"/>
      <c r="E54" s="290"/>
      <c r="F54" s="279"/>
      <c r="G54" s="280" t="s">
        <v>201</v>
      </c>
      <c r="H54" s="292" t="s">
        <v>168</v>
      </c>
      <c r="I54" s="304"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334" t="s">
        <v>63</v>
      </c>
      <c r="B58" s="42" t="s">
        <v>56</v>
      </c>
      <c r="C58" s="43">
        <v>13</v>
      </c>
      <c r="D58" s="43">
        <v>6</v>
      </c>
      <c r="E58" s="178"/>
      <c r="F58" s="214"/>
      <c r="G58" s="250"/>
      <c r="I58" s="142" t="s">
        <v>195</v>
      </c>
    </row>
    <row r="59" spans="1:9" x14ac:dyDescent="0.3">
      <c r="A59" s="335"/>
      <c r="B59" s="42" t="s">
        <v>57</v>
      </c>
      <c r="C59" s="43">
        <v>40</v>
      </c>
      <c r="D59" s="43">
        <v>10</v>
      </c>
      <c r="E59" s="43"/>
      <c r="F59" s="214">
        <f t="shared" ref="F59:F63" si="2">(E59/D59)*100</f>
        <v>0</v>
      </c>
      <c r="G59" s="144"/>
      <c r="I59" s="142" t="s">
        <v>195</v>
      </c>
    </row>
    <row r="60" spans="1:9" x14ac:dyDescent="0.3">
      <c r="A60" s="335"/>
      <c r="B60" s="49" t="s">
        <v>58</v>
      </c>
      <c r="C60" s="43">
        <v>73</v>
      </c>
      <c r="D60" s="43">
        <v>19</v>
      </c>
      <c r="E60" s="40"/>
      <c r="F60" s="214">
        <f t="shared" si="2"/>
        <v>0</v>
      </c>
      <c r="G60" s="118"/>
      <c r="I60" s="142" t="s">
        <v>195</v>
      </c>
    </row>
    <row r="61" spans="1:9" x14ac:dyDescent="0.3">
      <c r="A61" s="335"/>
      <c r="B61" s="49" t="s">
        <v>59</v>
      </c>
      <c r="C61" s="43">
        <v>278</v>
      </c>
      <c r="D61" s="40">
        <v>70</v>
      </c>
      <c r="E61" s="40"/>
      <c r="F61" s="214">
        <f t="shared" si="2"/>
        <v>0</v>
      </c>
      <c r="G61" s="118"/>
      <c r="I61" s="142" t="s">
        <v>195</v>
      </c>
    </row>
    <row r="62" spans="1:9" x14ac:dyDescent="0.3">
      <c r="A62" s="335"/>
      <c r="B62" s="49" t="s">
        <v>60</v>
      </c>
      <c r="C62" s="40">
        <v>3040</v>
      </c>
      <c r="D62" s="40">
        <v>760</v>
      </c>
      <c r="E62" s="40"/>
      <c r="F62" s="214">
        <f t="shared" si="2"/>
        <v>0</v>
      </c>
      <c r="G62" s="118"/>
      <c r="I62" s="142" t="s">
        <v>195</v>
      </c>
    </row>
    <row r="63" spans="1:9" x14ac:dyDescent="0.3">
      <c r="A63" s="336"/>
      <c r="B63" s="42" t="s">
        <v>61</v>
      </c>
      <c r="C63" s="40">
        <v>9683</v>
      </c>
      <c r="D63" s="40">
        <v>2421</v>
      </c>
      <c r="E63" s="40"/>
      <c r="F63" s="214">
        <f t="shared" si="2"/>
        <v>0</v>
      </c>
      <c r="G63" s="184"/>
      <c r="I63" s="142" t="s">
        <v>195</v>
      </c>
    </row>
    <row r="64" spans="1:9" ht="57" x14ac:dyDescent="0.3">
      <c r="A64" s="327" t="s">
        <v>23</v>
      </c>
      <c r="B64" s="42" t="s">
        <v>62</v>
      </c>
      <c r="C64" s="60" t="s">
        <v>64</v>
      </c>
      <c r="D64" s="60" t="s">
        <v>64</v>
      </c>
      <c r="E64" s="89"/>
      <c r="F64" s="214"/>
      <c r="G64" s="118"/>
    </row>
    <row r="65" spans="1:9" ht="42.75" x14ac:dyDescent="0.3">
      <c r="A65" s="332"/>
      <c r="B65" s="53" t="s">
        <v>135</v>
      </c>
      <c r="C65" s="67" t="s">
        <v>136</v>
      </c>
      <c r="D65" s="67" t="s">
        <v>136</v>
      </c>
      <c r="E65" s="179"/>
      <c r="F65" s="214"/>
      <c r="G65" s="119"/>
    </row>
    <row r="66" spans="1:9" x14ac:dyDescent="0.3">
      <c r="A66" s="330" t="s">
        <v>84</v>
      </c>
      <c r="B66" s="30" t="s">
        <v>65</v>
      </c>
      <c r="C66" s="31"/>
      <c r="D66" s="32"/>
      <c r="E66" s="153"/>
      <c r="F66" s="214"/>
      <c r="G66" s="120"/>
    </row>
    <row r="67" spans="1:9" x14ac:dyDescent="0.3">
      <c r="A67" s="331"/>
      <c r="B67" s="84" t="s">
        <v>66</v>
      </c>
      <c r="C67" s="85" t="s">
        <v>49</v>
      </c>
      <c r="D67" s="62" t="s">
        <v>49</v>
      </c>
      <c r="E67" s="180"/>
      <c r="F67" s="214"/>
      <c r="G67" s="121"/>
      <c r="I67" s="142" t="s">
        <v>195</v>
      </c>
    </row>
    <row r="68" spans="1:9" x14ac:dyDescent="0.3">
      <c r="A68" s="331"/>
      <c r="B68" s="84" t="s">
        <v>67</v>
      </c>
      <c r="C68" s="85" t="s">
        <v>49</v>
      </c>
      <c r="D68" s="62" t="s">
        <v>49</v>
      </c>
      <c r="E68" s="181"/>
      <c r="F68" s="214"/>
      <c r="G68" s="121"/>
      <c r="I68" s="142" t="s">
        <v>195</v>
      </c>
    </row>
    <row r="69" spans="1:9" ht="33" x14ac:dyDescent="0.3">
      <c r="A69" s="331"/>
      <c r="B69" s="27" t="s">
        <v>68</v>
      </c>
      <c r="C69" s="85"/>
      <c r="D69" s="41"/>
      <c r="E69" s="109"/>
      <c r="F69" s="214"/>
      <c r="G69" s="122"/>
    </row>
    <row r="70" spans="1:9" x14ac:dyDescent="0.3">
      <c r="A70" s="331"/>
      <c r="B70" s="84" t="s">
        <v>31</v>
      </c>
      <c r="C70" s="41" t="s">
        <v>49</v>
      </c>
      <c r="D70" s="41" t="s">
        <v>49</v>
      </c>
      <c r="E70" s="220"/>
      <c r="F70" s="214"/>
      <c r="G70" s="123"/>
      <c r="I70" s="142" t="s">
        <v>195</v>
      </c>
    </row>
    <row r="71" spans="1:9" x14ac:dyDescent="0.3">
      <c r="A71" s="331"/>
      <c r="B71" s="84" t="s">
        <v>69</v>
      </c>
      <c r="C71" s="41" t="s">
        <v>49</v>
      </c>
      <c r="D71" s="41" t="s">
        <v>49</v>
      </c>
      <c r="E71" s="40"/>
      <c r="F71" s="214"/>
      <c r="G71" s="122"/>
      <c r="I71" s="142" t="s">
        <v>195</v>
      </c>
    </row>
    <row r="72" spans="1:9" x14ac:dyDescent="0.3">
      <c r="A72" s="331"/>
      <c r="B72" s="84" t="s">
        <v>70</v>
      </c>
      <c r="C72" s="41" t="s">
        <v>49</v>
      </c>
      <c r="D72" s="41" t="s">
        <v>49</v>
      </c>
      <c r="E72" s="40"/>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214.5" x14ac:dyDescent="0.3">
      <c r="A75" s="260"/>
      <c r="B75" s="293" t="s">
        <v>151</v>
      </c>
      <c r="C75" s="105">
        <v>486586</v>
      </c>
      <c r="D75" s="105">
        <v>174086</v>
      </c>
      <c r="E75" s="294"/>
      <c r="F75" s="279">
        <f>(E75/D75)*100</f>
        <v>0</v>
      </c>
      <c r="G75" s="164" t="s">
        <v>163</v>
      </c>
      <c r="H75" s="292" t="s">
        <v>169</v>
      </c>
    </row>
    <row r="76" spans="1:9" x14ac:dyDescent="0.3">
      <c r="A76" s="260"/>
      <c r="B76" s="295" t="s">
        <v>152</v>
      </c>
      <c r="C76" s="105"/>
      <c r="D76" s="296"/>
      <c r="E76" s="294"/>
      <c r="F76" s="297"/>
      <c r="G76" s="226"/>
      <c r="H76" s="292"/>
    </row>
    <row r="77" spans="1:9" x14ac:dyDescent="0.3">
      <c r="A77" s="331"/>
      <c r="B77" s="305" t="s">
        <v>71</v>
      </c>
      <c r="C77" s="105"/>
      <c r="D77" s="105"/>
      <c r="E77" s="105"/>
      <c r="F77" s="279"/>
      <c r="G77" s="125"/>
      <c r="H77" s="292"/>
    </row>
    <row r="78" spans="1:9" ht="49.5" x14ac:dyDescent="0.3">
      <c r="A78" s="331"/>
      <c r="B78" s="298" t="s">
        <v>72</v>
      </c>
      <c r="C78" s="105">
        <v>1778274</v>
      </c>
      <c r="D78" s="105">
        <v>1755034</v>
      </c>
      <c r="E78" s="105"/>
      <c r="F78" s="279">
        <f>(E78/D78)*100</f>
        <v>0</v>
      </c>
      <c r="G78" s="299" t="s">
        <v>147</v>
      </c>
      <c r="H78" s="292" t="s">
        <v>180</v>
      </c>
    </row>
    <row r="79" spans="1:9" x14ac:dyDescent="0.3">
      <c r="A79" s="331"/>
      <c r="B79" s="266" t="s">
        <v>73</v>
      </c>
      <c r="C79" s="268"/>
      <c r="D79" s="270"/>
      <c r="E79" s="105"/>
      <c r="F79" s="214"/>
      <c r="G79" s="125"/>
    </row>
    <row r="80" spans="1:9" ht="33" x14ac:dyDescent="0.3">
      <c r="A80" s="331"/>
      <c r="B80" s="267" t="s">
        <v>74</v>
      </c>
      <c r="C80" s="268">
        <v>253881.01532567051</v>
      </c>
      <c r="D80" s="269">
        <v>253881.01532567051</v>
      </c>
      <c r="E80" s="40"/>
      <c r="F80" s="214"/>
      <c r="G80" s="163"/>
    </row>
    <row r="81" spans="1:9" x14ac:dyDescent="0.3">
      <c r="A81" s="331"/>
      <c r="B81" s="20" t="s">
        <v>78</v>
      </c>
      <c r="C81" s="40"/>
      <c r="D81" s="136"/>
      <c r="E81" s="105"/>
      <c r="F81" s="214"/>
      <c r="G81" s="164"/>
    </row>
    <row r="82" spans="1:9" x14ac:dyDescent="0.3">
      <c r="A82" s="331"/>
      <c r="B82" s="49" t="s">
        <v>79</v>
      </c>
      <c r="C82" s="62" t="s">
        <v>49</v>
      </c>
      <c r="D82" s="62" t="s">
        <v>49</v>
      </c>
      <c r="E82" s="62"/>
      <c r="F82" s="214"/>
      <c r="G82" s="165"/>
    </row>
    <row r="83" spans="1:9" x14ac:dyDescent="0.3">
      <c r="A83" s="331"/>
      <c r="B83" s="42" t="s">
        <v>80</v>
      </c>
      <c r="C83" s="62" t="s">
        <v>49</v>
      </c>
      <c r="D83" s="62" t="s">
        <v>49</v>
      </c>
      <c r="E83" s="40"/>
      <c r="F83" s="214"/>
      <c r="G83" s="171"/>
    </row>
    <row r="84" spans="1:9" x14ac:dyDescent="0.3">
      <c r="A84" s="331"/>
      <c r="B84" s="49" t="s">
        <v>81</v>
      </c>
      <c r="C84" s="62" t="s">
        <v>49</v>
      </c>
      <c r="D84" s="62" t="s">
        <v>49</v>
      </c>
      <c r="E84" s="62"/>
      <c r="F84" s="214"/>
      <c r="G84" s="172"/>
    </row>
    <row r="85" spans="1:9" x14ac:dyDescent="0.3">
      <c r="A85" s="331"/>
      <c r="B85" s="209" t="s">
        <v>82</v>
      </c>
      <c r="C85" s="62"/>
      <c r="D85" s="62"/>
      <c r="E85" s="104"/>
      <c r="F85" s="214"/>
      <c r="G85" s="126"/>
    </row>
    <row r="86" spans="1:9" ht="33" x14ac:dyDescent="0.3">
      <c r="A86" s="331"/>
      <c r="B86" s="49" t="s">
        <v>137</v>
      </c>
      <c r="C86" s="40">
        <v>2159</v>
      </c>
      <c r="D86" s="40">
        <v>540</v>
      </c>
      <c r="E86" s="178"/>
      <c r="F86" s="214">
        <f>(E86/D86)*100</f>
        <v>0</v>
      </c>
      <c r="G86" s="161"/>
      <c r="I86" s="142" t="s">
        <v>195</v>
      </c>
    </row>
    <row r="87" spans="1:9" ht="33" x14ac:dyDescent="0.3">
      <c r="A87" s="331"/>
      <c r="B87" s="37" t="s">
        <v>75</v>
      </c>
      <c r="C87" s="217"/>
      <c r="D87" s="217"/>
      <c r="E87" s="149"/>
      <c r="F87" s="214"/>
      <c r="G87" s="38"/>
    </row>
    <row r="88" spans="1:9" x14ac:dyDescent="0.3">
      <c r="A88" s="331"/>
      <c r="B88" s="10" t="s">
        <v>117</v>
      </c>
      <c r="C88" s="62">
        <v>925</v>
      </c>
      <c r="D88" s="62">
        <v>175</v>
      </c>
      <c r="E88" s="62"/>
      <c r="F88" s="214">
        <f t="shared" ref="F88:F90" si="3">(E88/D88)*100</f>
        <v>0</v>
      </c>
      <c r="G88" s="39"/>
      <c r="I88" s="142" t="s">
        <v>195</v>
      </c>
    </row>
    <row r="89" spans="1:9" ht="49.5" x14ac:dyDescent="0.3">
      <c r="A89" s="331"/>
      <c r="B89" s="10" t="s">
        <v>76</v>
      </c>
      <c r="C89" s="40">
        <v>500</v>
      </c>
      <c r="D89" s="40"/>
      <c r="E89" s="40"/>
      <c r="F89" s="214" t="e">
        <f t="shared" si="3"/>
        <v>#DIV/0!</v>
      </c>
      <c r="G89" s="4" t="s">
        <v>202</v>
      </c>
      <c r="I89" s="142" t="s">
        <v>195</v>
      </c>
    </row>
    <row r="90" spans="1:9" ht="33" x14ac:dyDescent="0.3">
      <c r="A90" s="331"/>
      <c r="B90" s="10" t="s">
        <v>83</v>
      </c>
      <c r="C90" s="40">
        <v>17</v>
      </c>
      <c r="D90" s="40">
        <v>4</v>
      </c>
      <c r="E90" s="40"/>
      <c r="F90" s="214">
        <f t="shared" si="3"/>
        <v>0</v>
      </c>
      <c r="G90" s="4"/>
      <c r="I90" s="142" t="s">
        <v>195</v>
      </c>
    </row>
    <row r="91" spans="1:9" ht="33" x14ac:dyDescent="0.3">
      <c r="A91" s="331"/>
      <c r="B91" s="10" t="s">
        <v>77</v>
      </c>
      <c r="C91" s="63">
        <v>6</v>
      </c>
      <c r="D91" s="40">
        <v>6</v>
      </c>
      <c r="E91" s="40"/>
      <c r="F91" s="214"/>
      <c r="G91" s="4" t="s">
        <v>202</v>
      </c>
    </row>
    <row r="92" spans="1:9" x14ac:dyDescent="0.3">
      <c r="A92" s="332"/>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320" t="s">
        <v>87</v>
      </c>
      <c r="B95" s="72"/>
      <c r="C95" s="73"/>
      <c r="D95" s="74"/>
      <c r="E95" s="106"/>
      <c r="F95" s="214"/>
      <c r="G95" s="110"/>
    </row>
    <row r="96" spans="1:9" s="170" customFormat="1" x14ac:dyDescent="0.25">
      <c r="A96" s="321"/>
      <c r="B96" s="75" t="s">
        <v>88</v>
      </c>
      <c r="C96" s="74">
        <v>13182</v>
      </c>
      <c r="D96" s="74">
        <v>3295</v>
      </c>
      <c r="E96" s="74"/>
      <c r="F96" s="214">
        <f t="shared" ref="F96:F99" si="4">(E96/D96)*100</f>
        <v>0</v>
      </c>
      <c r="G96" s="110"/>
      <c r="I96" s="142" t="s">
        <v>195</v>
      </c>
    </row>
    <row r="97" spans="1:596" s="170" customFormat="1" x14ac:dyDescent="0.25">
      <c r="A97" s="321"/>
      <c r="B97" s="76" t="s">
        <v>89</v>
      </c>
      <c r="C97" s="74">
        <v>1642170</v>
      </c>
      <c r="D97" s="138">
        <v>1642170</v>
      </c>
      <c r="E97" s="183"/>
      <c r="F97" s="214">
        <f t="shared" si="4"/>
        <v>0</v>
      </c>
      <c r="G97" s="110"/>
      <c r="H97" s="170" t="s">
        <v>174</v>
      </c>
    </row>
    <row r="98" spans="1:596" s="170" customFormat="1" x14ac:dyDescent="0.25">
      <c r="A98" s="321"/>
      <c r="B98" s="76" t="s">
        <v>90</v>
      </c>
      <c r="C98" s="74">
        <v>7163</v>
      </c>
      <c r="D98" s="74">
        <v>1790</v>
      </c>
      <c r="E98" s="74"/>
      <c r="F98" s="214">
        <f t="shared" si="4"/>
        <v>0</v>
      </c>
      <c r="G98" s="130"/>
      <c r="I98" s="142" t="s">
        <v>195</v>
      </c>
    </row>
    <row r="99" spans="1:596" s="170" customFormat="1" x14ac:dyDescent="0.25">
      <c r="A99" s="322"/>
      <c r="B99" s="76" t="s">
        <v>115</v>
      </c>
      <c r="C99" s="74">
        <v>6201</v>
      </c>
      <c r="D99" s="74">
        <v>1550</v>
      </c>
      <c r="E99" s="74"/>
      <c r="F99" s="214">
        <f t="shared" si="4"/>
        <v>0</v>
      </c>
      <c r="G99" s="110"/>
      <c r="I99" s="142" t="s">
        <v>195</v>
      </c>
    </row>
    <row r="100" spans="1:596" s="170" customFormat="1" ht="42.75" x14ac:dyDescent="0.25">
      <c r="A100" s="320" t="s">
        <v>92</v>
      </c>
      <c r="B100" s="76" t="s">
        <v>116</v>
      </c>
      <c r="C100" s="74">
        <v>58892</v>
      </c>
      <c r="D100" s="74">
        <v>13973</v>
      </c>
      <c r="E100" s="74"/>
      <c r="F100" s="214">
        <f>(E100/D100)*100</f>
        <v>0</v>
      </c>
      <c r="G100" s="218"/>
      <c r="H100" s="170" t="s">
        <v>175</v>
      </c>
      <c r="I100" s="142" t="s">
        <v>195</v>
      </c>
    </row>
    <row r="101" spans="1:596" s="170" customFormat="1" ht="71.25" x14ac:dyDescent="0.25">
      <c r="A101" s="321"/>
      <c r="B101" s="256" t="s">
        <v>91</v>
      </c>
      <c r="C101" s="74">
        <v>93803</v>
      </c>
      <c r="D101" s="74">
        <v>23450</v>
      </c>
      <c r="E101" s="74"/>
      <c r="F101" s="214">
        <f>(E101/D101)*100</f>
        <v>0</v>
      </c>
      <c r="G101" s="255" t="s">
        <v>164</v>
      </c>
      <c r="I101" s="142" t="s">
        <v>195</v>
      </c>
    </row>
    <row r="102" spans="1:596" s="170" customFormat="1" ht="28.5" x14ac:dyDescent="0.25">
      <c r="A102" s="321"/>
      <c r="B102" s="77" t="s">
        <v>93</v>
      </c>
      <c r="C102" s="72"/>
      <c r="D102" s="139"/>
      <c r="E102" s="106"/>
      <c r="F102" s="214"/>
      <c r="G102" s="219"/>
    </row>
    <row r="103" spans="1:596" s="170" customFormat="1" ht="71.25" x14ac:dyDescent="0.25">
      <c r="A103" s="322"/>
      <c r="B103" s="75" t="s">
        <v>94</v>
      </c>
      <c r="C103" s="78">
        <v>240868</v>
      </c>
      <c r="D103" s="78">
        <v>240868</v>
      </c>
      <c r="E103" s="74"/>
      <c r="F103" s="214">
        <f>(E103/D103)*100</f>
        <v>0</v>
      </c>
      <c r="G103" s="255" t="s">
        <v>165</v>
      </c>
      <c r="H103" s="170" t="s">
        <v>176</v>
      </c>
    </row>
    <row r="104" spans="1:596" ht="33" customHeight="1" x14ac:dyDescent="0.3">
      <c r="A104" s="210"/>
      <c r="B104" s="99" t="s">
        <v>95</v>
      </c>
      <c r="C104" s="64"/>
      <c r="D104" s="59"/>
      <c r="E104" s="150"/>
      <c r="F104" s="214"/>
      <c r="G104" s="24"/>
    </row>
    <row r="105" spans="1:596" ht="105.75" customHeight="1" x14ac:dyDescent="0.3">
      <c r="A105" s="211"/>
      <c r="B105" s="300" t="s">
        <v>143</v>
      </c>
      <c r="C105" s="105" t="s">
        <v>141</v>
      </c>
      <c r="D105" s="301" t="s">
        <v>49</v>
      </c>
      <c r="E105" s="302"/>
      <c r="F105" s="279"/>
      <c r="G105" s="113"/>
      <c r="H105" s="292" t="s">
        <v>179</v>
      </c>
    </row>
    <row r="106" spans="1:596" ht="33" x14ac:dyDescent="0.3">
      <c r="A106" s="211"/>
      <c r="B106" s="65" t="s">
        <v>96</v>
      </c>
      <c r="C106" s="56">
        <v>2000</v>
      </c>
      <c r="D106" s="241"/>
      <c r="E106" s="177"/>
      <c r="F106" s="214"/>
      <c r="G106" s="250" t="s">
        <v>200</v>
      </c>
      <c r="I106" s="142" t="s">
        <v>195</v>
      </c>
    </row>
    <row r="107" spans="1:596" ht="33" x14ac:dyDescent="0.3">
      <c r="A107" s="211"/>
      <c r="B107" s="65" t="s">
        <v>97</v>
      </c>
      <c r="C107" s="56">
        <v>20</v>
      </c>
      <c r="D107" s="56">
        <v>10</v>
      </c>
      <c r="E107" s="48"/>
      <c r="F107" s="214"/>
      <c r="G107" s="250"/>
      <c r="I107" s="142" t="s">
        <v>195</v>
      </c>
    </row>
    <row r="108" spans="1:596" x14ac:dyDescent="0.3">
      <c r="A108" s="211"/>
      <c r="B108" s="66" t="s">
        <v>98</v>
      </c>
      <c r="C108" s="56">
        <v>180</v>
      </c>
      <c r="D108" s="241"/>
      <c r="E108" s="48"/>
      <c r="F108" s="214"/>
      <c r="G108" s="250" t="s">
        <v>158</v>
      </c>
      <c r="I108" s="142" t="s">
        <v>195</v>
      </c>
    </row>
    <row r="109" spans="1:596" ht="33" customHeight="1" x14ac:dyDescent="0.3">
      <c r="A109" s="211"/>
      <c r="B109" s="207" t="s">
        <v>99</v>
      </c>
      <c r="C109" s="208">
        <v>80</v>
      </c>
      <c r="D109" s="242">
        <v>80</v>
      </c>
      <c r="E109" s="190"/>
      <c r="F109" s="214"/>
      <c r="G109" s="250"/>
      <c r="I109" s="142" t="s">
        <v>195</v>
      </c>
    </row>
    <row r="110" spans="1:596" ht="33" x14ac:dyDescent="0.3">
      <c r="A110" s="211"/>
      <c r="B110" s="188" t="s">
        <v>128</v>
      </c>
      <c r="C110" s="189">
        <v>500</v>
      </c>
      <c r="D110" s="189">
        <v>200</v>
      </c>
      <c r="E110" s="190"/>
      <c r="F110" s="214"/>
      <c r="G110" s="250"/>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c r="F113" s="214">
        <f>(E113/D113)*100</f>
        <v>0</v>
      </c>
      <c r="G113" s="2"/>
      <c r="H113" s="167" t="s">
        <v>177</v>
      </c>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320" t="s">
        <v>102</v>
      </c>
      <c r="B117" s="80" t="s">
        <v>100</v>
      </c>
      <c r="C117" s="79"/>
      <c r="D117" s="140"/>
      <c r="E117" s="107"/>
      <c r="F117" s="214"/>
      <c r="G117" s="131"/>
    </row>
    <row r="118" spans="1:596" s="170" customFormat="1" x14ac:dyDescent="0.25">
      <c r="A118" s="321"/>
      <c r="B118" s="75" t="s">
        <v>32</v>
      </c>
      <c r="C118" s="231">
        <v>12</v>
      </c>
      <c r="D118" s="243"/>
      <c r="E118" s="79"/>
      <c r="F118" s="214"/>
      <c r="G118" s="252"/>
      <c r="H118" s="170" t="s">
        <v>178</v>
      </c>
    </row>
    <row r="119" spans="1:596" s="170" customFormat="1" x14ac:dyDescent="0.25">
      <c r="A119" s="321"/>
      <c r="B119" s="75" t="s">
        <v>31</v>
      </c>
      <c r="C119" s="231">
        <v>36</v>
      </c>
      <c r="D119" s="244"/>
      <c r="E119" s="79"/>
      <c r="F119" s="214"/>
      <c r="G119" s="252"/>
    </row>
    <row r="120" spans="1:596" s="170" customFormat="1" x14ac:dyDescent="0.25">
      <c r="A120" s="321"/>
      <c r="B120" s="75" t="s">
        <v>70</v>
      </c>
      <c r="C120" s="231">
        <v>158</v>
      </c>
      <c r="D120" s="245"/>
      <c r="E120" s="79"/>
      <c r="F120" s="214"/>
      <c r="G120" s="252"/>
    </row>
    <row r="121" spans="1:596" s="170" customFormat="1" x14ac:dyDescent="0.25">
      <c r="A121" s="321"/>
      <c r="B121" s="75" t="s">
        <v>101</v>
      </c>
      <c r="C121" s="231">
        <v>3789</v>
      </c>
      <c r="D121" s="245"/>
      <c r="E121" s="79"/>
      <c r="F121" s="214"/>
      <c r="G121" s="253"/>
    </row>
    <row r="122" spans="1:596" s="170" customFormat="1" ht="28.5" x14ac:dyDescent="0.25">
      <c r="A122" s="321"/>
      <c r="B122" s="28" t="s">
        <v>120</v>
      </c>
      <c r="C122" s="231">
        <v>396900</v>
      </c>
      <c r="D122" s="79">
        <v>50064</v>
      </c>
      <c r="E122" s="79"/>
      <c r="F122" s="214">
        <f>(E122/D122)*100</f>
        <v>0</v>
      </c>
      <c r="G122" s="254"/>
      <c r="H122" s="170" t="s">
        <v>183</v>
      </c>
    </row>
    <row r="123" spans="1:596" s="170" customFormat="1" x14ac:dyDescent="0.25">
      <c r="A123" s="321"/>
      <c r="B123" s="73" t="s">
        <v>121</v>
      </c>
      <c r="C123" s="231">
        <v>1764</v>
      </c>
      <c r="D123" s="245"/>
      <c r="E123" s="79"/>
      <c r="F123" s="214"/>
      <c r="G123" s="228"/>
    </row>
    <row r="124" spans="1:596" s="170" customFormat="1" x14ac:dyDescent="0.25">
      <c r="A124" s="321"/>
      <c r="B124" s="80"/>
      <c r="C124" s="232"/>
      <c r="D124" s="79"/>
      <c r="E124" s="111"/>
      <c r="F124" s="214"/>
      <c r="G124" s="132"/>
    </row>
    <row r="125" spans="1:596" s="170" customFormat="1" ht="28.5" x14ac:dyDescent="0.25">
      <c r="A125" s="321"/>
      <c r="B125" s="81" t="s">
        <v>103</v>
      </c>
      <c r="C125" s="233"/>
      <c r="D125" s="141"/>
      <c r="E125" s="112"/>
      <c r="F125" s="214"/>
      <c r="G125" s="82"/>
    </row>
    <row r="126" spans="1:596" s="170" customFormat="1" ht="28.5" customHeight="1" x14ac:dyDescent="0.25">
      <c r="A126" s="321"/>
      <c r="B126" s="75" t="s">
        <v>70</v>
      </c>
      <c r="C126" s="231">
        <v>148</v>
      </c>
      <c r="D126" s="245"/>
      <c r="E126" s="79"/>
      <c r="F126" s="214"/>
      <c r="G126" s="228"/>
    </row>
    <row r="127" spans="1:596" x14ac:dyDescent="0.3">
      <c r="A127" s="337"/>
      <c r="B127" s="83" t="s">
        <v>101</v>
      </c>
      <c r="C127" s="234">
        <v>3529</v>
      </c>
      <c r="D127" s="246"/>
      <c r="E127" s="79"/>
      <c r="F127" s="214"/>
      <c r="G127" s="228"/>
    </row>
    <row r="128" spans="1:596" s="166" customFormat="1" ht="9" customHeight="1" x14ac:dyDescent="0.3">
      <c r="A128" s="257"/>
      <c r="B128" s="44"/>
      <c r="C128" s="22"/>
      <c r="D128" s="22">
        <v>0</v>
      </c>
      <c r="E128" s="22"/>
      <c r="F128" s="23"/>
      <c r="G128" s="16"/>
    </row>
    <row r="129" spans="1:7" x14ac:dyDescent="0.3">
      <c r="A129" s="257" t="s">
        <v>161</v>
      </c>
      <c r="B129" s="92"/>
      <c r="C129" s="307" t="s">
        <v>104</v>
      </c>
      <c r="D129" s="307"/>
      <c r="E129" s="307"/>
      <c r="F129" s="95"/>
      <c r="G129" s="257"/>
    </row>
    <row r="130" spans="1:7" x14ac:dyDescent="0.3">
      <c r="A130" s="92"/>
    </row>
    <row r="131" spans="1:7" x14ac:dyDescent="0.3">
      <c r="A131" s="21" t="s">
        <v>155</v>
      </c>
      <c r="B131" s="143"/>
      <c r="C131" s="319" t="s">
        <v>154</v>
      </c>
      <c r="D131" s="319"/>
      <c r="E131" s="319"/>
      <c r="G131" s="94"/>
    </row>
    <row r="132" spans="1:7" x14ac:dyDescent="0.3">
      <c r="A132" s="26" t="s">
        <v>118</v>
      </c>
      <c r="C132" s="308" t="s">
        <v>106</v>
      </c>
      <c r="D132" s="308"/>
      <c r="E132" s="308"/>
    </row>
    <row r="133" spans="1:7" ht="16.5" customHeight="1" x14ac:dyDescent="0.3">
      <c r="A133" s="92" t="s">
        <v>153</v>
      </c>
      <c r="C133" s="318" t="s">
        <v>162</v>
      </c>
      <c r="D133" s="318"/>
      <c r="E133" s="318"/>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9"/>
  <sheetViews>
    <sheetView tabSelected="1" zoomScale="85" zoomScaleNormal="85" workbookViewId="0">
      <selection activeCell="A20" sqref="A20"/>
    </sheetView>
  </sheetViews>
  <sheetFormatPr defaultRowHeight="14.25" x14ac:dyDescent="0.2"/>
  <cols>
    <col min="1" max="1" width="35.42578125" style="459" customWidth="1"/>
    <col min="2" max="2" width="49.85546875" style="459" customWidth="1"/>
    <col min="3" max="3" width="26.42578125" style="473" customWidth="1"/>
    <col min="4" max="4" width="26.7109375" style="460" customWidth="1"/>
    <col min="5" max="5" width="27.7109375" style="460" customWidth="1"/>
    <col min="6" max="6" width="18.85546875" style="473" customWidth="1"/>
    <col min="7" max="7" width="47" style="459" customWidth="1"/>
    <col min="8" max="8" width="5.42578125" style="357" customWidth="1"/>
    <col min="9" max="16384" width="9.140625" style="357"/>
  </cols>
  <sheetData>
    <row r="1" spans="1:8" s="354" customFormat="1" ht="15" x14ac:dyDescent="0.25">
      <c r="A1" s="353" t="s">
        <v>0</v>
      </c>
      <c r="B1" s="353"/>
      <c r="C1" s="353"/>
      <c r="D1" s="353"/>
      <c r="E1" s="353"/>
      <c r="F1" s="353"/>
      <c r="G1" s="353"/>
    </row>
    <row r="2" spans="1:8" s="354" customFormat="1" ht="15" x14ac:dyDescent="0.25">
      <c r="A2" s="353" t="s">
        <v>114</v>
      </c>
      <c r="B2" s="353"/>
      <c r="C2" s="353"/>
      <c r="D2" s="353"/>
      <c r="E2" s="353"/>
      <c r="F2" s="353"/>
      <c r="G2" s="353"/>
    </row>
    <row r="3" spans="1:8" s="354" customFormat="1" ht="15" x14ac:dyDescent="0.25">
      <c r="A3" s="355" t="s">
        <v>249</v>
      </c>
      <c r="B3" s="355"/>
      <c r="C3" s="355"/>
      <c r="D3" s="355"/>
      <c r="E3" s="355"/>
      <c r="F3" s="355"/>
      <c r="G3" s="355"/>
    </row>
    <row r="4" spans="1:8" ht="15" x14ac:dyDescent="0.25">
      <c r="A4" s="356" t="s">
        <v>279</v>
      </c>
      <c r="B4" s="356"/>
      <c r="C4" s="356"/>
      <c r="D4" s="356"/>
      <c r="E4" s="356"/>
      <c r="F4" s="356"/>
      <c r="G4" s="356"/>
    </row>
    <row r="6" spans="1:8" s="347" customFormat="1" ht="42.75" x14ac:dyDescent="0.25">
      <c r="A6" s="358" t="s">
        <v>205</v>
      </c>
      <c r="B6" s="359" t="s">
        <v>109</v>
      </c>
      <c r="C6" s="360" t="s">
        <v>1</v>
      </c>
      <c r="D6" s="361"/>
      <c r="E6" s="362" t="s">
        <v>2</v>
      </c>
      <c r="F6" s="362" t="s">
        <v>280</v>
      </c>
      <c r="G6" s="363" t="s">
        <v>3</v>
      </c>
    </row>
    <row r="7" spans="1:8" s="347" customFormat="1" ht="30" x14ac:dyDescent="0.25">
      <c r="A7" s="364"/>
      <c r="B7" s="365"/>
      <c r="C7" s="366" t="s">
        <v>204</v>
      </c>
      <c r="D7" s="366" t="s">
        <v>250</v>
      </c>
      <c r="E7" s="365" t="s">
        <v>250</v>
      </c>
      <c r="F7" s="365"/>
      <c r="G7" s="367"/>
    </row>
    <row r="8" spans="1:8" s="347" customFormat="1" ht="30" x14ac:dyDescent="0.25">
      <c r="A8" s="368" t="s">
        <v>206</v>
      </c>
      <c r="B8" s="369" t="s">
        <v>281</v>
      </c>
      <c r="C8" s="370"/>
      <c r="D8" s="371"/>
      <c r="E8" s="372"/>
      <c r="F8" s="373"/>
      <c r="G8" s="374"/>
    </row>
    <row r="9" spans="1:8" ht="23.25" customHeight="1" x14ac:dyDescent="0.2">
      <c r="A9" s="375"/>
      <c r="B9" s="376" t="s">
        <v>7</v>
      </c>
      <c r="C9" s="378">
        <v>4</v>
      </c>
      <c r="D9" s="339">
        <v>2</v>
      </c>
      <c r="E9" s="339">
        <v>1</v>
      </c>
      <c r="F9" s="340">
        <f>E9/D9</f>
        <v>0.5</v>
      </c>
      <c r="G9" s="377" t="s">
        <v>278</v>
      </c>
      <c r="H9" s="347"/>
    </row>
    <row r="10" spans="1:8" ht="28.5" x14ac:dyDescent="0.2">
      <c r="A10" s="375"/>
      <c r="B10" s="376" t="s">
        <v>207</v>
      </c>
      <c r="C10" s="378">
        <v>10</v>
      </c>
      <c r="D10" s="339">
        <v>5</v>
      </c>
      <c r="E10" s="339">
        <v>2</v>
      </c>
      <c r="F10" s="340">
        <f>E10/D10</f>
        <v>0.4</v>
      </c>
      <c r="G10" s="352" t="s">
        <v>277</v>
      </c>
      <c r="H10" s="347"/>
    </row>
    <row r="11" spans="1:8" ht="15" x14ac:dyDescent="0.2">
      <c r="A11" s="375"/>
      <c r="B11" s="376" t="s">
        <v>208</v>
      </c>
      <c r="C11" s="378">
        <v>6</v>
      </c>
      <c r="D11" s="339">
        <v>6</v>
      </c>
      <c r="E11" s="339">
        <v>6</v>
      </c>
      <c r="F11" s="340">
        <f>E11/D11</f>
        <v>1</v>
      </c>
      <c r="G11" s="338"/>
      <c r="H11" s="347"/>
    </row>
    <row r="12" spans="1:8" ht="43.5" x14ac:dyDescent="0.2">
      <c r="A12" s="375"/>
      <c r="B12" s="379" t="s">
        <v>282</v>
      </c>
      <c r="C12" s="340">
        <v>0.9</v>
      </c>
      <c r="D12" s="380"/>
      <c r="E12" s="381"/>
      <c r="F12" s="382"/>
      <c r="G12" s="377" t="s">
        <v>272</v>
      </c>
      <c r="H12" s="347"/>
    </row>
    <row r="13" spans="1:8" ht="43.5" x14ac:dyDescent="0.2">
      <c r="A13" s="375"/>
      <c r="B13" s="379" t="s">
        <v>283</v>
      </c>
      <c r="C13" s="340">
        <v>0.75</v>
      </c>
      <c r="D13" s="341">
        <v>0.75</v>
      </c>
      <c r="E13" s="341">
        <v>1</v>
      </c>
      <c r="F13" s="382"/>
      <c r="G13" s="352"/>
    </row>
    <row r="14" spans="1:8" ht="15" x14ac:dyDescent="0.2">
      <c r="A14" s="383"/>
      <c r="B14" s="379"/>
      <c r="C14" s="378"/>
      <c r="D14" s="339"/>
      <c r="E14" s="339"/>
      <c r="F14" s="345"/>
      <c r="G14" s="384"/>
      <c r="H14" s="347"/>
    </row>
    <row r="15" spans="1:8" ht="30" x14ac:dyDescent="0.2">
      <c r="A15" s="385" t="s">
        <v>209</v>
      </c>
      <c r="B15" s="386" t="s">
        <v>284</v>
      </c>
      <c r="C15" s="343"/>
      <c r="D15" s="343"/>
      <c r="E15" s="344"/>
      <c r="F15" s="345"/>
      <c r="G15" s="338"/>
      <c r="H15" s="347"/>
    </row>
    <row r="16" spans="1:8" ht="15" x14ac:dyDescent="0.2">
      <c r="A16" s="387"/>
      <c r="B16" s="342" t="s">
        <v>210</v>
      </c>
      <c r="C16" s="343"/>
      <c r="D16" s="343"/>
      <c r="E16" s="344"/>
      <c r="F16" s="345"/>
      <c r="G16" s="346"/>
      <c r="H16" s="347"/>
    </row>
    <row r="17" spans="1:8" ht="15" x14ac:dyDescent="0.25">
      <c r="A17" s="375"/>
      <c r="B17" s="388" t="s">
        <v>87</v>
      </c>
      <c r="C17" s="343"/>
      <c r="D17" s="389"/>
      <c r="E17" s="343"/>
      <c r="F17" s="390"/>
      <c r="G17" s="391"/>
      <c r="H17" s="347"/>
    </row>
    <row r="18" spans="1:8" ht="15" x14ac:dyDescent="0.2">
      <c r="A18" s="375"/>
      <c r="B18" s="392" t="s">
        <v>211</v>
      </c>
      <c r="C18" s="393">
        <v>13340</v>
      </c>
      <c r="D18" s="394">
        <v>6670</v>
      </c>
      <c r="E18" s="394">
        <v>10820</v>
      </c>
      <c r="F18" s="395">
        <f>E18/D18</f>
        <v>1.6221889055472263</v>
      </c>
      <c r="G18" s="391"/>
      <c r="H18" s="347"/>
    </row>
    <row r="19" spans="1:8" ht="15" x14ac:dyDescent="0.2">
      <c r="A19" s="387"/>
      <c r="B19" s="396" t="s">
        <v>253</v>
      </c>
      <c r="C19" s="393"/>
      <c r="D19" s="394"/>
      <c r="E19" s="394"/>
      <c r="F19" s="395"/>
      <c r="G19" s="391"/>
      <c r="H19" s="347"/>
    </row>
    <row r="20" spans="1:8" ht="15" x14ac:dyDescent="0.2">
      <c r="A20" s="375"/>
      <c r="B20" s="397" t="s">
        <v>212</v>
      </c>
      <c r="C20" s="470"/>
      <c r="D20" s="398"/>
      <c r="E20" s="471"/>
      <c r="F20" s="345"/>
      <c r="G20" s="348"/>
    </row>
    <row r="21" spans="1:8" s="347" customFormat="1" ht="28.5" x14ac:dyDescent="0.25">
      <c r="A21" s="375"/>
      <c r="B21" s="399" t="s">
        <v>213</v>
      </c>
      <c r="C21" s="400">
        <f>SUM(C22:C23)</f>
        <v>157179</v>
      </c>
      <c r="D21" s="401">
        <f>SUM(D22:D23)</f>
        <v>75426</v>
      </c>
      <c r="E21" s="401">
        <f>SUM(E22:E23)</f>
        <v>63157</v>
      </c>
      <c r="F21" s="340">
        <f>E21/D21</f>
        <v>0.83733725770954315</v>
      </c>
      <c r="G21" s="391"/>
    </row>
    <row r="22" spans="1:8" s="347" customFormat="1" ht="15" x14ac:dyDescent="0.25">
      <c r="A22" s="375"/>
      <c r="B22" s="402" t="s">
        <v>67</v>
      </c>
      <c r="C22" s="403">
        <v>58686</v>
      </c>
      <c r="D22" s="401">
        <v>31104</v>
      </c>
      <c r="E22" s="401">
        <v>23097</v>
      </c>
      <c r="F22" s="340">
        <f>E22/D22</f>
        <v>0.74257330246913578</v>
      </c>
      <c r="G22" s="404"/>
    </row>
    <row r="23" spans="1:8" ht="15" x14ac:dyDescent="0.2">
      <c r="A23" s="375"/>
      <c r="B23" s="405" t="s">
        <v>214</v>
      </c>
      <c r="C23" s="403">
        <v>98493</v>
      </c>
      <c r="D23" s="403">
        <v>44322</v>
      </c>
      <c r="E23" s="401">
        <v>40060</v>
      </c>
      <c r="F23" s="340">
        <f>E23/D23</f>
        <v>0.90384007941879874</v>
      </c>
      <c r="G23" s="391"/>
      <c r="H23" s="347"/>
    </row>
    <row r="24" spans="1:8" ht="15" x14ac:dyDescent="0.2">
      <c r="A24" s="375"/>
      <c r="B24" s="397" t="s">
        <v>84</v>
      </c>
      <c r="C24" s="343"/>
      <c r="D24" s="343"/>
      <c r="E24" s="343"/>
      <c r="F24" s="345"/>
      <c r="G24" s="348"/>
      <c r="H24" s="347"/>
    </row>
    <row r="25" spans="1:8" ht="15" x14ac:dyDescent="0.2">
      <c r="A25" s="375"/>
      <c r="B25" s="406" t="s">
        <v>65</v>
      </c>
      <c r="C25" s="378"/>
      <c r="D25" s="339"/>
      <c r="E25" s="339"/>
      <c r="F25" s="345"/>
      <c r="G25" s="348"/>
    </row>
    <row r="26" spans="1:8" ht="15" x14ac:dyDescent="0.2">
      <c r="A26" s="375"/>
      <c r="B26" s="407" t="s">
        <v>66</v>
      </c>
      <c r="C26" s="403">
        <v>1150231</v>
      </c>
      <c r="D26" s="381"/>
      <c r="E26" s="403">
        <v>324764</v>
      </c>
      <c r="F26" s="340">
        <f>E26/C26</f>
        <v>0.28234676338926701</v>
      </c>
      <c r="G26" s="348" t="s">
        <v>276</v>
      </c>
    </row>
    <row r="27" spans="1:8" ht="15" x14ac:dyDescent="0.2">
      <c r="A27" s="375"/>
      <c r="B27" s="408" t="s">
        <v>67</v>
      </c>
      <c r="C27" s="472">
        <v>5331058</v>
      </c>
      <c r="D27" s="381"/>
      <c r="E27" s="472">
        <v>1569488</v>
      </c>
      <c r="F27" s="340">
        <f>E27/C27</f>
        <v>0.29440460036262972</v>
      </c>
      <c r="G27" s="348" t="s">
        <v>275</v>
      </c>
    </row>
    <row r="28" spans="1:8" ht="57.75" x14ac:dyDescent="0.2">
      <c r="A28" s="375"/>
      <c r="B28" s="386" t="s">
        <v>285</v>
      </c>
      <c r="C28" s="340">
        <v>0.05</v>
      </c>
      <c r="D28" s="341">
        <v>0.05</v>
      </c>
      <c r="E28" s="341">
        <v>0</v>
      </c>
      <c r="F28" s="382"/>
      <c r="G28" s="404"/>
    </row>
    <row r="29" spans="1:8" ht="43.5" x14ac:dyDescent="0.2">
      <c r="A29" s="375"/>
      <c r="B29" s="386" t="s">
        <v>286</v>
      </c>
      <c r="C29" s="340">
        <v>0.9</v>
      </c>
      <c r="D29" s="340">
        <v>0.9</v>
      </c>
      <c r="E29" s="409">
        <v>1</v>
      </c>
      <c r="F29" s="382"/>
      <c r="G29" s="410"/>
    </row>
    <row r="30" spans="1:8" ht="43.5" x14ac:dyDescent="0.2">
      <c r="A30" s="375"/>
      <c r="B30" s="386" t="s">
        <v>287</v>
      </c>
      <c r="C30" s="411">
        <v>1</v>
      </c>
      <c r="D30" s="411">
        <v>1</v>
      </c>
      <c r="E30" s="341">
        <v>1</v>
      </c>
      <c r="F30" s="382"/>
      <c r="G30" s="412"/>
    </row>
    <row r="31" spans="1:8" ht="15" x14ac:dyDescent="0.2">
      <c r="A31" s="375"/>
      <c r="B31" s="413" t="s">
        <v>71</v>
      </c>
      <c r="C31" s="349"/>
      <c r="D31" s="349"/>
      <c r="E31" s="349"/>
      <c r="F31" s="345"/>
      <c r="G31" s="338"/>
    </row>
    <row r="32" spans="1:8" ht="42.75" x14ac:dyDescent="0.2">
      <c r="A32" s="375"/>
      <c r="B32" s="414" t="s">
        <v>217</v>
      </c>
      <c r="C32" s="415">
        <v>2568811</v>
      </c>
      <c r="D32" s="350"/>
      <c r="E32" s="415">
        <v>1692843</v>
      </c>
      <c r="F32" s="382"/>
      <c r="G32" s="352" t="s">
        <v>252</v>
      </c>
    </row>
    <row r="33" spans="1:8" ht="30" x14ac:dyDescent="0.2">
      <c r="A33" s="375"/>
      <c r="B33" s="413" t="s">
        <v>93</v>
      </c>
      <c r="C33" s="349"/>
      <c r="D33" s="349"/>
      <c r="E33" s="349"/>
      <c r="F33" s="345"/>
      <c r="G33" s="338"/>
    </row>
    <row r="34" spans="1:8" ht="114" x14ac:dyDescent="0.2">
      <c r="A34" s="375"/>
      <c r="B34" s="414" t="s">
        <v>220</v>
      </c>
      <c r="C34" s="415">
        <v>479080</v>
      </c>
      <c r="D34" s="415">
        <v>479080</v>
      </c>
      <c r="E34" s="415">
        <v>19591</v>
      </c>
      <c r="F34" s="340">
        <f>E34/D34</f>
        <v>4.089296150955999E-2</v>
      </c>
      <c r="G34" s="352" t="s">
        <v>265</v>
      </c>
    </row>
    <row r="35" spans="1:8" ht="30" x14ac:dyDescent="0.2">
      <c r="A35" s="375"/>
      <c r="B35" s="413" t="s">
        <v>218</v>
      </c>
      <c r="C35" s="349"/>
      <c r="D35" s="349"/>
      <c r="E35" s="349"/>
      <c r="F35" s="345"/>
      <c r="G35" s="338"/>
    </row>
    <row r="36" spans="1:8" ht="153" customHeight="1" x14ac:dyDescent="0.2">
      <c r="A36" s="375"/>
      <c r="B36" s="414" t="s">
        <v>219</v>
      </c>
      <c r="C36" s="415">
        <v>1000</v>
      </c>
      <c r="D36" s="415">
        <v>450</v>
      </c>
      <c r="E36" s="415">
        <v>1075</v>
      </c>
      <c r="F36" s="340">
        <f>E36/D36</f>
        <v>2.3888888888888888</v>
      </c>
      <c r="G36" s="416" t="s">
        <v>267</v>
      </c>
    </row>
    <row r="37" spans="1:8" ht="30" x14ac:dyDescent="0.2">
      <c r="A37" s="417"/>
      <c r="B37" s="413" t="s">
        <v>229</v>
      </c>
      <c r="C37" s="349"/>
      <c r="D37" s="349"/>
      <c r="E37" s="349"/>
      <c r="F37" s="345"/>
      <c r="G37" s="352"/>
    </row>
    <row r="38" spans="1:8" ht="49.5" customHeight="1" x14ac:dyDescent="0.2">
      <c r="A38" s="375"/>
      <c r="B38" s="414" t="s">
        <v>230</v>
      </c>
      <c r="C38" s="415">
        <v>3000</v>
      </c>
      <c r="D38" s="415">
        <v>1000</v>
      </c>
      <c r="E38" s="415">
        <v>2202</v>
      </c>
      <c r="F38" s="395">
        <f>E38/D38</f>
        <v>2.202</v>
      </c>
      <c r="G38" s="418" t="s">
        <v>266</v>
      </c>
    </row>
    <row r="39" spans="1:8" ht="15" x14ac:dyDescent="0.2">
      <c r="A39" s="375"/>
      <c r="B39" s="414" t="s">
        <v>231</v>
      </c>
      <c r="C39" s="415">
        <v>606</v>
      </c>
      <c r="D39" s="350"/>
      <c r="E39" s="415">
        <v>200</v>
      </c>
      <c r="F39" s="419"/>
      <c r="G39" s="420"/>
    </row>
    <row r="40" spans="1:8" ht="15" x14ac:dyDescent="0.2">
      <c r="A40" s="387"/>
      <c r="B40" s="396" t="s">
        <v>254</v>
      </c>
      <c r="C40" s="393"/>
      <c r="D40" s="394"/>
      <c r="E40" s="394"/>
      <c r="F40" s="395"/>
      <c r="G40" s="391"/>
      <c r="H40" s="347"/>
    </row>
    <row r="41" spans="1:8" ht="30" x14ac:dyDescent="0.2">
      <c r="A41" s="375"/>
      <c r="B41" s="413" t="s">
        <v>36</v>
      </c>
      <c r="C41" s="349"/>
      <c r="D41" s="349"/>
      <c r="E41" s="349"/>
      <c r="F41" s="345"/>
      <c r="G41" s="338"/>
    </row>
    <row r="42" spans="1:8" ht="15" x14ac:dyDescent="0.2">
      <c r="A42" s="375"/>
      <c r="B42" s="414" t="s">
        <v>28</v>
      </c>
      <c r="C42" s="415">
        <v>4329769</v>
      </c>
      <c r="D42" s="415">
        <v>4329769</v>
      </c>
      <c r="E42" s="415">
        <v>4088342</v>
      </c>
      <c r="F42" s="340">
        <f>E42/D42</f>
        <v>0.94424021235313016</v>
      </c>
      <c r="G42" s="338"/>
    </row>
    <row r="43" spans="1:8" ht="15" x14ac:dyDescent="0.2">
      <c r="A43" s="375"/>
      <c r="B43" s="413" t="s">
        <v>215</v>
      </c>
      <c r="C43" s="349"/>
      <c r="D43" s="349"/>
      <c r="E43" s="349"/>
      <c r="F43" s="345"/>
      <c r="G43" s="338"/>
    </row>
    <row r="44" spans="1:8" ht="15" x14ac:dyDescent="0.2">
      <c r="A44" s="375"/>
      <c r="B44" s="414" t="s">
        <v>28</v>
      </c>
      <c r="C44" s="415">
        <v>131963</v>
      </c>
      <c r="D44" s="415">
        <v>131963</v>
      </c>
      <c r="E44" s="415">
        <v>2325</v>
      </c>
      <c r="F44" s="340">
        <f>E44/D44</f>
        <v>1.7618574903571455E-2</v>
      </c>
      <c r="G44" s="352"/>
    </row>
    <row r="45" spans="1:8" ht="30" hidden="1" x14ac:dyDescent="0.2">
      <c r="A45" s="375"/>
      <c r="B45" s="413" t="s">
        <v>216</v>
      </c>
      <c r="C45" s="415">
        <v>10196437</v>
      </c>
      <c r="D45" s="415">
        <v>10196437</v>
      </c>
      <c r="E45" s="415">
        <v>7399463.333333333</v>
      </c>
      <c r="F45" s="340"/>
      <c r="G45" s="338"/>
    </row>
    <row r="46" spans="1:8" ht="15" x14ac:dyDescent="0.2">
      <c r="A46" s="387"/>
      <c r="B46" s="396" t="s">
        <v>255</v>
      </c>
      <c r="C46" s="393"/>
      <c r="D46" s="394"/>
      <c r="E46" s="394"/>
      <c r="F46" s="395"/>
      <c r="G46" s="391"/>
      <c r="H46" s="347"/>
    </row>
    <row r="47" spans="1:8" ht="15" x14ac:dyDescent="0.2">
      <c r="A47" s="375"/>
      <c r="B47" s="413" t="s">
        <v>203</v>
      </c>
      <c r="C47" s="349"/>
      <c r="D47" s="349"/>
      <c r="E47" s="349"/>
      <c r="F47" s="345"/>
      <c r="G47" s="338"/>
    </row>
    <row r="48" spans="1:8" ht="15" x14ac:dyDescent="0.2">
      <c r="A48" s="375"/>
      <c r="B48" s="421" t="s">
        <v>221</v>
      </c>
      <c r="C48" s="349"/>
      <c r="D48" s="349"/>
      <c r="E48" s="349"/>
      <c r="F48" s="345"/>
      <c r="G48" s="338"/>
    </row>
    <row r="49" spans="1:8" ht="15" x14ac:dyDescent="0.2">
      <c r="A49" s="375"/>
      <c r="B49" s="422" t="s">
        <v>151</v>
      </c>
      <c r="C49" s="415">
        <v>77912</v>
      </c>
      <c r="D49" s="415">
        <v>42852</v>
      </c>
      <c r="E49" s="415">
        <v>55913</v>
      </c>
      <c r="F49" s="340">
        <f>E49/D49</f>
        <v>1.3047932418556893</v>
      </c>
      <c r="G49" s="338"/>
    </row>
    <row r="50" spans="1:8" ht="15" x14ac:dyDescent="0.2">
      <c r="A50" s="375"/>
      <c r="B50" s="414" t="s">
        <v>222</v>
      </c>
      <c r="C50" s="415">
        <v>33402</v>
      </c>
      <c r="D50" s="415">
        <v>18371</v>
      </c>
      <c r="E50" s="415">
        <v>2503</v>
      </c>
      <c r="F50" s="340">
        <f>E50/D50</f>
        <v>0.13624734636111263</v>
      </c>
      <c r="G50" s="338"/>
    </row>
    <row r="51" spans="1:8" ht="30" x14ac:dyDescent="0.2">
      <c r="A51" s="417"/>
      <c r="B51" s="413" t="s">
        <v>229</v>
      </c>
      <c r="C51" s="349"/>
      <c r="D51" s="349"/>
      <c r="E51" s="349"/>
      <c r="F51" s="345"/>
      <c r="G51" s="338"/>
    </row>
    <row r="52" spans="1:8" ht="49.5" customHeight="1" x14ac:dyDescent="0.2">
      <c r="A52" s="375"/>
      <c r="B52" s="414" t="s">
        <v>232</v>
      </c>
      <c r="C52" s="415">
        <v>600</v>
      </c>
      <c r="D52" s="415">
        <v>300</v>
      </c>
      <c r="E52" s="415">
        <v>329</v>
      </c>
      <c r="F52" s="395">
        <f>E52/D52</f>
        <v>1.0966666666666667</v>
      </c>
      <c r="G52" s="418" t="s">
        <v>266</v>
      </c>
    </row>
    <row r="53" spans="1:8" ht="15" x14ac:dyDescent="0.2">
      <c r="A53" s="375"/>
      <c r="B53" s="414" t="s">
        <v>233</v>
      </c>
      <c r="C53" s="415">
        <v>700</v>
      </c>
      <c r="D53" s="350"/>
      <c r="E53" s="415">
        <v>161</v>
      </c>
      <c r="F53" s="419"/>
      <c r="G53" s="420"/>
    </row>
    <row r="54" spans="1:8" ht="15" x14ac:dyDescent="0.2">
      <c r="A54" s="387"/>
      <c r="B54" s="396" t="s">
        <v>256</v>
      </c>
      <c r="C54" s="393"/>
      <c r="D54" s="394"/>
      <c r="E54" s="394"/>
      <c r="F54" s="395"/>
      <c r="G54" s="391"/>
      <c r="H54" s="347"/>
    </row>
    <row r="55" spans="1:8" ht="45" x14ac:dyDescent="0.2">
      <c r="A55" s="375"/>
      <c r="B55" s="413" t="s">
        <v>258</v>
      </c>
      <c r="C55" s="349"/>
      <c r="D55" s="349"/>
      <c r="E55" s="349"/>
      <c r="F55" s="345"/>
      <c r="G55" s="338"/>
    </row>
    <row r="56" spans="1:8" ht="15" x14ac:dyDescent="0.2">
      <c r="A56" s="375"/>
      <c r="B56" s="414" t="s">
        <v>259</v>
      </c>
      <c r="C56" s="349"/>
      <c r="D56" s="349"/>
      <c r="E56" s="349"/>
      <c r="F56" s="345"/>
      <c r="G56" s="338"/>
    </row>
    <row r="57" spans="1:8" ht="15" x14ac:dyDescent="0.2">
      <c r="A57" s="375"/>
      <c r="B57" s="422" t="s">
        <v>260</v>
      </c>
      <c r="C57" s="415">
        <v>14</v>
      </c>
      <c r="D57" s="350"/>
      <c r="E57" s="415">
        <v>6</v>
      </c>
      <c r="F57" s="340">
        <f>E57/C57</f>
        <v>0.42857142857142855</v>
      </c>
      <c r="G57" s="338"/>
    </row>
    <row r="58" spans="1:8" ht="15" x14ac:dyDescent="0.2">
      <c r="A58" s="375"/>
      <c r="B58" s="422" t="s">
        <v>261</v>
      </c>
      <c r="C58" s="415">
        <v>57</v>
      </c>
      <c r="D58" s="350"/>
      <c r="E58" s="415">
        <v>20</v>
      </c>
      <c r="F58" s="395">
        <f t="shared" ref="F58:F60" si="0">E58/C58</f>
        <v>0.35087719298245612</v>
      </c>
      <c r="G58" s="423"/>
    </row>
    <row r="59" spans="1:8" ht="15" x14ac:dyDescent="0.2">
      <c r="A59" s="383"/>
      <c r="B59" s="422" t="s">
        <v>262</v>
      </c>
      <c r="C59" s="415">
        <v>734</v>
      </c>
      <c r="D59" s="350"/>
      <c r="E59" s="415">
        <v>113</v>
      </c>
      <c r="F59" s="395">
        <f t="shared" si="0"/>
        <v>0.15395095367847411</v>
      </c>
      <c r="G59" s="423"/>
    </row>
    <row r="60" spans="1:8" ht="15" x14ac:dyDescent="0.2">
      <c r="A60" s="375"/>
      <c r="B60" s="424" t="s">
        <v>263</v>
      </c>
      <c r="C60" s="425">
        <v>17675</v>
      </c>
      <c r="D60" s="426"/>
      <c r="E60" s="425">
        <v>2743</v>
      </c>
      <c r="F60" s="427">
        <f t="shared" si="0"/>
        <v>0.15519094766619518</v>
      </c>
      <c r="G60" s="428"/>
    </row>
    <row r="61" spans="1:8" ht="28.5" x14ac:dyDescent="0.2">
      <c r="A61" s="375"/>
      <c r="B61" s="414" t="s">
        <v>264</v>
      </c>
      <c r="C61" s="429"/>
      <c r="D61" s="415">
        <v>490</v>
      </c>
      <c r="E61" s="415">
        <v>461</v>
      </c>
      <c r="F61" s="340">
        <f>E61/D61</f>
        <v>0.9408163265306122</v>
      </c>
      <c r="G61" s="430"/>
    </row>
    <row r="62" spans="1:8" ht="30" x14ac:dyDescent="0.2">
      <c r="A62" s="375"/>
      <c r="B62" s="413" t="s">
        <v>235</v>
      </c>
      <c r="C62" s="349"/>
      <c r="D62" s="349"/>
      <c r="E62" s="349"/>
      <c r="F62" s="345"/>
      <c r="G62" s="338"/>
    </row>
    <row r="63" spans="1:8" ht="15" x14ac:dyDescent="0.2">
      <c r="A63" s="375"/>
      <c r="B63" s="431" t="s">
        <v>257</v>
      </c>
      <c r="C63" s="349"/>
      <c r="D63" s="349"/>
      <c r="E63" s="349"/>
      <c r="F63" s="345"/>
      <c r="G63" s="338"/>
    </row>
    <row r="64" spans="1:8" ht="28.5" x14ac:dyDescent="0.2">
      <c r="A64" s="375"/>
      <c r="B64" s="422" t="s">
        <v>236</v>
      </c>
      <c r="C64" s="349"/>
      <c r="D64" s="349"/>
      <c r="E64" s="349"/>
      <c r="F64" s="345"/>
      <c r="G64" s="338"/>
    </row>
    <row r="65" spans="1:7" ht="15" x14ac:dyDescent="0.2">
      <c r="A65" s="375"/>
      <c r="B65" s="432" t="s">
        <v>237</v>
      </c>
      <c r="C65" s="433"/>
      <c r="D65" s="434"/>
      <c r="E65" s="350"/>
      <c r="F65" s="382"/>
      <c r="G65" s="435" t="s">
        <v>251</v>
      </c>
    </row>
    <row r="66" spans="1:7" ht="15" x14ac:dyDescent="0.2">
      <c r="A66" s="375"/>
      <c r="B66" s="432" t="s">
        <v>238</v>
      </c>
      <c r="C66" s="433"/>
      <c r="D66" s="434"/>
      <c r="E66" s="350"/>
      <c r="F66" s="382"/>
      <c r="G66" s="436"/>
    </row>
    <row r="67" spans="1:7" ht="15" x14ac:dyDescent="0.2">
      <c r="A67" s="375"/>
      <c r="B67" s="432" t="s">
        <v>239</v>
      </c>
      <c r="C67" s="433"/>
      <c r="D67" s="434"/>
      <c r="E67" s="350"/>
      <c r="F67" s="382"/>
      <c r="G67" s="437"/>
    </row>
    <row r="68" spans="1:7" ht="30" x14ac:dyDescent="0.2">
      <c r="A68" s="375"/>
      <c r="B68" s="413" t="s">
        <v>240</v>
      </c>
      <c r="C68" s="349"/>
      <c r="D68" s="349"/>
      <c r="E68" s="349"/>
      <c r="F68" s="345"/>
      <c r="G68" s="338"/>
    </row>
    <row r="69" spans="1:7" ht="15" x14ac:dyDescent="0.2">
      <c r="A69" s="375"/>
      <c r="B69" s="414" t="s">
        <v>241</v>
      </c>
      <c r="C69" s="349"/>
      <c r="D69" s="349"/>
      <c r="E69" s="349"/>
      <c r="F69" s="345"/>
      <c r="G69" s="338"/>
    </row>
    <row r="70" spans="1:7" ht="15" x14ac:dyDescent="0.2">
      <c r="A70" s="375"/>
      <c r="B70" s="414" t="s">
        <v>242</v>
      </c>
      <c r="C70" s="349"/>
      <c r="D70" s="349"/>
      <c r="E70" s="349"/>
      <c r="F70" s="345"/>
      <c r="G70" s="338"/>
    </row>
    <row r="71" spans="1:7" ht="15" x14ac:dyDescent="0.2">
      <c r="A71" s="375"/>
      <c r="B71" s="422" t="s">
        <v>239</v>
      </c>
      <c r="C71" s="438" t="s">
        <v>245</v>
      </c>
      <c r="D71" s="350"/>
      <c r="E71" s="349">
        <v>251</v>
      </c>
      <c r="F71" s="340">
        <v>0.19</v>
      </c>
      <c r="G71" s="351"/>
    </row>
    <row r="72" spans="1:7" ht="15" x14ac:dyDescent="0.2">
      <c r="A72" s="375"/>
      <c r="B72" s="422" t="s">
        <v>243</v>
      </c>
      <c r="C72" s="438" t="s">
        <v>246</v>
      </c>
      <c r="D72" s="350"/>
      <c r="E72" s="349" t="s">
        <v>273</v>
      </c>
      <c r="F72" s="340">
        <v>0.28000000000000003</v>
      </c>
      <c r="G72" s="351"/>
    </row>
    <row r="73" spans="1:7" ht="28.5" x14ac:dyDescent="0.2">
      <c r="A73" s="375"/>
      <c r="B73" s="422" t="s">
        <v>244</v>
      </c>
      <c r="C73" s="438" t="s">
        <v>247</v>
      </c>
      <c r="D73" s="350"/>
      <c r="E73" s="350"/>
      <c r="F73" s="382"/>
      <c r="G73" s="351" t="s">
        <v>274</v>
      </c>
    </row>
    <row r="74" spans="1:7" ht="15" x14ac:dyDescent="0.25">
      <c r="A74" s="439" t="s">
        <v>223</v>
      </c>
      <c r="B74" s="440" t="s">
        <v>224</v>
      </c>
      <c r="C74" s="349"/>
      <c r="D74" s="349"/>
      <c r="E74" s="349"/>
      <c r="F74" s="345"/>
      <c r="G74" s="338"/>
    </row>
    <row r="75" spans="1:7" ht="71.25" x14ac:dyDescent="0.2">
      <c r="A75" s="375"/>
      <c r="B75" s="386" t="s">
        <v>288</v>
      </c>
      <c r="C75" s="415">
        <v>9849</v>
      </c>
      <c r="D75" s="415">
        <v>5826</v>
      </c>
      <c r="E75" s="441">
        <v>13012</v>
      </c>
      <c r="F75" s="340">
        <f>E75/D75</f>
        <v>2.2334363199450737</v>
      </c>
      <c r="G75" s="351" t="s">
        <v>268</v>
      </c>
    </row>
    <row r="76" spans="1:7" ht="43.5" x14ac:dyDescent="0.2">
      <c r="A76" s="375"/>
      <c r="B76" s="386" t="s">
        <v>289</v>
      </c>
      <c r="C76" s="411">
        <v>0.9</v>
      </c>
      <c r="D76" s="411">
        <v>0.9</v>
      </c>
      <c r="E76" s="442">
        <v>0.65854999999999997</v>
      </c>
      <c r="F76" s="382"/>
      <c r="G76" s="351"/>
    </row>
    <row r="77" spans="1:7" ht="29.25" x14ac:dyDescent="0.2">
      <c r="A77" s="375"/>
      <c r="B77" s="386" t="s">
        <v>290</v>
      </c>
      <c r="C77" s="411">
        <v>0.95</v>
      </c>
      <c r="D77" s="411">
        <v>0.95</v>
      </c>
      <c r="E77" s="442">
        <v>0.95134999999999992</v>
      </c>
      <c r="F77" s="382"/>
      <c r="G77" s="351"/>
    </row>
    <row r="78" spans="1:7" ht="15" x14ac:dyDescent="0.2">
      <c r="A78" s="375"/>
      <c r="B78" s="443"/>
      <c r="C78" s="349"/>
      <c r="D78" s="349"/>
      <c r="E78" s="349"/>
      <c r="F78" s="345"/>
      <c r="G78" s="338"/>
    </row>
    <row r="79" spans="1:7" ht="15" x14ac:dyDescent="0.25">
      <c r="A79" s="375"/>
      <c r="B79" s="440" t="s">
        <v>225</v>
      </c>
      <c r="C79" s="349"/>
      <c r="D79" s="349"/>
      <c r="E79" s="349"/>
      <c r="F79" s="345"/>
      <c r="G79" s="338"/>
    </row>
    <row r="80" spans="1:7" ht="43.5" x14ac:dyDescent="0.2">
      <c r="A80" s="375"/>
      <c r="B80" s="386" t="s">
        <v>291</v>
      </c>
      <c r="C80" s="415">
        <v>1599</v>
      </c>
      <c r="D80" s="438">
        <v>716</v>
      </c>
      <c r="E80" s="441">
        <v>1942</v>
      </c>
      <c r="F80" s="340">
        <f>E80/D80</f>
        <v>2.7122905027932962</v>
      </c>
      <c r="G80" s="351" t="s">
        <v>269</v>
      </c>
    </row>
    <row r="81" spans="1:7" ht="43.5" x14ac:dyDescent="0.2">
      <c r="A81" s="375"/>
      <c r="B81" s="386" t="s">
        <v>292</v>
      </c>
      <c r="C81" s="411">
        <v>0.9</v>
      </c>
      <c r="D81" s="411">
        <v>0.9</v>
      </c>
      <c r="E81" s="442">
        <v>0.96</v>
      </c>
      <c r="F81" s="382"/>
      <c r="G81" s="352"/>
    </row>
    <row r="82" spans="1:7" ht="43.5" x14ac:dyDescent="0.2">
      <c r="A82" s="375"/>
      <c r="B82" s="386" t="s">
        <v>293</v>
      </c>
      <c r="C82" s="411">
        <v>1</v>
      </c>
      <c r="D82" s="411">
        <v>1</v>
      </c>
      <c r="E82" s="442">
        <v>1</v>
      </c>
      <c r="F82" s="382"/>
      <c r="G82" s="352"/>
    </row>
    <row r="83" spans="1:7" ht="15" x14ac:dyDescent="0.2">
      <c r="A83" s="375"/>
      <c r="B83" s="386"/>
      <c r="C83" s="438"/>
      <c r="D83" s="438"/>
      <c r="E83" s="349"/>
      <c r="F83" s="345"/>
      <c r="G83" s="338"/>
    </row>
    <row r="84" spans="1:7" ht="15" x14ac:dyDescent="0.2">
      <c r="A84" s="375"/>
      <c r="B84" s="444" t="s">
        <v>226</v>
      </c>
      <c r="C84" s="438"/>
      <c r="D84" s="438"/>
      <c r="E84" s="349"/>
      <c r="F84" s="345"/>
      <c r="G84" s="338"/>
    </row>
    <row r="85" spans="1:7" ht="43.5" x14ac:dyDescent="0.2">
      <c r="A85" s="383"/>
      <c r="B85" s="386" t="s">
        <v>294</v>
      </c>
      <c r="C85" s="415">
        <v>712</v>
      </c>
      <c r="D85" s="438">
        <v>471</v>
      </c>
      <c r="E85" s="438">
        <v>1611</v>
      </c>
      <c r="F85" s="340">
        <f>E85/D85</f>
        <v>3.4203821656050954</v>
      </c>
      <c r="G85" s="351" t="s">
        <v>269</v>
      </c>
    </row>
    <row r="86" spans="1:7" ht="43.5" x14ac:dyDescent="0.2">
      <c r="A86" s="375"/>
      <c r="B86" s="445" t="s">
        <v>295</v>
      </c>
      <c r="C86" s="446">
        <v>0.9</v>
      </c>
      <c r="D86" s="446">
        <v>0.9</v>
      </c>
      <c r="E86" s="447">
        <v>0.94</v>
      </c>
      <c r="F86" s="448"/>
      <c r="G86" s="449"/>
    </row>
    <row r="87" spans="1:7" ht="43.5" x14ac:dyDescent="0.2">
      <c r="A87" s="375"/>
      <c r="B87" s="386" t="s">
        <v>296</v>
      </c>
      <c r="C87" s="411">
        <v>0.9</v>
      </c>
      <c r="D87" s="411">
        <v>0.9</v>
      </c>
      <c r="E87" s="442">
        <v>1</v>
      </c>
      <c r="F87" s="382"/>
      <c r="G87" s="351"/>
    </row>
    <row r="88" spans="1:7" ht="15" x14ac:dyDescent="0.2">
      <c r="A88" s="383"/>
      <c r="B88" s="443"/>
      <c r="C88" s="349"/>
      <c r="D88" s="349"/>
      <c r="E88" s="349"/>
      <c r="F88" s="345"/>
      <c r="G88" s="338"/>
    </row>
    <row r="89" spans="1:7" ht="15" x14ac:dyDescent="0.2">
      <c r="A89" s="385" t="s">
        <v>227</v>
      </c>
      <c r="B89" s="444" t="s">
        <v>224</v>
      </c>
      <c r="C89" s="349"/>
      <c r="D89" s="349"/>
      <c r="E89" s="349"/>
      <c r="F89" s="345"/>
      <c r="G89" s="338"/>
    </row>
    <row r="90" spans="1:7" ht="120.75" customHeight="1" x14ac:dyDescent="0.2">
      <c r="A90" s="375"/>
      <c r="B90" s="386" t="s">
        <v>297</v>
      </c>
      <c r="C90" s="415">
        <v>3588</v>
      </c>
      <c r="D90" s="415">
        <v>1627</v>
      </c>
      <c r="E90" s="415">
        <v>1902</v>
      </c>
      <c r="F90" s="340">
        <f>E90/D90</f>
        <v>1.1690227412415488</v>
      </c>
      <c r="G90" s="351" t="s">
        <v>270</v>
      </c>
    </row>
    <row r="91" spans="1:7" ht="57.75" x14ac:dyDescent="0.2">
      <c r="A91" s="375"/>
      <c r="B91" s="386" t="s">
        <v>298</v>
      </c>
      <c r="C91" s="411" t="s">
        <v>248</v>
      </c>
      <c r="D91" s="411" t="s">
        <v>248</v>
      </c>
      <c r="E91" s="411" t="s">
        <v>248</v>
      </c>
      <c r="F91" s="382"/>
      <c r="G91" s="377" t="s">
        <v>269</v>
      </c>
    </row>
    <row r="92" spans="1:7" ht="43.5" x14ac:dyDescent="0.2">
      <c r="A92" s="375"/>
      <c r="B92" s="386" t="s">
        <v>299</v>
      </c>
      <c r="C92" s="411">
        <v>1</v>
      </c>
      <c r="D92" s="411">
        <v>1</v>
      </c>
      <c r="E92" s="442">
        <v>0.8</v>
      </c>
      <c r="F92" s="382"/>
      <c r="G92" s="377" t="s">
        <v>269</v>
      </c>
    </row>
    <row r="93" spans="1:7" ht="15" x14ac:dyDescent="0.2">
      <c r="A93" s="375"/>
      <c r="B93" s="443"/>
      <c r="C93" s="349"/>
      <c r="D93" s="349"/>
      <c r="E93" s="349"/>
      <c r="F93" s="345"/>
      <c r="G93" s="338"/>
    </row>
    <row r="94" spans="1:7" ht="15" x14ac:dyDescent="0.2">
      <c r="A94" s="375"/>
      <c r="B94" s="444" t="s">
        <v>225</v>
      </c>
      <c r="C94" s="349"/>
      <c r="D94" s="349"/>
      <c r="E94" s="349"/>
      <c r="F94" s="345"/>
      <c r="G94" s="338"/>
    </row>
    <row r="95" spans="1:7" ht="39" customHeight="1" x14ac:dyDescent="0.2">
      <c r="A95" s="375"/>
      <c r="B95" s="386" t="s">
        <v>300</v>
      </c>
      <c r="C95" s="415">
        <v>10</v>
      </c>
      <c r="D95" s="415">
        <v>8</v>
      </c>
      <c r="E95" s="438">
        <v>6</v>
      </c>
      <c r="F95" s="340">
        <f>E95/D95</f>
        <v>0.75</v>
      </c>
      <c r="G95" s="351" t="s">
        <v>269</v>
      </c>
    </row>
    <row r="96" spans="1:7" ht="72.75" customHeight="1" x14ac:dyDescent="0.2">
      <c r="A96" s="375"/>
      <c r="B96" s="386" t="s">
        <v>301</v>
      </c>
      <c r="C96" s="411" t="s">
        <v>248</v>
      </c>
      <c r="D96" s="411" t="s">
        <v>248</v>
      </c>
      <c r="E96" s="411" t="s">
        <v>248</v>
      </c>
      <c r="F96" s="382"/>
      <c r="G96" s="351" t="s">
        <v>269</v>
      </c>
    </row>
    <row r="97" spans="1:7" ht="43.5" x14ac:dyDescent="0.2">
      <c r="A97" s="375"/>
      <c r="B97" s="386" t="s">
        <v>302</v>
      </c>
      <c r="C97" s="411" t="s">
        <v>248</v>
      </c>
      <c r="D97" s="411" t="s">
        <v>248</v>
      </c>
      <c r="E97" s="438" t="s">
        <v>248</v>
      </c>
      <c r="F97" s="382"/>
      <c r="G97" s="351" t="s">
        <v>269</v>
      </c>
    </row>
    <row r="98" spans="1:7" ht="15" x14ac:dyDescent="0.2">
      <c r="A98" s="383"/>
      <c r="B98" s="443"/>
      <c r="C98" s="349"/>
      <c r="D98" s="349"/>
      <c r="E98" s="349"/>
      <c r="F98" s="345"/>
      <c r="G98" s="338"/>
    </row>
    <row r="99" spans="1:7" ht="30" x14ac:dyDescent="0.2">
      <c r="A99" s="450" t="s">
        <v>228</v>
      </c>
      <c r="B99" s="451" t="s">
        <v>234</v>
      </c>
      <c r="C99" s="349"/>
      <c r="D99" s="349"/>
      <c r="E99" s="349"/>
      <c r="F99" s="345"/>
      <c r="G99" s="338"/>
    </row>
    <row r="100" spans="1:7" ht="28.5" x14ac:dyDescent="0.2">
      <c r="A100" s="383"/>
      <c r="B100" s="443" t="s">
        <v>35</v>
      </c>
      <c r="C100" s="438" t="s">
        <v>271</v>
      </c>
      <c r="D100" s="438" t="s">
        <v>271</v>
      </c>
      <c r="E100" s="349" t="s">
        <v>271</v>
      </c>
      <c r="F100" s="382"/>
      <c r="G100" s="377"/>
    </row>
    <row r="101" spans="1:7" s="354" customFormat="1" ht="15" x14ac:dyDescent="0.25">
      <c r="A101" s="452"/>
      <c r="B101" s="453"/>
      <c r="C101" s="454"/>
      <c r="D101" s="454">
        <v>0</v>
      </c>
      <c r="E101" s="454"/>
      <c r="F101" s="455"/>
      <c r="G101" s="456"/>
    </row>
    <row r="102" spans="1:7" ht="15" hidden="1" x14ac:dyDescent="0.2">
      <c r="A102" s="452" t="s">
        <v>161</v>
      </c>
      <c r="B102" s="457"/>
      <c r="C102" s="355" t="s">
        <v>104</v>
      </c>
      <c r="D102" s="355"/>
      <c r="E102" s="355"/>
      <c r="F102" s="458"/>
      <c r="G102" s="452"/>
    </row>
    <row r="103" spans="1:7" hidden="1" x14ac:dyDescent="0.2">
      <c r="A103" s="457"/>
    </row>
    <row r="104" spans="1:7" ht="15" hidden="1" x14ac:dyDescent="0.2">
      <c r="A104" s="461" t="s">
        <v>155</v>
      </c>
      <c r="B104" s="462"/>
      <c r="C104" s="474" t="s">
        <v>154</v>
      </c>
      <c r="D104" s="474"/>
      <c r="E104" s="474"/>
      <c r="G104" s="463"/>
    </row>
    <row r="105" spans="1:7" ht="15" hidden="1" x14ac:dyDescent="0.25">
      <c r="A105" s="464" t="s">
        <v>118</v>
      </c>
      <c r="C105" s="355" t="s">
        <v>106</v>
      </c>
      <c r="D105" s="355"/>
      <c r="E105" s="355"/>
    </row>
    <row r="106" spans="1:7" ht="28.5" hidden="1" x14ac:dyDescent="0.2">
      <c r="A106" s="465" t="s">
        <v>153</v>
      </c>
      <c r="C106" s="466" t="s">
        <v>162</v>
      </c>
      <c r="D106" s="466"/>
      <c r="E106" s="466"/>
      <c r="G106" s="467"/>
    </row>
    <row r="107" spans="1:7" ht="15" x14ac:dyDescent="0.25">
      <c r="D107" s="473"/>
      <c r="E107" s="473"/>
      <c r="G107" s="468"/>
    </row>
    <row r="108" spans="1:7" x14ac:dyDescent="0.2">
      <c r="D108" s="473"/>
      <c r="E108" s="473"/>
      <c r="G108" s="469"/>
    </row>
    <row r="109" spans="1:7" x14ac:dyDescent="0.2">
      <c r="D109" s="473"/>
      <c r="E109" s="473"/>
    </row>
  </sheetData>
  <mergeCells count="16">
    <mergeCell ref="C106:E106"/>
    <mergeCell ref="G38:G39"/>
    <mergeCell ref="G52:G53"/>
    <mergeCell ref="G65:G67"/>
    <mergeCell ref="C102:E102"/>
    <mergeCell ref="C104:E104"/>
    <mergeCell ref="C105:E105"/>
    <mergeCell ref="A1:G1"/>
    <mergeCell ref="A2:G2"/>
    <mergeCell ref="A3:G3"/>
    <mergeCell ref="A4:G4"/>
    <mergeCell ref="A6:A7"/>
    <mergeCell ref="B6:B7"/>
    <mergeCell ref="C6:D6"/>
    <mergeCell ref="G6:G7"/>
    <mergeCell ref="E7:F7"/>
  </mergeCells>
  <pageMargins left="0.7" right="0.7" top="0.75" bottom="0.75" header="0.3" footer="0.3"/>
  <pageSetup paperSize="9" scale="5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JantoSep</vt:lpstr>
      <vt:lpstr>JantoDec</vt:lpstr>
      <vt:lpstr>JultoSep</vt:lpstr>
      <vt:lpstr>OcttoDec</vt:lpstr>
      <vt:lpstr>Jan to June (2)</vt:lpstr>
      <vt:lpstr>'Jan to June (2)'!Print_Area</vt:lpstr>
      <vt:lpstr>'Jan to June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veriton</dc:creator>
  <cp:lastModifiedBy>USER</cp:lastModifiedBy>
  <cp:lastPrinted>2014-08-15T10:25:25Z</cp:lastPrinted>
  <dcterms:created xsi:type="dcterms:W3CDTF">2012-05-10T06:04:47Z</dcterms:created>
  <dcterms:modified xsi:type="dcterms:W3CDTF">2014-09-26T04:57:39Z</dcterms:modified>
</cp:coreProperties>
</file>