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3\APR2023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'sum-conso'!$A$1:$AC$266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84" i="1" l="1"/>
  <c r="AE284" i="1"/>
  <c r="AG283" i="1"/>
  <c r="AF283" i="1"/>
  <c r="AE283" i="1"/>
  <c r="AH283" i="1" s="1"/>
  <c r="AG282" i="1"/>
  <c r="AG284" i="1" s="1"/>
  <c r="AF282" i="1"/>
  <c r="AE282" i="1"/>
  <c r="AH282" i="1" s="1"/>
  <c r="AG276" i="1"/>
  <c r="AG290" i="1" s="1"/>
  <c r="AG274" i="1"/>
  <c r="AF274" i="1"/>
  <c r="AE274" i="1"/>
  <c r="AH274" i="1" s="1"/>
  <c r="AG273" i="1"/>
  <c r="AF273" i="1"/>
  <c r="AF276" i="1" s="1"/>
  <c r="AE273" i="1"/>
  <c r="AH273" i="1" s="1"/>
  <c r="AH276" i="1" s="1"/>
  <c r="Z260" i="1"/>
  <c r="Z259" i="1"/>
  <c r="Z255" i="1"/>
  <c r="AD253" i="1"/>
  <c r="Z252" i="1"/>
  <c r="AF252" i="1" s="1"/>
  <c r="AF246" i="1"/>
  <c r="AF245" i="1"/>
  <c r="AF244" i="1"/>
  <c r="AF243" i="1"/>
  <c r="AF241" i="1"/>
  <c r="AB241" i="1"/>
  <c r="AA241" i="1"/>
  <c r="B239" i="1"/>
  <c r="Q238" i="1"/>
  <c r="U237" i="1"/>
  <c r="AF235" i="1"/>
  <c r="AF234" i="1"/>
  <c r="AF233" i="1"/>
  <c r="AF232" i="1"/>
  <c r="S231" i="1"/>
  <c r="G231" i="1"/>
  <c r="AF230" i="1"/>
  <c r="AB230" i="1"/>
  <c r="AA230" i="1"/>
  <c r="Y229" i="1"/>
  <c r="Y231" i="1" s="1"/>
  <c r="V229" i="1"/>
  <c r="V231" i="1" s="1"/>
  <c r="S229" i="1"/>
  <c r="R229" i="1"/>
  <c r="R231" i="1" s="1"/>
  <c r="M229" i="1"/>
  <c r="J229" i="1"/>
  <c r="J231" i="1" s="1"/>
  <c r="G229" i="1"/>
  <c r="F229" i="1"/>
  <c r="F231" i="1" s="1"/>
  <c r="AF228" i="1"/>
  <c r="Y228" i="1"/>
  <c r="X228" i="1"/>
  <c r="W228" i="1"/>
  <c r="V228" i="1"/>
  <c r="U228" i="1"/>
  <c r="U229" i="1" s="1"/>
  <c r="U231" i="1" s="1"/>
  <c r="T228" i="1"/>
  <c r="S228" i="1"/>
  <c r="R228" i="1"/>
  <c r="Q228" i="1"/>
  <c r="P228" i="1"/>
  <c r="O228" i="1"/>
  <c r="O229" i="1" s="1"/>
  <c r="O231" i="1" s="1"/>
  <c r="N228" i="1"/>
  <c r="M228" i="1"/>
  <c r="L228" i="1"/>
  <c r="K228" i="1"/>
  <c r="J228" i="1"/>
  <c r="I228" i="1"/>
  <c r="I229" i="1" s="1"/>
  <c r="I231" i="1" s="1"/>
  <c r="H228" i="1"/>
  <c r="G228" i="1"/>
  <c r="F228" i="1"/>
  <c r="E228" i="1"/>
  <c r="D228" i="1"/>
  <c r="C228" i="1"/>
  <c r="C229" i="1" s="1"/>
  <c r="C231" i="1" s="1"/>
  <c r="B228" i="1"/>
  <c r="AA228" i="1" s="1"/>
  <c r="AF227" i="1"/>
  <c r="AA227" i="1"/>
  <c r="AF226" i="1"/>
  <c r="Y226" i="1"/>
  <c r="X226" i="1"/>
  <c r="X229" i="1" s="1"/>
  <c r="X231" i="1" s="1"/>
  <c r="W226" i="1"/>
  <c r="W229" i="1" s="1"/>
  <c r="W231" i="1" s="1"/>
  <c r="V226" i="1"/>
  <c r="U226" i="1"/>
  <c r="T226" i="1"/>
  <c r="T229" i="1" s="1"/>
  <c r="T231" i="1" s="1"/>
  <c r="S226" i="1"/>
  <c r="R226" i="1"/>
  <c r="Q226" i="1"/>
  <c r="Q229" i="1" s="1"/>
  <c r="Q231" i="1" s="1"/>
  <c r="P226" i="1"/>
  <c r="P229" i="1" s="1"/>
  <c r="P231" i="1" s="1"/>
  <c r="O226" i="1"/>
  <c r="N226" i="1"/>
  <c r="N229" i="1" s="1"/>
  <c r="N231" i="1" s="1"/>
  <c r="M226" i="1"/>
  <c r="L226" i="1"/>
  <c r="L229" i="1" s="1"/>
  <c r="L231" i="1" s="1"/>
  <c r="K226" i="1"/>
  <c r="K229" i="1" s="1"/>
  <c r="K231" i="1" s="1"/>
  <c r="J226" i="1"/>
  <c r="I226" i="1"/>
  <c r="H226" i="1"/>
  <c r="H229" i="1" s="1"/>
  <c r="H231" i="1" s="1"/>
  <c r="G226" i="1"/>
  <c r="F226" i="1"/>
  <c r="E226" i="1"/>
  <c r="E229" i="1" s="1"/>
  <c r="E231" i="1" s="1"/>
  <c r="D226" i="1"/>
  <c r="D229" i="1" s="1"/>
  <c r="D231" i="1" s="1"/>
  <c r="C226" i="1"/>
  <c r="B226" i="1"/>
  <c r="AB226" i="1" s="1"/>
  <c r="AF225" i="1"/>
  <c r="AB225" i="1"/>
  <c r="AA225" i="1"/>
  <c r="AF224" i="1"/>
  <c r="AF223" i="1"/>
  <c r="AF222" i="1"/>
  <c r="Q221" i="1"/>
  <c r="E221" i="1"/>
  <c r="AF220" i="1"/>
  <c r="AB220" i="1"/>
  <c r="AA220" i="1"/>
  <c r="W219" i="1"/>
  <c r="W221" i="1" s="1"/>
  <c r="T219" i="1"/>
  <c r="T221" i="1" s="1"/>
  <c r="Q219" i="1"/>
  <c r="P219" i="1"/>
  <c r="P221" i="1" s="1"/>
  <c r="K219" i="1"/>
  <c r="K221" i="1" s="1"/>
  <c r="H219" i="1"/>
  <c r="H221" i="1" s="1"/>
  <c r="E219" i="1"/>
  <c r="Y218" i="1"/>
  <c r="Y177" i="1" s="1"/>
  <c r="X218" i="1"/>
  <c r="W218" i="1"/>
  <c r="V218" i="1"/>
  <c r="V177" i="1" s="1"/>
  <c r="V239" i="1" s="1"/>
  <c r="U218" i="1"/>
  <c r="T218" i="1"/>
  <c r="S218" i="1"/>
  <c r="S219" i="1" s="1"/>
  <c r="S221" i="1" s="1"/>
  <c r="R218" i="1"/>
  <c r="Q218" i="1"/>
  <c r="P218" i="1"/>
  <c r="O218" i="1"/>
  <c r="N218" i="1"/>
  <c r="M218" i="1"/>
  <c r="L218" i="1"/>
  <c r="K218" i="1"/>
  <c r="J218" i="1"/>
  <c r="J177" i="1" s="1"/>
  <c r="J239" i="1" s="1"/>
  <c r="I218" i="1"/>
  <c r="H218" i="1"/>
  <c r="G218" i="1"/>
  <c r="G219" i="1" s="1"/>
  <c r="G221" i="1" s="1"/>
  <c r="F218" i="1"/>
  <c r="E218" i="1"/>
  <c r="D218" i="1"/>
  <c r="C218" i="1"/>
  <c r="B218" i="1"/>
  <c r="AA218" i="1" s="1"/>
  <c r="AF217" i="1"/>
  <c r="AA217" i="1"/>
  <c r="Y216" i="1"/>
  <c r="Y219" i="1" s="1"/>
  <c r="Y221" i="1" s="1"/>
  <c r="X216" i="1"/>
  <c r="X219" i="1" s="1"/>
  <c r="X221" i="1" s="1"/>
  <c r="W216" i="1"/>
  <c r="V216" i="1"/>
  <c r="V219" i="1" s="1"/>
  <c r="V221" i="1" s="1"/>
  <c r="U216" i="1"/>
  <c r="U219" i="1" s="1"/>
  <c r="U221" i="1" s="1"/>
  <c r="T216" i="1"/>
  <c r="S216" i="1"/>
  <c r="R216" i="1"/>
  <c r="R219" i="1" s="1"/>
  <c r="R221" i="1" s="1"/>
  <c r="Q216" i="1"/>
  <c r="P216" i="1"/>
  <c r="O216" i="1"/>
  <c r="O219" i="1" s="1"/>
  <c r="O221" i="1" s="1"/>
  <c r="N216" i="1"/>
  <c r="N219" i="1" s="1"/>
  <c r="N221" i="1" s="1"/>
  <c r="M216" i="1"/>
  <c r="AF216" i="1" s="1"/>
  <c r="L216" i="1"/>
  <c r="L219" i="1" s="1"/>
  <c r="L221" i="1" s="1"/>
  <c r="K216" i="1"/>
  <c r="J216" i="1"/>
  <c r="J219" i="1" s="1"/>
  <c r="J221" i="1" s="1"/>
  <c r="I216" i="1"/>
  <c r="I219" i="1" s="1"/>
  <c r="I221" i="1" s="1"/>
  <c r="H216" i="1"/>
  <c r="G216" i="1"/>
  <c r="F216" i="1"/>
  <c r="F219" i="1" s="1"/>
  <c r="F221" i="1" s="1"/>
  <c r="E216" i="1"/>
  <c r="D216" i="1"/>
  <c r="D219" i="1" s="1"/>
  <c r="D221" i="1" s="1"/>
  <c r="C216" i="1"/>
  <c r="C219" i="1" s="1"/>
  <c r="C221" i="1" s="1"/>
  <c r="B216" i="1"/>
  <c r="AB216" i="1" s="1"/>
  <c r="AF215" i="1"/>
  <c r="AB215" i="1"/>
  <c r="AA215" i="1"/>
  <c r="AF214" i="1"/>
  <c r="AF213" i="1"/>
  <c r="AF212" i="1"/>
  <c r="O211" i="1"/>
  <c r="C211" i="1"/>
  <c r="AF210" i="1"/>
  <c r="AB210" i="1"/>
  <c r="AA210" i="1"/>
  <c r="U209" i="1"/>
  <c r="U211" i="1" s="1"/>
  <c r="R209" i="1"/>
  <c r="R211" i="1" s="1"/>
  <c r="O209" i="1"/>
  <c r="I209" i="1"/>
  <c r="I211" i="1" s="1"/>
  <c r="F209" i="1"/>
  <c r="F211" i="1" s="1"/>
  <c r="C209" i="1"/>
  <c r="Y208" i="1"/>
  <c r="X208" i="1"/>
  <c r="W208" i="1"/>
  <c r="V208" i="1"/>
  <c r="U208" i="1"/>
  <c r="T208" i="1"/>
  <c r="S208" i="1"/>
  <c r="S177" i="1" s="1"/>
  <c r="R208" i="1"/>
  <c r="Q208" i="1"/>
  <c r="Q209" i="1" s="1"/>
  <c r="Q211" i="1" s="1"/>
  <c r="P208" i="1"/>
  <c r="O208" i="1"/>
  <c r="N208" i="1"/>
  <c r="M208" i="1"/>
  <c r="AF208" i="1" s="1"/>
  <c r="L208" i="1"/>
  <c r="K208" i="1"/>
  <c r="K177" i="1" s="1"/>
  <c r="K239" i="1" s="1"/>
  <c r="J208" i="1"/>
  <c r="I208" i="1"/>
  <c r="H208" i="1"/>
  <c r="G208" i="1"/>
  <c r="G177" i="1" s="1"/>
  <c r="F208" i="1"/>
  <c r="E208" i="1"/>
  <c r="E209" i="1" s="1"/>
  <c r="E211" i="1" s="1"/>
  <c r="D208" i="1"/>
  <c r="C208" i="1"/>
  <c r="B208" i="1"/>
  <c r="AA208" i="1" s="1"/>
  <c r="AF207" i="1"/>
  <c r="AA207" i="1"/>
  <c r="AF206" i="1"/>
  <c r="Y206" i="1"/>
  <c r="Y209" i="1" s="1"/>
  <c r="Y211" i="1" s="1"/>
  <c r="X206" i="1"/>
  <c r="X209" i="1" s="1"/>
  <c r="X211" i="1" s="1"/>
  <c r="W206" i="1"/>
  <c r="V206" i="1"/>
  <c r="V209" i="1" s="1"/>
  <c r="V211" i="1" s="1"/>
  <c r="U206" i="1"/>
  <c r="T206" i="1"/>
  <c r="T209" i="1" s="1"/>
  <c r="T211" i="1" s="1"/>
  <c r="S206" i="1"/>
  <c r="S209" i="1" s="1"/>
  <c r="S211" i="1" s="1"/>
  <c r="R206" i="1"/>
  <c r="Q206" i="1"/>
  <c r="P206" i="1"/>
  <c r="P209" i="1" s="1"/>
  <c r="P211" i="1" s="1"/>
  <c r="O206" i="1"/>
  <c r="N206" i="1"/>
  <c r="N209" i="1" s="1"/>
  <c r="N211" i="1" s="1"/>
  <c r="M206" i="1"/>
  <c r="M209" i="1" s="1"/>
  <c r="L206" i="1"/>
  <c r="L209" i="1" s="1"/>
  <c r="L211" i="1" s="1"/>
  <c r="K206" i="1"/>
  <c r="J206" i="1"/>
  <c r="J209" i="1" s="1"/>
  <c r="J211" i="1" s="1"/>
  <c r="I206" i="1"/>
  <c r="H206" i="1"/>
  <c r="H209" i="1" s="1"/>
  <c r="H211" i="1" s="1"/>
  <c r="G206" i="1"/>
  <c r="G209" i="1" s="1"/>
  <c r="G211" i="1" s="1"/>
  <c r="F206" i="1"/>
  <c r="E206" i="1"/>
  <c r="D206" i="1"/>
  <c r="D209" i="1" s="1"/>
  <c r="D211" i="1" s="1"/>
  <c r="C206" i="1"/>
  <c r="B206" i="1"/>
  <c r="AB206" i="1" s="1"/>
  <c r="AF205" i="1"/>
  <c r="AB205" i="1"/>
  <c r="AA205" i="1"/>
  <c r="AF204" i="1"/>
  <c r="AF203" i="1"/>
  <c r="AF202" i="1"/>
  <c r="Y201" i="1"/>
  <c r="M201" i="1"/>
  <c r="AF201" i="1" s="1"/>
  <c r="AF200" i="1"/>
  <c r="AB200" i="1"/>
  <c r="AA200" i="1"/>
  <c r="Y199" i="1"/>
  <c r="S199" i="1"/>
  <c r="S201" i="1" s="1"/>
  <c r="P199" i="1"/>
  <c r="P201" i="1" s="1"/>
  <c r="M199" i="1"/>
  <c r="AF199" i="1" s="1"/>
  <c r="G199" i="1"/>
  <c r="G201" i="1" s="1"/>
  <c r="D199" i="1"/>
  <c r="D201" i="1" s="1"/>
  <c r="AF198" i="1"/>
  <c r="Y198" i="1"/>
  <c r="X198" i="1"/>
  <c r="W198" i="1"/>
  <c r="V198" i="1"/>
  <c r="U198" i="1"/>
  <c r="T198" i="1"/>
  <c r="S198" i="1"/>
  <c r="R198" i="1"/>
  <c r="Q198" i="1"/>
  <c r="Q177" i="1" s="1"/>
  <c r="P198" i="1"/>
  <c r="O198" i="1"/>
  <c r="O199" i="1" s="1"/>
  <c r="O201" i="1" s="1"/>
  <c r="N198" i="1"/>
  <c r="M198" i="1"/>
  <c r="L198" i="1"/>
  <c r="K198" i="1"/>
  <c r="J198" i="1"/>
  <c r="I198" i="1"/>
  <c r="H198" i="1"/>
  <c r="G198" i="1"/>
  <c r="F198" i="1"/>
  <c r="E198" i="1"/>
  <c r="E177" i="1" s="1"/>
  <c r="D198" i="1"/>
  <c r="C198" i="1"/>
  <c r="C199" i="1" s="1"/>
  <c r="C201" i="1" s="1"/>
  <c r="B198" i="1"/>
  <c r="AA198" i="1" s="1"/>
  <c r="AF197" i="1"/>
  <c r="AA197" i="1"/>
  <c r="Y196" i="1"/>
  <c r="X196" i="1"/>
  <c r="X199" i="1" s="1"/>
  <c r="X201" i="1" s="1"/>
  <c r="W196" i="1"/>
  <c r="W199" i="1" s="1"/>
  <c r="W201" i="1" s="1"/>
  <c r="V196" i="1"/>
  <c r="V199" i="1" s="1"/>
  <c r="V201" i="1" s="1"/>
  <c r="U196" i="1"/>
  <c r="T196" i="1"/>
  <c r="S196" i="1"/>
  <c r="R196" i="1"/>
  <c r="R199" i="1" s="1"/>
  <c r="R201" i="1" s="1"/>
  <c r="Q196" i="1"/>
  <c r="Q199" i="1" s="1"/>
  <c r="Q201" i="1" s="1"/>
  <c r="P196" i="1"/>
  <c r="O196" i="1"/>
  <c r="N196" i="1"/>
  <c r="N199" i="1" s="1"/>
  <c r="N201" i="1" s="1"/>
  <c r="M196" i="1"/>
  <c r="AF196" i="1" s="1"/>
  <c r="L196" i="1"/>
  <c r="L199" i="1" s="1"/>
  <c r="L201" i="1" s="1"/>
  <c r="K196" i="1"/>
  <c r="K199" i="1" s="1"/>
  <c r="K201" i="1" s="1"/>
  <c r="J196" i="1"/>
  <c r="J199" i="1" s="1"/>
  <c r="J201" i="1" s="1"/>
  <c r="I196" i="1"/>
  <c r="H196" i="1"/>
  <c r="G196" i="1"/>
  <c r="F196" i="1"/>
  <c r="F199" i="1" s="1"/>
  <c r="F201" i="1" s="1"/>
  <c r="E196" i="1"/>
  <c r="E199" i="1" s="1"/>
  <c r="E201" i="1" s="1"/>
  <c r="D196" i="1"/>
  <c r="C196" i="1"/>
  <c r="B196" i="1"/>
  <c r="AF195" i="1"/>
  <c r="AB195" i="1"/>
  <c r="AA195" i="1"/>
  <c r="AF194" i="1"/>
  <c r="AF193" i="1"/>
  <c r="AF191" i="1"/>
  <c r="AF189" i="1"/>
  <c r="AB189" i="1"/>
  <c r="Z189" i="1"/>
  <c r="AA189" i="1" s="1"/>
  <c r="T188" i="1"/>
  <c r="T190" i="1" s="1"/>
  <c r="Q188" i="1"/>
  <c r="Q190" i="1" s="1"/>
  <c r="P188" i="1"/>
  <c r="P190" i="1" s="1"/>
  <c r="H188" i="1"/>
  <c r="H190" i="1" s="1"/>
  <c r="E188" i="1"/>
  <c r="E190" i="1" s="1"/>
  <c r="D188" i="1"/>
  <c r="D190" i="1" s="1"/>
  <c r="Z187" i="1"/>
  <c r="AF187" i="1" s="1"/>
  <c r="Y187" i="1"/>
  <c r="X187" i="1"/>
  <c r="X177" i="1" s="1"/>
  <c r="W187" i="1"/>
  <c r="V187" i="1"/>
  <c r="U187" i="1"/>
  <c r="T187" i="1"/>
  <c r="T177" i="1" s="1"/>
  <c r="S187" i="1"/>
  <c r="R187" i="1"/>
  <c r="R177" i="1" s="1"/>
  <c r="R239" i="1" s="1"/>
  <c r="Q187" i="1"/>
  <c r="P187" i="1"/>
  <c r="O187" i="1"/>
  <c r="N187" i="1"/>
  <c r="M187" i="1"/>
  <c r="L187" i="1"/>
  <c r="L177" i="1" s="1"/>
  <c r="K187" i="1"/>
  <c r="J187" i="1"/>
  <c r="I187" i="1"/>
  <c r="H187" i="1"/>
  <c r="H177" i="1" s="1"/>
  <c r="G187" i="1"/>
  <c r="F187" i="1"/>
  <c r="F177" i="1" s="1"/>
  <c r="F239" i="1" s="1"/>
  <c r="E187" i="1"/>
  <c r="D187" i="1"/>
  <c r="D239" i="1" s="1"/>
  <c r="C187" i="1"/>
  <c r="B187" i="1"/>
  <c r="AA187" i="1" s="1"/>
  <c r="AF186" i="1"/>
  <c r="AB186" i="1"/>
  <c r="Y185" i="1"/>
  <c r="Y188" i="1" s="1"/>
  <c r="Y190" i="1" s="1"/>
  <c r="X185" i="1"/>
  <c r="W185" i="1"/>
  <c r="W188" i="1" s="1"/>
  <c r="W190" i="1" s="1"/>
  <c r="V185" i="1"/>
  <c r="V188" i="1" s="1"/>
  <c r="V190" i="1" s="1"/>
  <c r="U185" i="1"/>
  <c r="U188" i="1" s="1"/>
  <c r="U190" i="1" s="1"/>
  <c r="T185" i="1"/>
  <c r="S185" i="1"/>
  <c r="S188" i="1" s="1"/>
  <c r="S190" i="1" s="1"/>
  <c r="R185" i="1"/>
  <c r="Q185" i="1"/>
  <c r="P185" i="1"/>
  <c r="O185" i="1"/>
  <c r="O188" i="1" s="1"/>
  <c r="O190" i="1" s="1"/>
  <c r="N185" i="1"/>
  <c r="N175" i="1" s="1"/>
  <c r="M185" i="1"/>
  <c r="M188" i="1" s="1"/>
  <c r="M190" i="1" s="1"/>
  <c r="L185" i="1"/>
  <c r="K185" i="1"/>
  <c r="K188" i="1" s="1"/>
  <c r="K190" i="1" s="1"/>
  <c r="J185" i="1"/>
  <c r="J188" i="1" s="1"/>
  <c r="J190" i="1" s="1"/>
  <c r="I185" i="1"/>
  <c r="I188" i="1" s="1"/>
  <c r="I190" i="1" s="1"/>
  <c r="H185" i="1"/>
  <c r="G185" i="1"/>
  <c r="G188" i="1" s="1"/>
  <c r="G190" i="1" s="1"/>
  <c r="F185" i="1"/>
  <c r="E185" i="1"/>
  <c r="D185" i="1"/>
  <c r="C185" i="1"/>
  <c r="C188" i="1" s="1"/>
  <c r="C190" i="1" s="1"/>
  <c r="B185" i="1"/>
  <c r="AB184" i="1"/>
  <c r="Z184" i="1"/>
  <c r="AF184" i="1" s="1"/>
  <c r="AF183" i="1"/>
  <c r="AF182" i="1"/>
  <c r="Z179" i="1"/>
  <c r="W177" i="1"/>
  <c r="U177" i="1"/>
  <c r="P177" i="1"/>
  <c r="P239" i="1" s="1"/>
  <c r="O177" i="1"/>
  <c r="N177" i="1"/>
  <c r="I177" i="1"/>
  <c r="D177" i="1"/>
  <c r="C177" i="1"/>
  <c r="C239" i="1" s="1"/>
  <c r="B177" i="1"/>
  <c r="Y176" i="1"/>
  <c r="X176" i="1"/>
  <c r="W176" i="1"/>
  <c r="V176" i="1"/>
  <c r="U176" i="1"/>
  <c r="T176" i="1"/>
  <c r="T238" i="1" s="1"/>
  <c r="S176" i="1"/>
  <c r="R176" i="1"/>
  <c r="Q176" i="1"/>
  <c r="P176" i="1"/>
  <c r="P238" i="1" s="1"/>
  <c r="O176" i="1"/>
  <c r="N176" i="1"/>
  <c r="N238" i="1" s="1"/>
  <c r="M176" i="1"/>
  <c r="L176" i="1"/>
  <c r="K176" i="1"/>
  <c r="J176" i="1"/>
  <c r="I176" i="1"/>
  <c r="H176" i="1"/>
  <c r="H238" i="1" s="1"/>
  <c r="G176" i="1"/>
  <c r="F176" i="1"/>
  <c r="E176" i="1"/>
  <c r="D176" i="1"/>
  <c r="D238" i="1" s="1"/>
  <c r="C176" i="1"/>
  <c r="B176" i="1"/>
  <c r="Y175" i="1"/>
  <c r="V175" i="1"/>
  <c r="U175" i="1"/>
  <c r="S175" i="1"/>
  <c r="R175" i="1"/>
  <c r="R178" i="1" s="1"/>
  <c r="R180" i="1" s="1"/>
  <c r="Q175" i="1"/>
  <c r="P175" i="1"/>
  <c r="M175" i="1"/>
  <c r="J175" i="1"/>
  <c r="I175" i="1"/>
  <c r="G175" i="1"/>
  <c r="E175" i="1"/>
  <c r="D175" i="1"/>
  <c r="Y174" i="1"/>
  <c r="Y236" i="1" s="1"/>
  <c r="X174" i="1"/>
  <c r="W174" i="1"/>
  <c r="V174" i="1"/>
  <c r="U174" i="1"/>
  <c r="T174" i="1"/>
  <c r="S174" i="1"/>
  <c r="R174" i="1"/>
  <c r="Q174" i="1"/>
  <c r="P174" i="1"/>
  <c r="O174" i="1"/>
  <c r="N174" i="1"/>
  <c r="M174" i="1"/>
  <c r="M236" i="1" s="1"/>
  <c r="L174" i="1"/>
  <c r="K174" i="1"/>
  <c r="J174" i="1"/>
  <c r="I174" i="1"/>
  <c r="H174" i="1"/>
  <c r="G174" i="1"/>
  <c r="F174" i="1"/>
  <c r="E174" i="1"/>
  <c r="D174" i="1"/>
  <c r="C174" i="1"/>
  <c r="B174" i="1"/>
  <c r="AF172" i="1"/>
  <c r="AF171" i="1"/>
  <c r="AF170" i="1"/>
  <c r="N169" i="1"/>
  <c r="AF168" i="1"/>
  <c r="AB168" i="1"/>
  <c r="AA168" i="1"/>
  <c r="W167" i="1"/>
  <c r="W169" i="1" s="1"/>
  <c r="V167" i="1"/>
  <c r="V169" i="1" s="1"/>
  <c r="T167" i="1"/>
  <c r="T169" i="1" s="1"/>
  <c r="N167" i="1"/>
  <c r="K167" i="1"/>
  <c r="K169" i="1" s="1"/>
  <c r="J167" i="1"/>
  <c r="J169" i="1" s="1"/>
  <c r="H167" i="1"/>
  <c r="H169" i="1" s="1"/>
  <c r="B167" i="1"/>
  <c r="AB167" i="1" s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AF166" i="1" s="1"/>
  <c r="L166" i="1"/>
  <c r="K166" i="1"/>
  <c r="J166" i="1"/>
  <c r="I166" i="1"/>
  <c r="H166" i="1"/>
  <c r="G166" i="1"/>
  <c r="F166" i="1"/>
  <c r="E166" i="1"/>
  <c r="D166" i="1"/>
  <c r="C166" i="1"/>
  <c r="B166" i="1"/>
  <c r="AA166" i="1" s="1"/>
  <c r="AF165" i="1"/>
  <c r="AA165" i="1"/>
  <c r="AB164" i="1"/>
  <c r="Y164" i="1"/>
  <c r="Y167" i="1" s="1"/>
  <c r="Y169" i="1" s="1"/>
  <c r="X164" i="1"/>
  <c r="W164" i="1"/>
  <c r="V164" i="1"/>
  <c r="U164" i="1"/>
  <c r="U167" i="1" s="1"/>
  <c r="U169" i="1" s="1"/>
  <c r="T164" i="1"/>
  <c r="S164" i="1"/>
  <c r="S167" i="1" s="1"/>
  <c r="S169" i="1" s="1"/>
  <c r="R164" i="1"/>
  <c r="R167" i="1" s="1"/>
  <c r="R169" i="1" s="1"/>
  <c r="Q164" i="1"/>
  <c r="Q167" i="1" s="1"/>
  <c r="Q169" i="1" s="1"/>
  <c r="P164" i="1"/>
  <c r="P167" i="1" s="1"/>
  <c r="P169" i="1" s="1"/>
  <c r="O164" i="1"/>
  <c r="O167" i="1" s="1"/>
  <c r="O169" i="1" s="1"/>
  <c r="N164" i="1"/>
  <c r="M164" i="1"/>
  <c r="M167" i="1" s="1"/>
  <c r="L164" i="1"/>
  <c r="K164" i="1"/>
  <c r="J164" i="1"/>
  <c r="I164" i="1"/>
  <c r="I167" i="1" s="1"/>
  <c r="I169" i="1" s="1"/>
  <c r="H164" i="1"/>
  <c r="G164" i="1"/>
  <c r="G167" i="1" s="1"/>
  <c r="G169" i="1" s="1"/>
  <c r="F164" i="1"/>
  <c r="F167" i="1" s="1"/>
  <c r="F169" i="1" s="1"/>
  <c r="E164" i="1"/>
  <c r="E167" i="1" s="1"/>
  <c r="E169" i="1" s="1"/>
  <c r="D164" i="1"/>
  <c r="D167" i="1" s="1"/>
  <c r="D169" i="1" s="1"/>
  <c r="C164" i="1"/>
  <c r="C167" i="1" s="1"/>
  <c r="C169" i="1" s="1"/>
  <c r="B164" i="1"/>
  <c r="AA164" i="1" s="1"/>
  <c r="AA167" i="1" s="1"/>
  <c r="AA169" i="1" s="1"/>
  <c r="AF163" i="1"/>
  <c r="AB163" i="1"/>
  <c r="AA163" i="1"/>
  <c r="AF162" i="1"/>
  <c r="AF161" i="1"/>
  <c r="AF160" i="1"/>
  <c r="X159" i="1"/>
  <c r="N159" i="1"/>
  <c r="L159" i="1"/>
  <c r="AF158" i="1"/>
  <c r="AB158" i="1"/>
  <c r="AA158" i="1"/>
  <c r="X157" i="1"/>
  <c r="U157" i="1"/>
  <c r="U159" i="1" s="1"/>
  <c r="R157" i="1"/>
  <c r="R159" i="1" s="1"/>
  <c r="L157" i="1"/>
  <c r="I157" i="1"/>
  <c r="I159" i="1" s="1"/>
  <c r="F157" i="1"/>
  <c r="F159" i="1" s="1"/>
  <c r="Y156" i="1"/>
  <c r="X156" i="1"/>
  <c r="W156" i="1"/>
  <c r="V156" i="1"/>
  <c r="U156" i="1"/>
  <c r="T156" i="1"/>
  <c r="T157" i="1" s="1"/>
  <c r="T159" i="1" s="1"/>
  <c r="S156" i="1"/>
  <c r="R156" i="1"/>
  <c r="Q156" i="1"/>
  <c r="P156" i="1"/>
  <c r="O156" i="1"/>
  <c r="N156" i="1"/>
  <c r="M156" i="1"/>
  <c r="AF156" i="1" s="1"/>
  <c r="L156" i="1"/>
  <c r="K156" i="1"/>
  <c r="J156" i="1"/>
  <c r="I156" i="1"/>
  <c r="H156" i="1"/>
  <c r="H157" i="1" s="1"/>
  <c r="H159" i="1" s="1"/>
  <c r="G156" i="1"/>
  <c r="F156" i="1"/>
  <c r="E156" i="1"/>
  <c r="D156" i="1"/>
  <c r="C156" i="1"/>
  <c r="B156" i="1"/>
  <c r="AA156" i="1" s="1"/>
  <c r="AF155" i="1"/>
  <c r="AA155" i="1"/>
  <c r="AF154" i="1"/>
  <c r="AB154" i="1"/>
  <c r="Y154" i="1"/>
  <c r="Y157" i="1" s="1"/>
  <c r="Y159" i="1" s="1"/>
  <c r="X154" i="1"/>
  <c r="W154" i="1"/>
  <c r="V154" i="1"/>
  <c r="V157" i="1" s="1"/>
  <c r="V159" i="1" s="1"/>
  <c r="U154" i="1"/>
  <c r="T154" i="1"/>
  <c r="S154" i="1"/>
  <c r="S157" i="1" s="1"/>
  <c r="S159" i="1" s="1"/>
  <c r="R154" i="1"/>
  <c r="Q154" i="1"/>
  <c r="Q157" i="1" s="1"/>
  <c r="Q159" i="1" s="1"/>
  <c r="P154" i="1"/>
  <c r="P157" i="1" s="1"/>
  <c r="P159" i="1" s="1"/>
  <c r="O154" i="1"/>
  <c r="O157" i="1" s="1"/>
  <c r="O159" i="1" s="1"/>
  <c r="N154" i="1"/>
  <c r="N157" i="1" s="1"/>
  <c r="M154" i="1"/>
  <c r="M157" i="1" s="1"/>
  <c r="L154" i="1"/>
  <c r="K154" i="1"/>
  <c r="J154" i="1"/>
  <c r="J157" i="1" s="1"/>
  <c r="J159" i="1" s="1"/>
  <c r="I154" i="1"/>
  <c r="H154" i="1"/>
  <c r="G154" i="1"/>
  <c r="G157" i="1" s="1"/>
  <c r="G159" i="1" s="1"/>
  <c r="F154" i="1"/>
  <c r="E154" i="1"/>
  <c r="E157" i="1" s="1"/>
  <c r="E159" i="1" s="1"/>
  <c r="D154" i="1"/>
  <c r="D157" i="1" s="1"/>
  <c r="D159" i="1" s="1"/>
  <c r="C154" i="1"/>
  <c r="C157" i="1" s="1"/>
  <c r="C159" i="1" s="1"/>
  <c r="B154" i="1"/>
  <c r="AA154" i="1" s="1"/>
  <c r="AF153" i="1"/>
  <c r="AB153" i="1"/>
  <c r="AA153" i="1"/>
  <c r="AF152" i="1"/>
  <c r="AF151" i="1"/>
  <c r="AF150" i="1"/>
  <c r="Y149" i="1"/>
  <c r="Q149" i="1"/>
  <c r="M149" i="1"/>
  <c r="E149" i="1"/>
  <c r="AF148" i="1"/>
  <c r="AB148" i="1"/>
  <c r="AA148" i="1"/>
  <c r="X147" i="1"/>
  <c r="X149" i="1" s="1"/>
  <c r="U147" i="1"/>
  <c r="U149" i="1" s="1"/>
  <c r="R147" i="1"/>
  <c r="R149" i="1" s="1"/>
  <c r="L147" i="1"/>
  <c r="L149" i="1" s="1"/>
  <c r="I147" i="1"/>
  <c r="I149" i="1" s="1"/>
  <c r="F147" i="1"/>
  <c r="F149" i="1" s="1"/>
  <c r="Y146" i="1"/>
  <c r="X146" i="1"/>
  <c r="W146" i="1"/>
  <c r="V146" i="1"/>
  <c r="U146" i="1"/>
  <c r="T146" i="1"/>
  <c r="S146" i="1"/>
  <c r="R146" i="1"/>
  <c r="Q146" i="1"/>
  <c r="P146" i="1"/>
  <c r="O146" i="1"/>
  <c r="N146" i="1"/>
  <c r="N136" i="1" s="1"/>
  <c r="N239" i="1" s="1"/>
  <c r="M146" i="1"/>
  <c r="AF146" i="1" s="1"/>
  <c r="L146" i="1"/>
  <c r="K146" i="1"/>
  <c r="J146" i="1"/>
  <c r="I146" i="1"/>
  <c r="H146" i="1"/>
  <c r="G146" i="1"/>
  <c r="F146" i="1"/>
  <c r="E146" i="1"/>
  <c r="D146" i="1"/>
  <c r="C146" i="1"/>
  <c r="B146" i="1"/>
  <c r="B136" i="1" s="1"/>
  <c r="AF145" i="1"/>
  <c r="AA145" i="1"/>
  <c r="Y144" i="1"/>
  <c r="Y147" i="1" s="1"/>
  <c r="X144" i="1"/>
  <c r="W144" i="1"/>
  <c r="V144" i="1"/>
  <c r="V147" i="1" s="1"/>
  <c r="V149" i="1" s="1"/>
  <c r="U144" i="1"/>
  <c r="T144" i="1"/>
  <c r="T134" i="1" s="1"/>
  <c r="S144" i="1"/>
  <c r="S147" i="1" s="1"/>
  <c r="S149" i="1" s="1"/>
  <c r="R144" i="1"/>
  <c r="Q144" i="1"/>
  <c r="Q147" i="1" s="1"/>
  <c r="P144" i="1"/>
  <c r="P147" i="1" s="1"/>
  <c r="P149" i="1" s="1"/>
  <c r="O144" i="1"/>
  <c r="O147" i="1" s="1"/>
  <c r="O149" i="1" s="1"/>
  <c r="N144" i="1"/>
  <c r="N147" i="1" s="1"/>
  <c r="N149" i="1" s="1"/>
  <c r="M144" i="1"/>
  <c r="M147" i="1" s="1"/>
  <c r="L144" i="1"/>
  <c r="K144" i="1"/>
  <c r="J144" i="1"/>
  <c r="J147" i="1" s="1"/>
  <c r="J149" i="1" s="1"/>
  <c r="I144" i="1"/>
  <c r="H144" i="1"/>
  <c r="H134" i="1" s="1"/>
  <c r="G144" i="1"/>
  <c r="G147" i="1" s="1"/>
  <c r="G149" i="1" s="1"/>
  <c r="F144" i="1"/>
  <c r="E144" i="1"/>
  <c r="E147" i="1" s="1"/>
  <c r="D144" i="1"/>
  <c r="D147" i="1" s="1"/>
  <c r="D149" i="1" s="1"/>
  <c r="C144" i="1"/>
  <c r="C147" i="1" s="1"/>
  <c r="C149" i="1" s="1"/>
  <c r="B144" i="1"/>
  <c r="B134" i="1" s="1"/>
  <c r="AF143" i="1"/>
  <c r="AB143" i="1"/>
  <c r="AA143" i="1"/>
  <c r="AF142" i="1"/>
  <c r="AF141" i="1"/>
  <c r="AF140" i="1"/>
  <c r="AF138" i="1"/>
  <c r="AB138" i="1"/>
  <c r="Y136" i="1"/>
  <c r="X136" i="1"/>
  <c r="W136" i="1"/>
  <c r="V136" i="1"/>
  <c r="U136" i="1"/>
  <c r="T136" i="1"/>
  <c r="S136" i="1"/>
  <c r="R136" i="1"/>
  <c r="Q136" i="1"/>
  <c r="P136" i="1"/>
  <c r="O136" i="1"/>
  <c r="M136" i="1"/>
  <c r="L136" i="1"/>
  <c r="K136" i="1"/>
  <c r="J136" i="1"/>
  <c r="I136" i="1"/>
  <c r="H136" i="1"/>
  <c r="G136" i="1"/>
  <c r="F136" i="1"/>
  <c r="E136" i="1"/>
  <c r="D136" i="1"/>
  <c r="C136" i="1"/>
  <c r="AF135" i="1"/>
  <c r="Y135" i="1"/>
  <c r="Y238" i="1" s="1"/>
  <c r="X135" i="1"/>
  <c r="W135" i="1"/>
  <c r="W238" i="1" s="1"/>
  <c r="V135" i="1"/>
  <c r="U135" i="1"/>
  <c r="T135" i="1"/>
  <c r="S135" i="1"/>
  <c r="R135" i="1"/>
  <c r="Q135" i="1"/>
  <c r="P135" i="1"/>
  <c r="O135" i="1"/>
  <c r="N135" i="1"/>
  <c r="M135" i="1"/>
  <c r="M238" i="1" s="1"/>
  <c r="L135" i="1"/>
  <c r="K135" i="1"/>
  <c r="K238" i="1" s="1"/>
  <c r="J135" i="1"/>
  <c r="I135" i="1"/>
  <c r="H135" i="1"/>
  <c r="G135" i="1"/>
  <c r="F135" i="1"/>
  <c r="E135" i="1"/>
  <c r="E238" i="1" s="1"/>
  <c r="D135" i="1"/>
  <c r="C135" i="1"/>
  <c r="B135" i="1"/>
  <c r="AA135" i="1" s="1"/>
  <c r="Y134" i="1"/>
  <c r="X134" i="1"/>
  <c r="W134" i="1"/>
  <c r="V134" i="1"/>
  <c r="U134" i="1"/>
  <c r="S134" i="1"/>
  <c r="S237" i="1" s="1"/>
  <c r="R134" i="1"/>
  <c r="Q134" i="1"/>
  <c r="Q237" i="1" s="1"/>
  <c r="M134" i="1"/>
  <c r="M237" i="1" s="1"/>
  <c r="L134" i="1"/>
  <c r="K134" i="1"/>
  <c r="J134" i="1"/>
  <c r="I134" i="1"/>
  <c r="I237" i="1" s="1"/>
  <c r="G134" i="1"/>
  <c r="G237" i="1" s="1"/>
  <c r="F134" i="1"/>
  <c r="E134" i="1"/>
  <c r="E237" i="1" s="1"/>
  <c r="AF133" i="1"/>
  <c r="Y133" i="1"/>
  <c r="Y137" i="1" s="1"/>
  <c r="Y139" i="1" s="1"/>
  <c r="X133" i="1"/>
  <c r="X137" i="1" s="1"/>
  <c r="X139" i="1" s="1"/>
  <c r="W133" i="1"/>
  <c r="W137" i="1" s="1"/>
  <c r="W139" i="1" s="1"/>
  <c r="V133" i="1"/>
  <c r="V137" i="1" s="1"/>
  <c r="V139" i="1" s="1"/>
  <c r="U133" i="1"/>
  <c r="U137" i="1" s="1"/>
  <c r="U139" i="1" s="1"/>
  <c r="T133" i="1"/>
  <c r="S133" i="1"/>
  <c r="R133" i="1"/>
  <c r="R236" i="1" s="1"/>
  <c r="Q133" i="1"/>
  <c r="Q137" i="1" s="1"/>
  <c r="Q139" i="1" s="1"/>
  <c r="P133" i="1"/>
  <c r="O133" i="1"/>
  <c r="N133" i="1"/>
  <c r="M133" i="1"/>
  <c r="M137" i="1" s="1"/>
  <c r="M139" i="1" s="1"/>
  <c r="L133" i="1"/>
  <c r="L137" i="1" s="1"/>
  <c r="L139" i="1" s="1"/>
  <c r="K133" i="1"/>
  <c r="K137" i="1" s="1"/>
  <c r="K139" i="1" s="1"/>
  <c r="J133" i="1"/>
  <c r="J137" i="1" s="1"/>
  <c r="J139" i="1" s="1"/>
  <c r="I133" i="1"/>
  <c r="I137" i="1" s="1"/>
  <c r="I139" i="1" s="1"/>
  <c r="H133" i="1"/>
  <c r="G133" i="1"/>
  <c r="F133" i="1"/>
  <c r="F236" i="1" s="1"/>
  <c r="E133" i="1"/>
  <c r="D133" i="1"/>
  <c r="C133" i="1"/>
  <c r="B133" i="1"/>
  <c r="AB133" i="1" s="1"/>
  <c r="AF132" i="1"/>
  <c r="AF131" i="1"/>
  <c r="AF128" i="1"/>
  <c r="AF127" i="1"/>
  <c r="AF126" i="1"/>
  <c r="AD125" i="1"/>
  <c r="AF124" i="1"/>
  <c r="AA124" i="1"/>
  <c r="Z124" i="1"/>
  <c r="U121" i="1"/>
  <c r="AF118" i="1"/>
  <c r="AF117" i="1"/>
  <c r="AF116" i="1"/>
  <c r="V115" i="1"/>
  <c r="B115" i="1"/>
  <c r="AB115" i="1" s="1"/>
  <c r="AF114" i="1"/>
  <c r="AB114" i="1"/>
  <c r="AA114" i="1"/>
  <c r="T113" i="1"/>
  <c r="T115" i="1" s="1"/>
  <c r="P113" i="1"/>
  <c r="P115" i="1" s="1"/>
  <c r="N113" i="1"/>
  <c r="N115" i="1" s="1"/>
  <c r="H113" i="1"/>
  <c r="H115" i="1" s="1"/>
  <c r="B113" i="1"/>
  <c r="AB113" i="1" s="1"/>
  <c r="Y112" i="1"/>
  <c r="X112" i="1"/>
  <c r="X113" i="1" s="1"/>
  <c r="X115" i="1" s="1"/>
  <c r="W112" i="1"/>
  <c r="V112" i="1"/>
  <c r="V113" i="1" s="1"/>
  <c r="U112" i="1"/>
  <c r="T112" i="1"/>
  <c r="S112" i="1"/>
  <c r="R112" i="1"/>
  <c r="Q112" i="1"/>
  <c r="P112" i="1"/>
  <c r="O112" i="1"/>
  <c r="N112" i="1"/>
  <c r="M112" i="1"/>
  <c r="AF112" i="1" s="1"/>
  <c r="L112" i="1"/>
  <c r="L113" i="1" s="1"/>
  <c r="L115" i="1" s="1"/>
  <c r="K112" i="1"/>
  <c r="J112" i="1"/>
  <c r="J113" i="1" s="1"/>
  <c r="J115" i="1" s="1"/>
  <c r="I112" i="1"/>
  <c r="H112" i="1"/>
  <c r="G112" i="1"/>
  <c r="F112" i="1"/>
  <c r="E112" i="1"/>
  <c r="D112" i="1"/>
  <c r="D113" i="1" s="1"/>
  <c r="D115" i="1" s="1"/>
  <c r="C112" i="1"/>
  <c r="B112" i="1"/>
  <c r="AA112" i="1" s="1"/>
  <c r="AF111" i="1"/>
  <c r="AA111" i="1"/>
  <c r="AF110" i="1"/>
  <c r="AB110" i="1"/>
  <c r="Y110" i="1"/>
  <c r="Y113" i="1" s="1"/>
  <c r="Y115" i="1" s="1"/>
  <c r="X110" i="1"/>
  <c r="W110" i="1"/>
  <c r="W113" i="1" s="1"/>
  <c r="W115" i="1" s="1"/>
  <c r="V110" i="1"/>
  <c r="U110" i="1"/>
  <c r="U113" i="1" s="1"/>
  <c r="U115" i="1" s="1"/>
  <c r="T110" i="1"/>
  <c r="S110" i="1"/>
  <c r="S113" i="1" s="1"/>
  <c r="S115" i="1" s="1"/>
  <c r="R110" i="1"/>
  <c r="Q110" i="1"/>
  <c r="Q113" i="1" s="1"/>
  <c r="Q115" i="1" s="1"/>
  <c r="P110" i="1"/>
  <c r="O110" i="1"/>
  <c r="N110" i="1"/>
  <c r="M110" i="1"/>
  <c r="M113" i="1" s="1"/>
  <c r="M115" i="1" s="1"/>
  <c r="AF115" i="1" s="1"/>
  <c r="L110" i="1"/>
  <c r="K110" i="1"/>
  <c r="K113" i="1" s="1"/>
  <c r="K115" i="1" s="1"/>
  <c r="J110" i="1"/>
  <c r="I110" i="1"/>
  <c r="I113" i="1" s="1"/>
  <c r="I115" i="1" s="1"/>
  <c r="H110" i="1"/>
  <c r="G110" i="1"/>
  <c r="G113" i="1" s="1"/>
  <c r="G115" i="1" s="1"/>
  <c r="F110" i="1"/>
  <c r="E110" i="1"/>
  <c r="E113" i="1" s="1"/>
  <c r="E115" i="1" s="1"/>
  <c r="D110" i="1"/>
  <c r="C110" i="1"/>
  <c r="B110" i="1"/>
  <c r="AA110" i="1" s="1"/>
  <c r="AF109" i="1"/>
  <c r="AB109" i="1"/>
  <c r="AA109" i="1"/>
  <c r="AA113" i="1" s="1"/>
  <c r="AA115" i="1" s="1"/>
  <c r="AF108" i="1"/>
  <c r="AF107" i="1"/>
  <c r="AF106" i="1"/>
  <c r="T105" i="1"/>
  <c r="R105" i="1"/>
  <c r="F105" i="1"/>
  <c r="AF104" i="1"/>
  <c r="AB104" i="1"/>
  <c r="AA104" i="1"/>
  <c r="X103" i="1"/>
  <c r="X105" i="1" s="1"/>
  <c r="R103" i="1"/>
  <c r="L103" i="1"/>
  <c r="L105" i="1" s="1"/>
  <c r="F103" i="1"/>
  <c r="AF102" i="1"/>
  <c r="Y102" i="1"/>
  <c r="X102" i="1"/>
  <c r="W102" i="1"/>
  <c r="V102" i="1"/>
  <c r="U102" i="1"/>
  <c r="T102" i="1"/>
  <c r="T103" i="1" s="1"/>
  <c r="S102" i="1"/>
  <c r="R102" i="1"/>
  <c r="Q102" i="1"/>
  <c r="P102" i="1"/>
  <c r="O102" i="1"/>
  <c r="N102" i="1"/>
  <c r="N103" i="1" s="1"/>
  <c r="N105" i="1" s="1"/>
  <c r="M102" i="1"/>
  <c r="L102" i="1"/>
  <c r="K102" i="1"/>
  <c r="J102" i="1"/>
  <c r="I102" i="1"/>
  <c r="H102" i="1"/>
  <c r="H103" i="1" s="1"/>
  <c r="H105" i="1" s="1"/>
  <c r="G102" i="1"/>
  <c r="F102" i="1"/>
  <c r="E102" i="1"/>
  <c r="D102" i="1"/>
  <c r="C102" i="1"/>
  <c r="B102" i="1"/>
  <c r="B103" i="1" s="1"/>
  <c r="AF101" i="1"/>
  <c r="AA101" i="1"/>
  <c r="Y100" i="1"/>
  <c r="Y103" i="1" s="1"/>
  <c r="Y105" i="1" s="1"/>
  <c r="X100" i="1"/>
  <c r="W100" i="1"/>
  <c r="W103" i="1" s="1"/>
  <c r="W105" i="1" s="1"/>
  <c r="V100" i="1"/>
  <c r="V103" i="1" s="1"/>
  <c r="V105" i="1" s="1"/>
  <c r="U100" i="1"/>
  <c r="T100" i="1"/>
  <c r="S100" i="1"/>
  <c r="R100" i="1"/>
  <c r="Q100" i="1"/>
  <c r="Q103" i="1" s="1"/>
  <c r="Q105" i="1" s="1"/>
  <c r="P100" i="1"/>
  <c r="P103" i="1" s="1"/>
  <c r="P105" i="1" s="1"/>
  <c r="O100" i="1"/>
  <c r="O103" i="1" s="1"/>
  <c r="O105" i="1" s="1"/>
  <c r="N100" i="1"/>
  <c r="M100" i="1"/>
  <c r="L100" i="1"/>
  <c r="K100" i="1"/>
  <c r="K103" i="1" s="1"/>
  <c r="K105" i="1" s="1"/>
  <c r="J100" i="1"/>
  <c r="J103" i="1" s="1"/>
  <c r="J105" i="1" s="1"/>
  <c r="I100" i="1"/>
  <c r="H100" i="1"/>
  <c r="G100" i="1"/>
  <c r="F100" i="1"/>
  <c r="E100" i="1"/>
  <c r="E103" i="1" s="1"/>
  <c r="E105" i="1" s="1"/>
  <c r="D100" i="1"/>
  <c r="D103" i="1" s="1"/>
  <c r="D105" i="1" s="1"/>
  <c r="C100" i="1"/>
  <c r="C103" i="1" s="1"/>
  <c r="C105" i="1" s="1"/>
  <c r="B100" i="1"/>
  <c r="AB100" i="1" s="1"/>
  <c r="AF99" i="1"/>
  <c r="AB99" i="1"/>
  <c r="AA99" i="1"/>
  <c r="AF98" i="1"/>
  <c r="AF97" i="1"/>
  <c r="AF96" i="1"/>
  <c r="AF94" i="1"/>
  <c r="AB94" i="1"/>
  <c r="AA94" i="1"/>
  <c r="Z94" i="1"/>
  <c r="Y93" i="1"/>
  <c r="Y95" i="1" s="1"/>
  <c r="U93" i="1"/>
  <c r="U95" i="1" s="1"/>
  <c r="S93" i="1"/>
  <c r="S95" i="1" s="1"/>
  <c r="O93" i="1"/>
  <c r="O95" i="1" s="1"/>
  <c r="M93" i="1"/>
  <c r="M95" i="1" s="1"/>
  <c r="I93" i="1"/>
  <c r="I95" i="1" s="1"/>
  <c r="G93" i="1"/>
  <c r="G95" i="1" s="1"/>
  <c r="C93" i="1"/>
  <c r="C95" i="1" s="1"/>
  <c r="Y92" i="1"/>
  <c r="X92" i="1"/>
  <c r="W92" i="1"/>
  <c r="V92" i="1"/>
  <c r="V93" i="1" s="1"/>
  <c r="V95" i="1" s="1"/>
  <c r="U92" i="1"/>
  <c r="T92" i="1"/>
  <c r="S92" i="1"/>
  <c r="R92" i="1"/>
  <c r="Q92" i="1"/>
  <c r="P92" i="1"/>
  <c r="P61" i="1" s="1"/>
  <c r="P122" i="1" s="1"/>
  <c r="O92" i="1"/>
  <c r="N92" i="1"/>
  <c r="M92" i="1"/>
  <c r="L92" i="1"/>
  <c r="K92" i="1"/>
  <c r="J92" i="1"/>
  <c r="J93" i="1" s="1"/>
  <c r="J95" i="1" s="1"/>
  <c r="I92" i="1"/>
  <c r="H92" i="1"/>
  <c r="G92" i="1"/>
  <c r="F92" i="1"/>
  <c r="E92" i="1"/>
  <c r="D92" i="1"/>
  <c r="D61" i="1" s="1"/>
  <c r="D122" i="1" s="1"/>
  <c r="C92" i="1"/>
  <c r="B92" i="1"/>
  <c r="Z91" i="1"/>
  <c r="AF91" i="1" s="1"/>
  <c r="Y90" i="1"/>
  <c r="X90" i="1"/>
  <c r="X93" i="1" s="1"/>
  <c r="X95" i="1" s="1"/>
  <c r="W90" i="1"/>
  <c r="V90" i="1"/>
  <c r="U90" i="1"/>
  <c r="T90" i="1"/>
  <c r="T93" i="1" s="1"/>
  <c r="T95" i="1" s="1"/>
  <c r="S90" i="1"/>
  <c r="R90" i="1"/>
  <c r="R93" i="1" s="1"/>
  <c r="R95" i="1" s="1"/>
  <c r="Q90" i="1"/>
  <c r="P90" i="1"/>
  <c r="O90" i="1"/>
  <c r="N90" i="1"/>
  <c r="N93" i="1" s="1"/>
  <c r="N95" i="1" s="1"/>
  <c r="M90" i="1"/>
  <c r="L90" i="1"/>
  <c r="L93" i="1" s="1"/>
  <c r="L95" i="1" s="1"/>
  <c r="K90" i="1"/>
  <c r="J90" i="1"/>
  <c r="I90" i="1"/>
  <c r="H90" i="1"/>
  <c r="H93" i="1" s="1"/>
  <c r="H95" i="1" s="1"/>
  <c r="G90" i="1"/>
  <c r="F90" i="1"/>
  <c r="E90" i="1"/>
  <c r="D90" i="1"/>
  <c r="C90" i="1"/>
  <c r="B90" i="1"/>
  <c r="B93" i="1" s="1"/>
  <c r="B95" i="1" s="1"/>
  <c r="Z89" i="1"/>
  <c r="AF88" i="1"/>
  <c r="AF87" i="1"/>
  <c r="AF86" i="1"/>
  <c r="AF85" i="1"/>
  <c r="X84" i="1"/>
  <c r="V84" i="1"/>
  <c r="AA83" i="1"/>
  <c r="Z83" i="1"/>
  <c r="AF83" i="1" s="1"/>
  <c r="W82" i="1"/>
  <c r="W84" i="1" s="1"/>
  <c r="S82" i="1"/>
  <c r="S84" i="1" s="1"/>
  <c r="Q82" i="1"/>
  <c r="Q84" i="1" s="1"/>
  <c r="N82" i="1"/>
  <c r="N84" i="1" s="1"/>
  <c r="K82" i="1"/>
  <c r="K84" i="1" s="1"/>
  <c r="G82" i="1"/>
  <c r="G84" i="1" s="1"/>
  <c r="E82" i="1"/>
  <c r="E84" i="1" s="1"/>
  <c r="B82" i="1"/>
  <c r="B84" i="1" s="1"/>
  <c r="Y81" i="1"/>
  <c r="X81" i="1"/>
  <c r="W81" i="1"/>
  <c r="W61" i="1" s="1"/>
  <c r="V81" i="1"/>
  <c r="U81" i="1"/>
  <c r="T81" i="1"/>
  <c r="S81" i="1"/>
  <c r="R81" i="1"/>
  <c r="Q81" i="1"/>
  <c r="P81" i="1"/>
  <c r="O81" i="1"/>
  <c r="N81" i="1"/>
  <c r="M81" i="1"/>
  <c r="L81" i="1"/>
  <c r="K81" i="1"/>
  <c r="K61" i="1" s="1"/>
  <c r="J81" i="1"/>
  <c r="I81" i="1"/>
  <c r="H81" i="1"/>
  <c r="G81" i="1"/>
  <c r="F81" i="1"/>
  <c r="E81" i="1"/>
  <c r="D81" i="1"/>
  <c r="C81" i="1"/>
  <c r="B81" i="1"/>
  <c r="Z80" i="1"/>
  <c r="Y79" i="1"/>
  <c r="Y82" i="1" s="1"/>
  <c r="Y84" i="1" s="1"/>
  <c r="X79" i="1"/>
  <c r="X82" i="1" s="1"/>
  <c r="W79" i="1"/>
  <c r="V79" i="1"/>
  <c r="V82" i="1" s="1"/>
  <c r="U79" i="1"/>
  <c r="T79" i="1"/>
  <c r="T82" i="1" s="1"/>
  <c r="T84" i="1" s="1"/>
  <c r="S79" i="1"/>
  <c r="R79" i="1"/>
  <c r="R82" i="1" s="1"/>
  <c r="R84" i="1" s="1"/>
  <c r="Q79" i="1"/>
  <c r="P79" i="1"/>
  <c r="P82" i="1" s="1"/>
  <c r="P84" i="1" s="1"/>
  <c r="O79" i="1"/>
  <c r="O82" i="1" s="1"/>
  <c r="O84" i="1" s="1"/>
  <c r="N79" i="1"/>
  <c r="M79" i="1"/>
  <c r="L79" i="1"/>
  <c r="L82" i="1" s="1"/>
  <c r="L84" i="1" s="1"/>
  <c r="K79" i="1"/>
  <c r="J79" i="1"/>
  <c r="J82" i="1" s="1"/>
  <c r="J84" i="1" s="1"/>
  <c r="I79" i="1"/>
  <c r="H79" i="1"/>
  <c r="H82" i="1" s="1"/>
  <c r="H84" i="1" s="1"/>
  <c r="G79" i="1"/>
  <c r="F79" i="1"/>
  <c r="F82" i="1" s="1"/>
  <c r="F84" i="1" s="1"/>
  <c r="E79" i="1"/>
  <c r="D79" i="1"/>
  <c r="D82" i="1" s="1"/>
  <c r="D84" i="1" s="1"/>
  <c r="C79" i="1"/>
  <c r="C82" i="1" s="1"/>
  <c r="C84" i="1" s="1"/>
  <c r="B79" i="1"/>
  <c r="Z78" i="1"/>
  <c r="AF77" i="1"/>
  <c r="AF76" i="1"/>
  <c r="AF75" i="1"/>
  <c r="I74" i="1"/>
  <c r="Z73" i="1"/>
  <c r="X72" i="1"/>
  <c r="X74" i="1" s="1"/>
  <c r="R72" i="1"/>
  <c r="R74" i="1" s="1"/>
  <c r="P72" i="1"/>
  <c r="P74" i="1" s="1"/>
  <c r="L72" i="1"/>
  <c r="L74" i="1" s="1"/>
  <c r="F72" i="1"/>
  <c r="F74" i="1" s="1"/>
  <c r="D72" i="1"/>
  <c r="D74" i="1" s="1"/>
  <c r="Y71" i="1"/>
  <c r="Y61" i="1" s="1"/>
  <c r="X71" i="1"/>
  <c r="W71" i="1"/>
  <c r="V71" i="1"/>
  <c r="U71" i="1"/>
  <c r="T71" i="1"/>
  <c r="S71" i="1"/>
  <c r="S61" i="1" s="1"/>
  <c r="R71" i="1"/>
  <c r="Q71" i="1"/>
  <c r="P71" i="1"/>
  <c r="O71" i="1"/>
  <c r="O61" i="1" s="1"/>
  <c r="N71" i="1"/>
  <c r="M71" i="1"/>
  <c r="L71" i="1"/>
  <c r="K71" i="1"/>
  <c r="J71" i="1"/>
  <c r="I71" i="1"/>
  <c r="H71" i="1"/>
  <c r="G71" i="1"/>
  <c r="G61" i="1" s="1"/>
  <c r="F71" i="1"/>
  <c r="E71" i="1"/>
  <c r="D71" i="1"/>
  <c r="C71" i="1"/>
  <c r="C61" i="1" s="1"/>
  <c r="B71" i="1"/>
  <c r="AF70" i="1"/>
  <c r="Z70" i="1"/>
  <c r="AA70" i="1" s="1"/>
  <c r="Y69" i="1"/>
  <c r="Y72" i="1" s="1"/>
  <c r="Y74" i="1" s="1"/>
  <c r="X69" i="1"/>
  <c r="W69" i="1"/>
  <c r="W72" i="1" s="1"/>
  <c r="W74" i="1" s="1"/>
  <c r="V69" i="1"/>
  <c r="V72" i="1" s="1"/>
  <c r="V74" i="1" s="1"/>
  <c r="U69" i="1"/>
  <c r="U72" i="1" s="1"/>
  <c r="U74" i="1" s="1"/>
  <c r="T69" i="1"/>
  <c r="S69" i="1"/>
  <c r="R69" i="1"/>
  <c r="Q69" i="1"/>
  <c r="Q72" i="1" s="1"/>
  <c r="Q74" i="1" s="1"/>
  <c r="P69" i="1"/>
  <c r="O69" i="1"/>
  <c r="N69" i="1"/>
  <c r="M69" i="1"/>
  <c r="M72" i="1" s="1"/>
  <c r="M74" i="1" s="1"/>
  <c r="L69" i="1"/>
  <c r="K69" i="1"/>
  <c r="K72" i="1" s="1"/>
  <c r="K74" i="1" s="1"/>
  <c r="J69" i="1"/>
  <c r="J72" i="1" s="1"/>
  <c r="J74" i="1" s="1"/>
  <c r="I69" i="1"/>
  <c r="I72" i="1" s="1"/>
  <c r="H69" i="1"/>
  <c r="G69" i="1"/>
  <c r="F69" i="1"/>
  <c r="E69" i="1"/>
  <c r="E72" i="1" s="1"/>
  <c r="E74" i="1" s="1"/>
  <c r="D69" i="1"/>
  <c r="C69" i="1"/>
  <c r="B69" i="1"/>
  <c r="Z68" i="1"/>
  <c r="AF68" i="1" s="1"/>
  <c r="AF67" i="1"/>
  <c r="AF66" i="1"/>
  <c r="AF65" i="1"/>
  <c r="AD65" i="1"/>
  <c r="AF63" i="1"/>
  <c r="Z63" i="1"/>
  <c r="AB63" i="1" s="1"/>
  <c r="AD61" i="1"/>
  <c r="X61" i="1"/>
  <c r="V61" i="1"/>
  <c r="T61" i="1"/>
  <c r="Q61" i="1"/>
  <c r="N61" i="1"/>
  <c r="L61" i="1"/>
  <c r="J61" i="1"/>
  <c r="H61" i="1"/>
  <c r="E61" i="1"/>
  <c r="B61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D59" i="1"/>
  <c r="X59" i="1"/>
  <c r="R59" i="1"/>
  <c r="P59" i="1"/>
  <c r="L59" i="1"/>
  <c r="F59" i="1"/>
  <c r="D59" i="1"/>
  <c r="Y58" i="1"/>
  <c r="X58" i="1"/>
  <c r="W58" i="1"/>
  <c r="V58" i="1"/>
  <c r="U58" i="1"/>
  <c r="T58" i="1"/>
  <c r="S58" i="1"/>
  <c r="R58" i="1"/>
  <c r="R119" i="1" s="1"/>
  <c r="Q58" i="1"/>
  <c r="P58" i="1"/>
  <c r="O58" i="1"/>
  <c r="N58" i="1"/>
  <c r="M58" i="1"/>
  <c r="L58" i="1"/>
  <c r="K58" i="1"/>
  <c r="J58" i="1"/>
  <c r="I58" i="1"/>
  <c r="H58" i="1"/>
  <c r="G58" i="1"/>
  <c r="F58" i="1"/>
  <c r="F119" i="1" s="1"/>
  <c r="E58" i="1"/>
  <c r="D58" i="1"/>
  <c r="C58" i="1"/>
  <c r="B58" i="1"/>
  <c r="AF57" i="1"/>
  <c r="AF56" i="1"/>
  <c r="AF55" i="1"/>
  <c r="AF54" i="1"/>
  <c r="U53" i="1"/>
  <c r="I53" i="1"/>
  <c r="C53" i="1"/>
  <c r="AB52" i="1"/>
  <c r="AA52" i="1"/>
  <c r="Z52" i="1"/>
  <c r="Y51" i="1"/>
  <c r="Y53" i="1" s="1"/>
  <c r="S51" i="1"/>
  <c r="S53" i="1" s="1"/>
  <c r="R51" i="1"/>
  <c r="R53" i="1" s="1"/>
  <c r="M51" i="1"/>
  <c r="M53" i="1" s="1"/>
  <c r="G51" i="1"/>
  <c r="G53" i="1" s="1"/>
  <c r="F51" i="1"/>
  <c r="F53" i="1" s="1"/>
  <c r="Y50" i="1"/>
  <c r="X50" i="1"/>
  <c r="W50" i="1"/>
  <c r="Z50" i="1" s="1"/>
  <c r="AF50" i="1" s="1"/>
  <c r="V50" i="1"/>
  <c r="U50" i="1"/>
  <c r="T50" i="1"/>
  <c r="S50" i="1"/>
  <c r="R50" i="1"/>
  <c r="Q50" i="1"/>
  <c r="P50" i="1"/>
  <c r="O50" i="1"/>
  <c r="N50" i="1"/>
  <c r="N20" i="1" s="1"/>
  <c r="M50" i="1"/>
  <c r="L50" i="1"/>
  <c r="K50" i="1"/>
  <c r="K51" i="1" s="1"/>
  <c r="K53" i="1" s="1"/>
  <c r="J50" i="1"/>
  <c r="I50" i="1"/>
  <c r="H50" i="1"/>
  <c r="G50" i="1"/>
  <c r="F50" i="1"/>
  <c r="E50" i="1"/>
  <c r="D50" i="1"/>
  <c r="C50" i="1"/>
  <c r="B50" i="1"/>
  <c r="B20" i="1" s="1"/>
  <c r="AF49" i="1"/>
  <c r="AA49" i="1"/>
  <c r="Y48" i="1"/>
  <c r="X48" i="1"/>
  <c r="X51" i="1" s="1"/>
  <c r="X53" i="1" s="1"/>
  <c r="W48" i="1"/>
  <c r="V48" i="1"/>
  <c r="V51" i="1" s="1"/>
  <c r="V53" i="1" s="1"/>
  <c r="U48" i="1"/>
  <c r="U51" i="1" s="1"/>
  <c r="T48" i="1"/>
  <c r="T51" i="1" s="1"/>
  <c r="T53" i="1" s="1"/>
  <c r="S48" i="1"/>
  <c r="R48" i="1"/>
  <c r="Q48" i="1"/>
  <c r="Q51" i="1" s="1"/>
  <c r="Q53" i="1" s="1"/>
  <c r="P48" i="1"/>
  <c r="P51" i="1" s="1"/>
  <c r="P53" i="1" s="1"/>
  <c r="O48" i="1"/>
  <c r="O51" i="1" s="1"/>
  <c r="O53" i="1" s="1"/>
  <c r="N48" i="1"/>
  <c r="M48" i="1"/>
  <c r="L48" i="1"/>
  <c r="L51" i="1" s="1"/>
  <c r="L53" i="1" s="1"/>
  <c r="K48" i="1"/>
  <c r="J48" i="1"/>
  <c r="J51" i="1" s="1"/>
  <c r="J53" i="1" s="1"/>
  <c r="I48" i="1"/>
  <c r="I51" i="1" s="1"/>
  <c r="H48" i="1"/>
  <c r="H51" i="1" s="1"/>
  <c r="H53" i="1" s="1"/>
  <c r="G48" i="1"/>
  <c r="F48" i="1"/>
  <c r="E48" i="1"/>
  <c r="E51" i="1" s="1"/>
  <c r="E53" i="1" s="1"/>
  <c r="D48" i="1"/>
  <c r="D51" i="1" s="1"/>
  <c r="D53" i="1" s="1"/>
  <c r="C48" i="1"/>
  <c r="C51" i="1" s="1"/>
  <c r="B48" i="1"/>
  <c r="Z47" i="1"/>
  <c r="AF46" i="1"/>
  <c r="AF45" i="1"/>
  <c r="AF44" i="1"/>
  <c r="Z42" i="1"/>
  <c r="AB42" i="1" s="1"/>
  <c r="X41" i="1"/>
  <c r="X43" i="1" s="1"/>
  <c r="U41" i="1"/>
  <c r="U43" i="1" s="1"/>
  <c r="R41" i="1"/>
  <c r="R43" i="1" s="1"/>
  <c r="O41" i="1"/>
  <c r="O43" i="1" s="1"/>
  <c r="I41" i="1"/>
  <c r="I43" i="1" s="1"/>
  <c r="F41" i="1"/>
  <c r="F43" i="1" s="1"/>
  <c r="E41" i="1"/>
  <c r="E43" i="1" s="1"/>
  <c r="Y40" i="1"/>
  <c r="X40" i="1"/>
  <c r="W40" i="1"/>
  <c r="V40" i="1"/>
  <c r="V41" i="1" s="1"/>
  <c r="V43" i="1" s="1"/>
  <c r="U40" i="1"/>
  <c r="T40" i="1"/>
  <c r="T20" i="1" s="1"/>
  <c r="S40" i="1"/>
  <c r="S20" i="1" s="1"/>
  <c r="R40" i="1"/>
  <c r="Q40" i="1"/>
  <c r="P40" i="1"/>
  <c r="O40" i="1"/>
  <c r="N40" i="1"/>
  <c r="Z40" i="1" s="1"/>
  <c r="AF40" i="1" s="1"/>
  <c r="M40" i="1"/>
  <c r="L40" i="1"/>
  <c r="K40" i="1"/>
  <c r="J40" i="1"/>
  <c r="J41" i="1" s="1"/>
  <c r="J43" i="1" s="1"/>
  <c r="I40" i="1"/>
  <c r="H40" i="1"/>
  <c r="H20" i="1" s="1"/>
  <c r="G40" i="1"/>
  <c r="G20" i="1" s="1"/>
  <c r="F40" i="1"/>
  <c r="E40" i="1"/>
  <c r="D40" i="1"/>
  <c r="C40" i="1"/>
  <c r="B40" i="1"/>
  <c r="AF39" i="1"/>
  <c r="AA39" i="1"/>
  <c r="Y38" i="1"/>
  <c r="Y41" i="1" s="1"/>
  <c r="Y43" i="1" s="1"/>
  <c r="X38" i="1"/>
  <c r="W38" i="1"/>
  <c r="W41" i="1" s="1"/>
  <c r="W43" i="1" s="1"/>
  <c r="V38" i="1"/>
  <c r="U38" i="1"/>
  <c r="T38" i="1"/>
  <c r="S38" i="1"/>
  <c r="S41" i="1" s="1"/>
  <c r="S43" i="1" s="1"/>
  <c r="R38" i="1"/>
  <c r="Q38" i="1"/>
  <c r="Q41" i="1" s="1"/>
  <c r="Q43" i="1" s="1"/>
  <c r="P38" i="1"/>
  <c r="P41" i="1" s="1"/>
  <c r="P43" i="1" s="1"/>
  <c r="O38" i="1"/>
  <c r="N38" i="1"/>
  <c r="N41" i="1" s="1"/>
  <c r="N43" i="1" s="1"/>
  <c r="M38" i="1"/>
  <c r="M41" i="1" s="1"/>
  <c r="M43" i="1" s="1"/>
  <c r="L38" i="1"/>
  <c r="L41" i="1" s="1"/>
  <c r="L43" i="1" s="1"/>
  <c r="K38" i="1"/>
  <c r="K41" i="1" s="1"/>
  <c r="K43" i="1" s="1"/>
  <c r="J38" i="1"/>
  <c r="I38" i="1"/>
  <c r="H38" i="1"/>
  <c r="G38" i="1"/>
  <c r="F38" i="1"/>
  <c r="E38" i="1"/>
  <c r="D38" i="1"/>
  <c r="D41" i="1" s="1"/>
  <c r="D43" i="1" s="1"/>
  <c r="C38" i="1"/>
  <c r="C41" i="1" s="1"/>
  <c r="C43" i="1" s="1"/>
  <c r="B38" i="1"/>
  <c r="B41" i="1" s="1"/>
  <c r="B43" i="1" s="1"/>
  <c r="AF37" i="1"/>
  <c r="Z37" i="1"/>
  <c r="AF36" i="1"/>
  <c r="AF35" i="1"/>
  <c r="AF34" i="1"/>
  <c r="N33" i="1"/>
  <c r="B33" i="1"/>
  <c r="AF32" i="1"/>
  <c r="AB32" i="1"/>
  <c r="AA32" i="1"/>
  <c r="Z32" i="1"/>
  <c r="U31" i="1"/>
  <c r="U33" i="1" s="1"/>
  <c r="T31" i="1"/>
  <c r="T33" i="1" s="1"/>
  <c r="S31" i="1"/>
  <c r="S33" i="1" s="1"/>
  <c r="O31" i="1"/>
  <c r="O33" i="1" s="1"/>
  <c r="N31" i="1"/>
  <c r="I31" i="1"/>
  <c r="I33" i="1" s="1"/>
  <c r="H31" i="1"/>
  <c r="H33" i="1" s="1"/>
  <c r="G31" i="1"/>
  <c r="G33" i="1" s="1"/>
  <c r="C31" i="1"/>
  <c r="C33" i="1" s="1"/>
  <c r="B31" i="1"/>
  <c r="Y30" i="1"/>
  <c r="Y20" i="1" s="1"/>
  <c r="X30" i="1"/>
  <c r="W30" i="1"/>
  <c r="W20" i="1" s="1"/>
  <c r="V30" i="1"/>
  <c r="V20" i="1" s="1"/>
  <c r="U30" i="1"/>
  <c r="T30" i="1"/>
  <c r="S30" i="1"/>
  <c r="R30" i="1"/>
  <c r="R20" i="1" s="1"/>
  <c r="Q30" i="1"/>
  <c r="Q20" i="1" s="1"/>
  <c r="P30" i="1"/>
  <c r="O30" i="1"/>
  <c r="N30" i="1"/>
  <c r="M30" i="1"/>
  <c r="Z30" i="1" s="1"/>
  <c r="AF30" i="1" s="1"/>
  <c r="L30" i="1"/>
  <c r="K30" i="1"/>
  <c r="K20" i="1" s="1"/>
  <c r="J30" i="1"/>
  <c r="J20" i="1" s="1"/>
  <c r="I30" i="1"/>
  <c r="H30" i="1"/>
  <c r="G30" i="1"/>
  <c r="F30" i="1"/>
  <c r="F20" i="1" s="1"/>
  <c r="E30" i="1"/>
  <c r="E20" i="1" s="1"/>
  <c r="D30" i="1"/>
  <c r="C30" i="1"/>
  <c r="B30" i="1"/>
  <c r="AF29" i="1"/>
  <c r="AA29" i="1"/>
  <c r="Y28" i="1"/>
  <c r="Y31" i="1" s="1"/>
  <c r="Y33" i="1" s="1"/>
  <c r="X28" i="1"/>
  <c r="X31" i="1" s="1"/>
  <c r="X33" i="1" s="1"/>
  <c r="W28" i="1"/>
  <c r="W31" i="1" s="1"/>
  <c r="W33" i="1" s="1"/>
  <c r="V28" i="1"/>
  <c r="U28" i="1"/>
  <c r="T28" i="1"/>
  <c r="S28" i="1"/>
  <c r="R28" i="1"/>
  <c r="R31" i="1" s="1"/>
  <c r="R33" i="1" s="1"/>
  <c r="Q28" i="1"/>
  <c r="Q31" i="1" s="1"/>
  <c r="Q33" i="1" s="1"/>
  <c r="P28" i="1"/>
  <c r="P31" i="1" s="1"/>
  <c r="P33" i="1" s="1"/>
  <c r="O28" i="1"/>
  <c r="N28" i="1"/>
  <c r="Z28" i="1" s="1"/>
  <c r="M28" i="1"/>
  <c r="M31" i="1" s="1"/>
  <c r="M33" i="1" s="1"/>
  <c r="L28" i="1"/>
  <c r="L31" i="1" s="1"/>
  <c r="L33" i="1" s="1"/>
  <c r="K28" i="1"/>
  <c r="K31" i="1" s="1"/>
  <c r="K33" i="1" s="1"/>
  <c r="J28" i="1"/>
  <c r="I28" i="1"/>
  <c r="H28" i="1"/>
  <c r="G28" i="1"/>
  <c r="F28" i="1"/>
  <c r="F31" i="1" s="1"/>
  <c r="F33" i="1" s="1"/>
  <c r="E28" i="1"/>
  <c r="E31" i="1" s="1"/>
  <c r="E33" i="1" s="1"/>
  <c r="D28" i="1"/>
  <c r="D31" i="1" s="1"/>
  <c r="D33" i="1" s="1"/>
  <c r="C28" i="1"/>
  <c r="B28" i="1"/>
  <c r="AA28" i="1" s="1"/>
  <c r="Z27" i="1"/>
  <c r="AF27" i="1" s="1"/>
  <c r="AF26" i="1"/>
  <c r="AF25" i="1"/>
  <c r="AF24" i="1"/>
  <c r="AF22" i="1"/>
  <c r="AB22" i="1"/>
  <c r="AA22" i="1"/>
  <c r="X20" i="1"/>
  <c r="U20" i="1"/>
  <c r="P20" i="1"/>
  <c r="O20" i="1"/>
  <c r="L20" i="1"/>
  <c r="I20" i="1"/>
  <c r="D20" i="1"/>
  <c r="C20" i="1"/>
  <c r="Y19" i="1"/>
  <c r="Y121" i="1" s="1"/>
  <c r="X19" i="1"/>
  <c r="W19" i="1"/>
  <c r="V19" i="1"/>
  <c r="U19" i="1"/>
  <c r="T19" i="1"/>
  <c r="S19" i="1"/>
  <c r="S121" i="1" s="1"/>
  <c r="R19" i="1"/>
  <c r="Q19" i="1"/>
  <c r="P19" i="1"/>
  <c r="O19" i="1"/>
  <c r="N19" i="1"/>
  <c r="M19" i="1"/>
  <c r="Z19" i="1" s="1"/>
  <c r="L19" i="1"/>
  <c r="K19" i="1"/>
  <c r="J19" i="1"/>
  <c r="I19" i="1"/>
  <c r="I121" i="1" s="1"/>
  <c r="H19" i="1"/>
  <c r="G19" i="1"/>
  <c r="G121" i="1" s="1"/>
  <c r="F19" i="1"/>
  <c r="E19" i="1"/>
  <c r="D19" i="1"/>
  <c r="C19" i="1"/>
  <c r="B19" i="1"/>
  <c r="V18" i="1"/>
  <c r="U18" i="1"/>
  <c r="T18" i="1"/>
  <c r="S18" i="1"/>
  <c r="O18" i="1"/>
  <c r="N18" i="1"/>
  <c r="J18" i="1"/>
  <c r="I18" i="1"/>
  <c r="H18" i="1"/>
  <c r="G18" i="1"/>
  <c r="C18" i="1"/>
  <c r="B18" i="1"/>
  <c r="Y17" i="1"/>
  <c r="X17" i="1"/>
  <c r="W17" i="1"/>
  <c r="V17" i="1"/>
  <c r="U17" i="1"/>
  <c r="U21" i="1" s="1"/>
  <c r="U23" i="1" s="1"/>
  <c r="T17" i="1"/>
  <c r="T21" i="1" s="1"/>
  <c r="T23" i="1" s="1"/>
  <c r="S17" i="1"/>
  <c r="S21" i="1" s="1"/>
  <c r="S23" i="1" s="1"/>
  <c r="R17" i="1"/>
  <c r="Q17" i="1"/>
  <c r="P17" i="1"/>
  <c r="P119" i="1" s="1"/>
  <c r="O17" i="1"/>
  <c r="O21" i="1" s="1"/>
  <c r="O23" i="1" s="1"/>
  <c r="N17" i="1"/>
  <c r="N119" i="1" s="1"/>
  <c r="M17" i="1"/>
  <c r="Z17" i="1" s="1"/>
  <c r="L17" i="1"/>
  <c r="K17" i="1"/>
  <c r="J17" i="1"/>
  <c r="I17" i="1"/>
  <c r="I21" i="1" s="1"/>
  <c r="I23" i="1" s="1"/>
  <c r="H17" i="1"/>
  <c r="H21" i="1" s="1"/>
  <c r="H23" i="1" s="1"/>
  <c r="G17" i="1"/>
  <c r="G21" i="1" s="1"/>
  <c r="G23" i="1" s="1"/>
  <c r="F17" i="1"/>
  <c r="E17" i="1"/>
  <c r="D17" i="1"/>
  <c r="C17" i="1"/>
  <c r="C21" i="1" s="1"/>
  <c r="C23" i="1" s="1"/>
  <c r="B17" i="1"/>
  <c r="AA17" i="1" s="1"/>
  <c r="AA30" i="1" l="1"/>
  <c r="V122" i="1"/>
  <c r="J122" i="1"/>
  <c r="AB103" i="1"/>
  <c r="B105" i="1"/>
  <c r="AB105" i="1" s="1"/>
  <c r="V21" i="1"/>
  <c r="V23" i="1" s="1"/>
  <c r="F21" i="1"/>
  <c r="F23" i="1" s="1"/>
  <c r="AA40" i="1"/>
  <c r="X21" i="1"/>
  <c r="X23" i="1" s="1"/>
  <c r="AB28" i="1"/>
  <c r="AF28" i="1"/>
  <c r="AA19" i="1"/>
  <c r="AF19" i="1"/>
  <c r="Q21" i="1"/>
  <c r="Q23" i="1" s="1"/>
  <c r="J21" i="1"/>
  <c r="J23" i="1" s="1"/>
  <c r="G122" i="1"/>
  <c r="Z38" i="1"/>
  <c r="G119" i="1"/>
  <c r="S119" i="1"/>
  <c r="S62" i="1"/>
  <c r="S64" i="1" s="1"/>
  <c r="H121" i="1"/>
  <c r="T121" i="1"/>
  <c r="Q122" i="1"/>
  <c r="F93" i="1"/>
  <c r="F95" i="1" s="1"/>
  <c r="M103" i="1"/>
  <c r="AF100" i="1"/>
  <c r="M20" i="1"/>
  <c r="Z20" i="1" s="1"/>
  <c r="AF20" i="1" s="1"/>
  <c r="AA38" i="1"/>
  <c r="G41" i="1"/>
  <c r="G43" i="1" s="1"/>
  <c r="Z43" i="1"/>
  <c r="W51" i="1"/>
  <c r="W53" i="1" s="1"/>
  <c r="V59" i="1"/>
  <c r="V120" i="1" s="1"/>
  <c r="T122" i="1"/>
  <c r="M211" i="1"/>
  <c r="AF211" i="1" s="1"/>
  <c r="AF209" i="1"/>
  <c r="J31" i="1"/>
  <c r="J33" i="1" s="1"/>
  <c r="AA50" i="1"/>
  <c r="I119" i="1"/>
  <c r="U119" i="1"/>
  <c r="X120" i="1"/>
  <c r="J121" i="1"/>
  <c r="V121" i="1"/>
  <c r="I82" i="1"/>
  <c r="I84" i="1" s="1"/>
  <c r="I61" i="1"/>
  <c r="I122" i="1" s="1"/>
  <c r="U82" i="1"/>
  <c r="U84" i="1" s="1"/>
  <c r="U61" i="1"/>
  <c r="U122" i="1" s="1"/>
  <c r="F61" i="1"/>
  <c r="F122" i="1" s="1"/>
  <c r="R61" i="1"/>
  <c r="R122" i="1" s="1"/>
  <c r="AF113" i="1"/>
  <c r="AA133" i="1"/>
  <c r="S248" i="1"/>
  <c r="K18" i="1"/>
  <c r="K21" i="1" s="1"/>
  <c r="K23" i="1" s="1"/>
  <c r="W18" i="1"/>
  <c r="W21" i="1" s="1"/>
  <c r="W23" i="1" s="1"/>
  <c r="J119" i="1"/>
  <c r="J123" i="1" s="1"/>
  <c r="J125" i="1" s="1"/>
  <c r="V119" i="1"/>
  <c r="V123" i="1" s="1"/>
  <c r="V125" i="1" s="1"/>
  <c r="K121" i="1"/>
  <c r="W121" i="1"/>
  <c r="X122" i="1"/>
  <c r="B72" i="1"/>
  <c r="B74" i="1" s="1"/>
  <c r="B59" i="1"/>
  <c r="N72" i="1"/>
  <c r="N74" i="1" s="1"/>
  <c r="N59" i="1"/>
  <c r="N120" i="1" s="1"/>
  <c r="N123" i="1" s="1"/>
  <c r="N125" i="1" s="1"/>
  <c r="Z69" i="1"/>
  <c r="AA102" i="1"/>
  <c r="E93" i="1"/>
  <c r="E95" i="1" s="1"/>
  <c r="E59" i="1"/>
  <c r="L18" i="1"/>
  <c r="L21" i="1" s="1"/>
  <c r="L23" i="1" s="1"/>
  <c r="X18" i="1"/>
  <c r="B21" i="1"/>
  <c r="B23" i="1" s="1"/>
  <c r="N21" i="1"/>
  <c r="N23" i="1" s="1"/>
  <c r="K119" i="1"/>
  <c r="W119" i="1"/>
  <c r="L121" i="1"/>
  <c r="X121" i="1"/>
  <c r="C72" i="1"/>
  <c r="C74" i="1" s="1"/>
  <c r="O72" i="1"/>
  <c r="O74" i="1" s="1"/>
  <c r="Z82" i="1"/>
  <c r="AF78" i="1"/>
  <c r="AA78" i="1"/>
  <c r="Z79" i="1"/>
  <c r="K122" i="1"/>
  <c r="K250" i="1" s="1"/>
  <c r="W122" i="1"/>
  <c r="C113" i="1"/>
  <c r="C115" i="1" s="1"/>
  <c r="C59" i="1"/>
  <c r="O113" i="1"/>
  <c r="O115" i="1" s="1"/>
  <c r="O59" i="1"/>
  <c r="B119" i="1"/>
  <c r="D137" i="1"/>
  <c r="D139" i="1" s="1"/>
  <c r="P137" i="1"/>
  <c r="P139" i="1" s="1"/>
  <c r="H249" i="1"/>
  <c r="T249" i="1"/>
  <c r="M18" i="1"/>
  <c r="Y18" i="1"/>
  <c r="Y21" i="1" s="1"/>
  <c r="Y23" i="1" s="1"/>
  <c r="L119" i="1"/>
  <c r="X119" i="1"/>
  <c r="Z60" i="1"/>
  <c r="M61" i="1"/>
  <c r="Z71" i="1"/>
  <c r="Y122" i="1"/>
  <c r="AA79" i="1"/>
  <c r="K93" i="1"/>
  <c r="K95" i="1" s="1"/>
  <c r="K59" i="1"/>
  <c r="W93" i="1"/>
  <c r="W95" i="1" s="1"/>
  <c r="W59" i="1"/>
  <c r="D119" i="1"/>
  <c r="E137" i="1"/>
  <c r="E139" i="1" s="1"/>
  <c r="S122" i="1"/>
  <c r="Q93" i="1"/>
  <c r="Q95" i="1" s="1"/>
  <c r="Q59" i="1"/>
  <c r="V31" i="1"/>
  <c r="V33" i="1" s="1"/>
  <c r="P21" i="1"/>
  <c r="P23" i="1" s="1"/>
  <c r="Z31" i="1"/>
  <c r="H41" i="1"/>
  <c r="H43" i="1" s="1"/>
  <c r="T41" i="1"/>
  <c r="T43" i="1" s="1"/>
  <c r="M119" i="1"/>
  <c r="Z58" i="1"/>
  <c r="Y119" i="1"/>
  <c r="Y62" i="1"/>
  <c r="Y64" i="1" s="1"/>
  <c r="AA60" i="1"/>
  <c r="N121" i="1"/>
  <c r="B122" i="1"/>
  <c r="AF80" i="1"/>
  <c r="AA80" i="1"/>
  <c r="Z81" i="1"/>
  <c r="AA89" i="1"/>
  <c r="G59" i="1"/>
  <c r="G120" i="1" s="1"/>
  <c r="G103" i="1"/>
  <c r="G105" i="1" s="1"/>
  <c r="S59" i="1"/>
  <c r="S120" i="1" s="1"/>
  <c r="S103" i="1"/>
  <c r="S105" i="1" s="1"/>
  <c r="H119" i="1"/>
  <c r="H123" i="1" s="1"/>
  <c r="H125" i="1" s="1"/>
  <c r="G248" i="1"/>
  <c r="AA27" i="1"/>
  <c r="AA31" i="1" s="1"/>
  <c r="AA33" i="1" s="1"/>
  <c r="AA42" i="1"/>
  <c r="AF47" i="1"/>
  <c r="AB47" i="1"/>
  <c r="B62" i="1"/>
  <c r="B64" i="1" s="1"/>
  <c r="N62" i="1"/>
  <c r="N64" i="1" s="1"/>
  <c r="D120" i="1"/>
  <c r="C121" i="1"/>
  <c r="O121" i="1"/>
  <c r="E122" i="1"/>
  <c r="C122" i="1"/>
  <c r="C250" i="1" s="1"/>
  <c r="O122" i="1"/>
  <c r="AF89" i="1"/>
  <c r="Z90" i="1"/>
  <c r="M59" i="1"/>
  <c r="Y59" i="1"/>
  <c r="Y120" i="1" s="1"/>
  <c r="F113" i="1"/>
  <c r="F115" i="1" s="1"/>
  <c r="R113" i="1"/>
  <c r="R115" i="1" s="1"/>
  <c r="G137" i="1"/>
  <c r="G139" i="1" s="1"/>
  <c r="S137" i="1"/>
  <c r="S139" i="1" s="1"/>
  <c r="I248" i="1"/>
  <c r="Z136" i="1"/>
  <c r="AF136" i="1" s="1"/>
  <c r="B137" i="1"/>
  <c r="B139" i="1" s="1"/>
  <c r="AF179" i="1"/>
  <c r="AA179" i="1"/>
  <c r="AB179" i="1"/>
  <c r="E249" i="1"/>
  <c r="D18" i="1"/>
  <c r="D21" i="1" s="1"/>
  <c r="D23" i="1" s="1"/>
  <c r="AF277" i="1" s="1"/>
  <c r="AF278" i="1" s="1"/>
  <c r="P18" i="1"/>
  <c r="P120" i="1" s="1"/>
  <c r="P123" i="1" s="1"/>
  <c r="P125" i="1" s="1"/>
  <c r="AF42" i="1"/>
  <c r="AA47" i="1"/>
  <c r="C119" i="1"/>
  <c r="O119" i="1"/>
  <c r="F120" i="1"/>
  <c r="F123" i="1" s="1"/>
  <c r="F125" i="1" s="1"/>
  <c r="D121" i="1"/>
  <c r="P121" i="1"/>
  <c r="H122" i="1"/>
  <c r="G72" i="1"/>
  <c r="G74" i="1" s="1"/>
  <c r="S72" i="1"/>
  <c r="S74" i="1" s="1"/>
  <c r="I59" i="1"/>
  <c r="I120" i="1" s="1"/>
  <c r="I103" i="1"/>
  <c r="I105" i="1" s="1"/>
  <c r="U59" i="1"/>
  <c r="U103" i="1"/>
  <c r="U105" i="1" s="1"/>
  <c r="H137" i="1"/>
  <c r="H139" i="1" s="1"/>
  <c r="T137" i="1"/>
  <c r="T139" i="1" s="1"/>
  <c r="E18" i="1"/>
  <c r="E21" i="1" s="1"/>
  <c r="E23" i="1" s="1"/>
  <c r="Q18" i="1"/>
  <c r="Z41" i="1"/>
  <c r="B51" i="1"/>
  <c r="B53" i="1" s="1"/>
  <c r="N51" i="1"/>
  <c r="N53" i="1" s="1"/>
  <c r="Z48" i="1"/>
  <c r="D62" i="1"/>
  <c r="D64" i="1" s="1"/>
  <c r="P62" i="1"/>
  <c r="P64" i="1" s="1"/>
  <c r="J59" i="1"/>
  <c r="J120" i="1" s="1"/>
  <c r="E121" i="1"/>
  <c r="Q121" i="1"/>
  <c r="H59" i="1"/>
  <c r="H120" i="1" s="1"/>
  <c r="H72" i="1"/>
  <c r="H74" i="1" s="1"/>
  <c r="T59" i="1"/>
  <c r="T120" i="1" s="1"/>
  <c r="T72" i="1"/>
  <c r="T74" i="1" s="1"/>
  <c r="Z92" i="1"/>
  <c r="AF92" i="1" s="1"/>
  <c r="T119" i="1"/>
  <c r="T123" i="1" s="1"/>
  <c r="T125" i="1" s="1"/>
  <c r="M121" i="1"/>
  <c r="M249" i="1" s="1"/>
  <c r="K237" i="1"/>
  <c r="N122" i="1"/>
  <c r="F18" i="1"/>
  <c r="R18" i="1"/>
  <c r="R120" i="1" s="1"/>
  <c r="R123" i="1" s="1"/>
  <c r="R125" i="1" s="1"/>
  <c r="AA37" i="1"/>
  <c r="AA41" i="1" s="1"/>
  <c r="E119" i="1"/>
  <c r="Q119" i="1"/>
  <c r="F121" i="1"/>
  <c r="R121" i="1"/>
  <c r="L122" i="1"/>
  <c r="D93" i="1"/>
  <c r="D95" i="1" s="1"/>
  <c r="P93" i="1"/>
  <c r="P95" i="1" s="1"/>
  <c r="N250" i="1"/>
  <c r="J62" i="1"/>
  <c r="J64" i="1" s="1"/>
  <c r="V62" i="1"/>
  <c r="V64" i="1" s="1"/>
  <c r="AA100" i="1"/>
  <c r="AA103" i="1" s="1"/>
  <c r="AA105" i="1" s="1"/>
  <c r="B121" i="1"/>
  <c r="AA146" i="1"/>
  <c r="M247" i="1"/>
  <c r="AF236" i="1"/>
  <c r="I238" i="1"/>
  <c r="I249" i="1" s="1"/>
  <c r="U238" i="1"/>
  <c r="U249" i="1" s="1"/>
  <c r="O239" i="1"/>
  <c r="O250" i="1" s="1"/>
  <c r="B175" i="1"/>
  <c r="Z185" i="1"/>
  <c r="M231" i="1"/>
  <c r="AF231" i="1" s="1"/>
  <c r="AF229" i="1"/>
  <c r="K62" i="1"/>
  <c r="K64" i="1" s="1"/>
  <c r="W62" i="1"/>
  <c r="W64" i="1" s="1"/>
  <c r="M82" i="1"/>
  <c r="M84" i="1" s="1"/>
  <c r="AA91" i="1"/>
  <c r="AA157" i="1"/>
  <c r="AA159" i="1" s="1"/>
  <c r="K157" i="1"/>
  <c r="K159" i="1" s="1"/>
  <c r="W157" i="1"/>
  <c r="W159" i="1" s="1"/>
  <c r="B236" i="1"/>
  <c r="B178" i="1"/>
  <c r="B180" i="1" s="1"/>
  <c r="AA174" i="1"/>
  <c r="N236" i="1"/>
  <c r="N178" i="1"/>
  <c r="N180" i="1" s="1"/>
  <c r="Z174" i="1"/>
  <c r="J238" i="1"/>
  <c r="J249" i="1" s="1"/>
  <c r="V238" i="1"/>
  <c r="V249" i="1" s="1"/>
  <c r="P250" i="1"/>
  <c r="L239" i="1"/>
  <c r="X239" i="1"/>
  <c r="X250" i="1" s="1"/>
  <c r="L62" i="1"/>
  <c r="L64" i="1" s="1"/>
  <c r="X62" i="1"/>
  <c r="X64" i="1" s="1"/>
  <c r="AA73" i="1"/>
  <c r="N134" i="1"/>
  <c r="N237" i="1" s="1"/>
  <c r="N248" i="1" s="1"/>
  <c r="H147" i="1"/>
  <c r="H149" i="1" s="1"/>
  <c r="B169" i="1"/>
  <c r="AB169" i="1" s="1"/>
  <c r="C236" i="1"/>
  <c r="O236" i="1"/>
  <c r="U178" i="1"/>
  <c r="U180" i="1" s="1"/>
  <c r="U239" i="1"/>
  <c r="U250" i="1" s="1"/>
  <c r="AA229" i="1"/>
  <c r="L236" i="1"/>
  <c r="AH284" i="1"/>
  <c r="AH290" i="1" s="1"/>
  <c r="AF52" i="1"/>
  <c r="AF73" i="1"/>
  <c r="F247" i="1"/>
  <c r="R247" i="1"/>
  <c r="C134" i="1"/>
  <c r="C137" i="1" s="1"/>
  <c r="C139" i="1" s="1"/>
  <c r="O134" i="1"/>
  <c r="O237" i="1" s="1"/>
  <c r="K249" i="1"/>
  <c r="W249" i="1"/>
  <c r="F137" i="1"/>
  <c r="F139" i="1" s="1"/>
  <c r="R137" i="1"/>
  <c r="R139" i="1" s="1"/>
  <c r="M159" i="1"/>
  <c r="AF159" i="1" s="1"/>
  <c r="AF157" i="1"/>
  <c r="D236" i="1"/>
  <c r="P236" i="1"/>
  <c r="Y237" i="1"/>
  <c r="Y248" i="1" s="1"/>
  <c r="L238" i="1"/>
  <c r="L249" i="1" s="1"/>
  <c r="X238" i="1"/>
  <c r="X249" i="1" s="1"/>
  <c r="W239" i="1"/>
  <c r="W250" i="1" s="1"/>
  <c r="B199" i="1"/>
  <c r="AB196" i="1"/>
  <c r="AA196" i="1"/>
  <c r="AA199" i="1" s="1"/>
  <c r="AA201" i="1" s="1"/>
  <c r="X236" i="1"/>
  <c r="D134" i="1"/>
  <c r="D237" i="1" s="1"/>
  <c r="P134" i="1"/>
  <c r="P237" i="1" s="1"/>
  <c r="K147" i="1"/>
  <c r="K149" i="1" s="1"/>
  <c r="W147" i="1"/>
  <c r="W149" i="1" s="1"/>
  <c r="E236" i="1"/>
  <c r="Q236" i="1"/>
  <c r="F175" i="1"/>
  <c r="F178" i="1" s="1"/>
  <c r="F180" i="1" s="1"/>
  <c r="F188" i="1"/>
  <c r="F190" i="1" s="1"/>
  <c r="R188" i="1"/>
  <c r="R190" i="1" s="1"/>
  <c r="B188" i="1"/>
  <c r="B190" i="1" s="1"/>
  <c r="Y249" i="1"/>
  <c r="B238" i="1"/>
  <c r="AA176" i="1"/>
  <c r="N249" i="1"/>
  <c r="Z176" i="1"/>
  <c r="D250" i="1"/>
  <c r="AA231" i="1"/>
  <c r="F237" i="1"/>
  <c r="R237" i="1"/>
  <c r="T147" i="1"/>
  <c r="T149" i="1" s="1"/>
  <c r="G236" i="1"/>
  <c r="S236" i="1"/>
  <c r="C238" i="1"/>
  <c r="O238" i="1"/>
  <c r="O249" i="1" s="1"/>
  <c r="B147" i="1"/>
  <c r="B149" i="1" s="1"/>
  <c r="Z144" i="1"/>
  <c r="AA144" i="1" s="1"/>
  <c r="AA147" i="1" s="1"/>
  <c r="AA149" i="1" s="1"/>
  <c r="H236" i="1"/>
  <c r="T236" i="1"/>
  <c r="D249" i="1"/>
  <c r="P249" i="1"/>
  <c r="F250" i="1"/>
  <c r="R250" i="1"/>
  <c r="J250" i="1"/>
  <c r="V250" i="1"/>
  <c r="Q249" i="1"/>
  <c r="AF290" i="1"/>
  <c r="F62" i="1"/>
  <c r="F64" i="1" s="1"/>
  <c r="R62" i="1"/>
  <c r="R64" i="1" s="1"/>
  <c r="I236" i="1"/>
  <c r="U236" i="1"/>
  <c r="N188" i="1"/>
  <c r="N190" i="1" s="1"/>
  <c r="G239" i="1"/>
  <c r="G250" i="1" s="1"/>
  <c r="S239" i="1"/>
  <c r="S250" i="1" s="1"/>
  <c r="B250" i="1"/>
  <c r="AA63" i="1"/>
  <c r="AA68" i="1"/>
  <c r="L167" i="1"/>
  <c r="L169" i="1" s="1"/>
  <c r="X167" i="1"/>
  <c r="X169" i="1" s="1"/>
  <c r="J236" i="1"/>
  <c r="J178" i="1"/>
  <c r="J180" i="1" s="1"/>
  <c r="V236" i="1"/>
  <c r="V178" i="1"/>
  <c r="V180" i="1" s="1"/>
  <c r="F238" i="1"/>
  <c r="F249" i="1" s="1"/>
  <c r="R238" i="1"/>
  <c r="R249" i="1" s="1"/>
  <c r="I178" i="1"/>
  <c r="I180" i="1" s="1"/>
  <c r="I239" i="1"/>
  <c r="I250" i="1" s="1"/>
  <c r="H239" i="1"/>
  <c r="H250" i="1" s="1"/>
  <c r="T239" i="1"/>
  <c r="T250" i="1" s="1"/>
  <c r="H175" i="1"/>
  <c r="H237" i="1" s="1"/>
  <c r="H248" i="1" s="1"/>
  <c r="T175" i="1"/>
  <c r="T178" i="1" s="1"/>
  <c r="T180" i="1" s="1"/>
  <c r="E239" i="1"/>
  <c r="E250" i="1" s="1"/>
  <c r="Q239" i="1"/>
  <c r="Q250" i="1" s="1"/>
  <c r="K209" i="1"/>
  <c r="K211" i="1" s="1"/>
  <c r="W209" i="1"/>
  <c r="W211" i="1" s="1"/>
  <c r="J237" i="1"/>
  <c r="J248" i="1" s="1"/>
  <c r="V237" i="1"/>
  <c r="V248" i="1" s="1"/>
  <c r="M169" i="1"/>
  <c r="AF169" i="1" s="1"/>
  <c r="AF167" i="1"/>
  <c r="K236" i="1"/>
  <c r="W236" i="1"/>
  <c r="G238" i="1"/>
  <c r="G249" i="1" s="1"/>
  <c r="S238" i="1"/>
  <c r="S249" i="1" s="1"/>
  <c r="L188" i="1"/>
  <c r="L190" i="1" s="1"/>
  <c r="L175" i="1"/>
  <c r="L178" i="1" s="1"/>
  <c r="L180" i="1" s="1"/>
  <c r="X188" i="1"/>
  <c r="X190" i="1" s="1"/>
  <c r="X175" i="1"/>
  <c r="I199" i="1"/>
  <c r="I201" i="1" s="1"/>
  <c r="U199" i="1"/>
  <c r="U201" i="1" s="1"/>
  <c r="M177" i="1"/>
  <c r="AF218" i="1"/>
  <c r="Y239" i="1"/>
  <c r="Y250" i="1" s="1"/>
  <c r="K175" i="1"/>
  <c r="K178" i="1" s="1"/>
  <c r="K180" i="1" s="1"/>
  <c r="W175" i="1"/>
  <c r="W178" i="1" s="1"/>
  <c r="W180" i="1" s="1"/>
  <c r="M178" i="1"/>
  <c r="M180" i="1" s="1"/>
  <c r="Y178" i="1"/>
  <c r="Y180" i="1" s="1"/>
  <c r="H199" i="1"/>
  <c r="H201" i="1" s="1"/>
  <c r="T199" i="1"/>
  <c r="T201" i="1" s="1"/>
  <c r="B229" i="1"/>
  <c r="B157" i="1"/>
  <c r="M219" i="1"/>
  <c r="AA252" i="1"/>
  <c r="O178" i="1"/>
  <c r="O180" i="1" s="1"/>
  <c r="B219" i="1"/>
  <c r="D178" i="1"/>
  <c r="D180" i="1" s="1"/>
  <c r="P178" i="1"/>
  <c r="P180" i="1" s="1"/>
  <c r="AB187" i="1"/>
  <c r="AE276" i="1"/>
  <c r="C175" i="1"/>
  <c r="C237" i="1" s="1"/>
  <c r="O175" i="1"/>
  <c r="E178" i="1"/>
  <c r="E180" i="1" s="1"/>
  <c r="Q178" i="1"/>
  <c r="Q180" i="1" s="1"/>
  <c r="AA184" i="1"/>
  <c r="B209" i="1"/>
  <c r="AA226" i="1"/>
  <c r="AF164" i="1"/>
  <c r="G178" i="1"/>
  <c r="G180" i="1" s="1"/>
  <c r="S178" i="1"/>
  <c r="S180" i="1" s="1"/>
  <c r="AA216" i="1"/>
  <c r="AA219" i="1" s="1"/>
  <c r="AA221" i="1" s="1"/>
  <c r="AA206" i="1"/>
  <c r="AA209" i="1" s="1"/>
  <c r="AA211" i="1" s="1"/>
  <c r="AB157" i="1" l="1"/>
  <c r="B159" i="1"/>
  <c r="AB159" i="1" s="1"/>
  <c r="X247" i="1"/>
  <c r="X251" i="1" s="1"/>
  <c r="X253" i="1" s="1"/>
  <c r="AE290" i="1"/>
  <c r="B231" i="1"/>
  <c r="AB231" i="1" s="1"/>
  <c r="AB229" i="1"/>
  <c r="X237" i="1"/>
  <c r="X248" i="1" s="1"/>
  <c r="X178" i="1"/>
  <c r="X180" i="1" s="1"/>
  <c r="F248" i="1"/>
  <c r="AF285" i="1"/>
  <c r="AF286" i="1" s="1"/>
  <c r="E62" i="1"/>
  <c r="E64" i="1" s="1"/>
  <c r="E120" i="1"/>
  <c r="E248" i="1" s="1"/>
  <c r="S123" i="1"/>
  <c r="S125" i="1" s="1"/>
  <c r="L247" i="1"/>
  <c r="B247" i="1"/>
  <c r="AB236" i="1"/>
  <c r="AA236" i="1"/>
  <c r="AB48" i="1"/>
  <c r="AF48" i="1"/>
  <c r="C123" i="1"/>
  <c r="C125" i="1" s="1"/>
  <c r="Q62" i="1"/>
  <c r="Q64" i="1" s="1"/>
  <c r="Q120" i="1"/>
  <c r="Q248" i="1" s="1"/>
  <c r="AF71" i="1"/>
  <c r="AA71" i="1"/>
  <c r="B123" i="1"/>
  <c r="B125" i="1" s="1"/>
  <c r="I123" i="1"/>
  <c r="I125" i="1" s="1"/>
  <c r="G62" i="1"/>
  <c r="G64" i="1" s="1"/>
  <c r="AB199" i="1"/>
  <c r="B201" i="1"/>
  <c r="AB201" i="1" s="1"/>
  <c r="U120" i="1"/>
  <c r="U248" i="1" s="1"/>
  <c r="U62" i="1"/>
  <c r="U64" i="1" s="1"/>
  <c r="M122" i="1"/>
  <c r="Z61" i="1"/>
  <c r="O120" i="1"/>
  <c r="O123" i="1" s="1"/>
  <c r="O125" i="1" s="1"/>
  <c r="O62" i="1"/>
  <c r="O64" i="1" s="1"/>
  <c r="H178" i="1"/>
  <c r="H180" i="1" s="1"/>
  <c r="G123" i="1"/>
  <c r="G125" i="1" s="1"/>
  <c r="Z147" i="1"/>
  <c r="AF144" i="1"/>
  <c r="AB144" i="1"/>
  <c r="O248" i="1"/>
  <c r="AF185" i="1"/>
  <c r="AB185" i="1"/>
  <c r="Z188" i="1"/>
  <c r="L237" i="1"/>
  <c r="AA48" i="1"/>
  <c r="AA51" i="1" s="1"/>
  <c r="AA53" i="1" s="1"/>
  <c r="AF60" i="1"/>
  <c r="Z121" i="1"/>
  <c r="AF121" i="1" s="1"/>
  <c r="O137" i="1"/>
  <c r="O139" i="1" s="1"/>
  <c r="AB38" i="1"/>
  <c r="AF38" i="1"/>
  <c r="AF43" i="1"/>
  <c r="AB43" i="1"/>
  <c r="B221" i="1"/>
  <c r="AB221" i="1" s="1"/>
  <c r="AB219" i="1"/>
  <c r="V247" i="1"/>
  <c r="V251" i="1" s="1"/>
  <c r="V253" i="1" s="1"/>
  <c r="V240" i="1"/>
  <c r="V242" i="1" s="1"/>
  <c r="AF176" i="1"/>
  <c r="Z238" i="1"/>
  <c r="Q247" i="1"/>
  <c r="Q251" i="1" s="1"/>
  <c r="Q253" i="1" s="1"/>
  <c r="Q240" i="1"/>
  <c r="Q242" i="1" s="1"/>
  <c r="L250" i="1"/>
  <c r="AA175" i="1"/>
  <c r="AA121" i="1"/>
  <c r="L120" i="1"/>
  <c r="L123" i="1" s="1"/>
  <c r="L125" i="1" s="1"/>
  <c r="Y123" i="1"/>
  <c r="Y125" i="1" s="1"/>
  <c r="W237" i="1"/>
  <c r="X123" i="1"/>
  <c r="X125" i="1" s="1"/>
  <c r="C120" i="1"/>
  <c r="C248" i="1" s="1"/>
  <c r="C62" i="1"/>
  <c r="C64" i="1" s="1"/>
  <c r="R248" i="1"/>
  <c r="R251" i="1" s="1"/>
  <c r="R253" i="1" s="1"/>
  <c r="E247" i="1"/>
  <c r="E240" i="1"/>
  <c r="E242" i="1" s="1"/>
  <c r="R240" i="1"/>
  <c r="R242" i="1" s="1"/>
  <c r="AA185" i="1"/>
  <c r="AA188" i="1" s="1"/>
  <c r="AA190" i="1" s="1"/>
  <c r="Q123" i="1"/>
  <c r="Q125" i="1" s="1"/>
  <c r="AF41" i="1"/>
  <c r="AB41" i="1"/>
  <c r="AE285" i="1"/>
  <c r="AE286" i="1" s="1"/>
  <c r="AF58" i="1"/>
  <c r="Z119" i="1"/>
  <c r="M21" i="1"/>
  <c r="M23" i="1" s="1"/>
  <c r="AF103" i="1"/>
  <c r="M105" i="1"/>
  <c r="AF105" i="1" s="1"/>
  <c r="N137" i="1"/>
  <c r="N139" i="1" s="1"/>
  <c r="B211" i="1"/>
  <c r="AB211" i="1" s="1"/>
  <c r="AB209" i="1"/>
  <c r="C178" i="1"/>
  <c r="C180" i="1" s="1"/>
  <c r="W247" i="1"/>
  <c r="W240" i="1"/>
  <c r="W242" i="1" s="1"/>
  <c r="J247" i="1"/>
  <c r="J251" i="1" s="1"/>
  <c r="J253" i="1" s="1"/>
  <c r="J240" i="1"/>
  <c r="J242" i="1" s="1"/>
  <c r="Z175" i="1"/>
  <c r="O247" i="1"/>
  <c r="O251" i="1" s="1"/>
  <c r="O253" i="1" s="1"/>
  <c r="O240" i="1"/>
  <c r="O242" i="1" s="1"/>
  <c r="E123" i="1"/>
  <c r="E125" i="1" s="1"/>
  <c r="Z51" i="1"/>
  <c r="Z93" i="1"/>
  <c r="M62" i="1"/>
  <c r="M64" i="1" s="1"/>
  <c r="D123" i="1"/>
  <c r="D125" i="1" s="1"/>
  <c r="AF69" i="1"/>
  <c r="AB69" i="1"/>
  <c r="K247" i="1"/>
  <c r="K240" i="1"/>
  <c r="K242" i="1" s="1"/>
  <c r="U240" i="1"/>
  <c r="U242" i="1" s="1"/>
  <c r="U247" i="1"/>
  <c r="U251" i="1" s="1"/>
  <c r="U253" i="1" s="1"/>
  <c r="C249" i="1"/>
  <c r="B249" i="1"/>
  <c r="P247" i="1"/>
  <c r="P240" i="1"/>
  <c r="P242" i="1" s="1"/>
  <c r="F240" i="1"/>
  <c r="F242" i="1" s="1"/>
  <c r="C247" i="1"/>
  <c r="C240" i="1"/>
  <c r="C242" i="1" s="1"/>
  <c r="I62" i="1"/>
  <c r="I64" i="1" s="1"/>
  <c r="Z59" i="1"/>
  <c r="M120" i="1"/>
  <c r="M248" i="1" s="1"/>
  <c r="M123" i="1"/>
  <c r="M125" i="1" s="1"/>
  <c r="W120" i="1"/>
  <c r="W123" i="1" s="1"/>
  <c r="W125" i="1" s="1"/>
  <c r="Z18" i="1"/>
  <c r="R21" i="1"/>
  <c r="R23" i="1" s="1"/>
  <c r="Z84" i="1"/>
  <c r="AB82" i="1"/>
  <c r="AF82" i="1"/>
  <c r="I240" i="1"/>
  <c r="I242" i="1" s="1"/>
  <c r="I247" i="1"/>
  <c r="I251" i="1" s="1"/>
  <c r="I253" i="1" s="1"/>
  <c r="S240" i="1"/>
  <c r="S242" i="1" s="1"/>
  <c r="S247" i="1"/>
  <c r="S251" i="1" s="1"/>
  <c r="S253" i="1" s="1"/>
  <c r="D247" i="1"/>
  <c r="D240" i="1"/>
  <c r="D242" i="1" s="1"/>
  <c r="F251" i="1"/>
  <c r="F253" i="1" s="1"/>
  <c r="AF174" i="1"/>
  <c r="AB174" i="1"/>
  <c r="AB90" i="1"/>
  <c r="AA90" i="1"/>
  <c r="AA93" i="1" s="1"/>
  <c r="AA95" i="1" s="1"/>
  <c r="AF90" i="1"/>
  <c r="AF81" i="1"/>
  <c r="AB81" i="1"/>
  <c r="AA81" i="1"/>
  <c r="AA82" i="1" s="1"/>
  <c r="AA84" i="1" s="1"/>
  <c r="AF79" i="1"/>
  <c r="AD78" i="1"/>
  <c r="AB79" i="1"/>
  <c r="T62" i="1"/>
  <c r="T64" i="1" s="1"/>
  <c r="AA20" i="1"/>
  <c r="M221" i="1"/>
  <c r="AF221" i="1" s="1"/>
  <c r="AF219" i="1"/>
  <c r="M239" i="1"/>
  <c r="Z177" i="1"/>
  <c r="T247" i="1"/>
  <c r="G240" i="1"/>
  <c r="G242" i="1" s="1"/>
  <c r="G247" i="1"/>
  <c r="G251" i="1" s="1"/>
  <c r="G253" i="1" s="1"/>
  <c r="P248" i="1"/>
  <c r="Y240" i="1"/>
  <c r="Y242" i="1" s="1"/>
  <c r="AA136" i="1"/>
  <c r="AA43" i="1"/>
  <c r="K120" i="1"/>
  <c r="K123" i="1" s="1"/>
  <c r="K125" i="1" s="1"/>
  <c r="AE277" i="1"/>
  <c r="AE278" i="1" s="1"/>
  <c r="AA69" i="1"/>
  <c r="T237" i="1"/>
  <c r="T248" i="1" s="1"/>
  <c r="H62" i="1"/>
  <c r="H64" i="1" s="1"/>
  <c r="AA72" i="1"/>
  <c r="AA74" i="1" s="1"/>
  <c r="Z72" i="1"/>
  <c r="H240" i="1"/>
  <c r="H242" i="1" s="1"/>
  <c r="H247" i="1"/>
  <c r="H251" i="1" s="1"/>
  <c r="H253" i="1" s="1"/>
  <c r="D248" i="1"/>
  <c r="Z134" i="1"/>
  <c r="N247" i="1"/>
  <c r="N251" i="1" s="1"/>
  <c r="N253" i="1" s="1"/>
  <c r="N240" i="1"/>
  <c r="N242" i="1" s="1"/>
  <c r="AA58" i="1"/>
  <c r="Y247" i="1"/>
  <c r="Y251" i="1" s="1"/>
  <c r="Y253" i="1" s="1"/>
  <c r="AA92" i="1"/>
  <c r="B237" i="1"/>
  <c r="AF31" i="1"/>
  <c r="AB31" i="1"/>
  <c r="Z33" i="1"/>
  <c r="B120" i="1"/>
  <c r="AA59" i="1"/>
  <c r="K248" i="1" l="1"/>
  <c r="AB51" i="1"/>
  <c r="AF51" i="1"/>
  <c r="Z53" i="1"/>
  <c r="B248" i="1"/>
  <c r="D251" i="1"/>
  <c r="D253" i="1" s="1"/>
  <c r="AF291" i="1" s="1"/>
  <c r="AF292" i="1" s="1"/>
  <c r="U123" i="1"/>
  <c r="U125" i="1" s="1"/>
  <c r="T251" i="1"/>
  <c r="T253" i="1" s="1"/>
  <c r="T240" i="1"/>
  <c r="T242" i="1" s="1"/>
  <c r="Z120" i="1"/>
  <c r="AF59" i="1"/>
  <c r="AB59" i="1"/>
  <c r="AA62" i="1"/>
  <c r="AA64" i="1" s="1"/>
  <c r="AF177" i="1"/>
  <c r="Z239" i="1"/>
  <c r="AA177" i="1"/>
  <c r="AA178" i="1" s="1"/>
  <c r="AA180" i="1" s="1"/>
  <c r="K251" i="1"/>
  <c r="K253" i="1" s="1"/>
  <c r="I258" i="1" s="1"/>
  <c r="AF147" i="1"/>
  <c r="AB147" i="1"/>
  <c r="Z149" i="1"/>
  <c r="M250" i="1"/>
  <c r="M251" i="1" s="1"/>
  <c r="M253" i="1" s="1"/>
  <c r="M261" i="1" s="1"/>
  <c r="M240" i="1"/>
  <c r="M242" i="1" s="1"/>
  <c r="AF175" i="1"/>
  <c r="Z237" i="1"/>
  <c r="AA237" i="1" s="1"/>
  <c r="AB175" i="1"/>
  <c r="C251" i="1"/>
  <c r="C253" i="1" s="1"/>
  <c r="E251" i="1"/>
  <c r="E253" i="1" s="1"/>
  <c r="X240" i="1"/>
  <c r="X242" i="1" s="1"/>
  <c r="AF134" i="1"/>
  <c r="AB134" i="1"/>
  <c r="Z137" i="1"/>
  <c r="AA134" i="1"/>
  <c r="AA137" i="1" s="1"/>
  <c r="AA139" i="1" s="1"/>
  <c r="Z247" i="1"/>
  <c r="AA247" i="1" s="1"/>
  <c r="Z123" i="1"/>
  <c r="AF119" i="1"/>
  <c r="AF238" i="1"/>
  <c r="Z249" i="1"/>
  <c r="AF249" i="1" s="1"/>
  <c r="AA119" i="1"/>
  <c r="B240" i="1"/>
  <c r="B242" i="1" s="1"/>
  <c r="B251" i="1"/>
  <c r="B253" i="1" s="1"/>
  <c r="AA120" i="1"/>
  <c r="Z178" i="1"/>
  <c r="AF84" i="1"/>
  <c r="AB84" i="1"/>
  <c r="P251" i="1"/>
  <c r="P253" i="1" s="1"/>
  <c r="Z62" i="1"/>
  <c r="L248" i="1"/>
  <c r="Z122" i="1"/>
  <c r="AF61" i="1"/>
  <c r="AB61" i="1"/>
  <c r="AA61" i="1"/>
  <c r="L240" i="1"/>
  <c r="L242" i="1" s="1"/>
  <c r="AF33" i="1"/>
  <c r="AB33" i="1"/>
  <c r="AA249" i="1"/>
  <c r="AF188" i="1"/>
  <c r="AB188" i="1"/>
  <c r="Z190" i="1"/>
  <c r="L251" i="1"/>
  <c r="L253" i="1" s="1"/>
  <c r="AF72" i="1"/>
  <c r="AB72" i="1"/>
  <c r="Z74" i="1"/>
  <c r="AF18" i="1"/>
  <c r="AB18" i="1"/>
  <c r="AA18" i="1"/>
  <c r="AA21" i="1" s="1"/>
  <c r="AA23" i="1" s="1"/>
  <c r="Z21" i="1"/>
  <c r="AA238" i="1"/>
  <c r="AF93" i="1"/>
  <c r="AB93" i="1"/>
  <c r="Z95" i="1"/>
  <c r="W248" i="1"/>
  <c r="W251" i="1" s="1"/>
  <c r="W253" i="1" s="1"/>
  <c r="AA240" i="1" l="1"/>
  <c r="AA242" i="1" s="1"/>
  <c r="AB149" i="1"/>
  <c r="AF149" i="1"/>
  <c r="AB74" i="1"/>
  <c r="AF74" i="1"/>
  <c r="AE291" i="1"/>
  <c r="AE292" i="1" s="1"/>
  <c r="AF122" i="1"/>
  <c r="AA122" i="1"/>
  <c r="AA123" i="1" s="1"/>
  <c r="AA125" i="1" s="1"/>
  <c r="AB95" i="1"/>
  <c r="AF95" i="1"/>
  <c r="AF190" i="1"/>
  <c r="AB190" i="1"/>
  <c r="AB62" i="1"/>
  <c r="Z64" i="1"/>
  <c r="AF62" i="1"/>
  <c r="Z250" i="1"/>
  <c r="AF239" i="1"/>
  <c r="AB239" i="1"/>
  <c r="AA239" i="1"/>
  <c r="AB53" i="1"/>
  <c r="AF53" i="1"/>
  <c r="AF123" i="1"/>
  <c r="AB123" i="1"/>
  <c r="Z125" i="1"/>
  <c r="Z248" i="1"/>
  <c r="AA248" i="1" s="1"/>
  <c r="AF237" i="1"/>
  <c r="AB237" i="1"/>
  <c r="Z240" i="1"/>
  <c r="AH285" i="1"/>
  <c r="AH286" i="1" s="1"/>
  <c r="Z251" i="1"/>
  <c r="AF247" i="1"/>
  <c r="AB21" i="1"/>
  <c r="AF21" i="1"/>
  <c r="Z23" i="1"/>
  <c r="AH277" i="1"/>
  <c r="AH278" i="1" s="1"/>
  <c r="AF178" i="1"/>
  <c r="AB178" i="1"/>
  <c r="Z180" i="1"/>
  <c r="AF137" i="1"/>
  <c r="AB137" i="1"/>
  <c r="Z139" i="1"/>
  <c r="AB120" i="1"/>
  <c r="AF120" i="1"/>
  <c r="AB251" i="1" l="1"/>
  <c r="Z253" i="1"/>
  <c r="AF251" i="1"/>
  <c r="AF139" i="1"/>
  <c r="AB139" i="1"/>
  <c r="Z242" i="1"/>
  <c r="AF240" i="1"/>
  <c r="AB240" i="1"/>
  <c r="AF250" i="1"/>
  <c r="AB250" i="1"/>
  <c r="AA250" i="1"/>
  <c r="AA251" i="1" s="1"/>
  <c r="AA253" i="1" s="1"/>
  <c r="AF180" i="1"/>
  <c r="AB180" i="1"/>
  <c r="AG285" i="1"/>
  <c r="AG286" i="1" s="1"/>
  <c r="AF64" i="1"/>
  <c r="AB64" i="1"/>
  <c r="AF248" i="1"/>
  <c r="AB248" i="1"/>
  <c r="AF125" i="1"/>
  <c r="AB125" i="1"/>
  <c r="AG277" i="1"/>
  <c r="AG278" i="1" s="1"/>
  <c r="AF23" i="1"/>
  <c r="AB23" i="1"/>
  <c r="AH291" i="1" l="1"/>
  <c r="AH292" i="1" s="1"/>
  <c r="AE252" i="1"/>
  <c r="AF242" i="1"/>
  <c r="AB242" i="1"/>
  <c r="AF253" i="1"/>
  <c r="AB253" i="1"/>
  <c r="Z261" i="1"/>
  <c r="AG291" i="1"/>
  <c r="AG292" i="1" s="1"/>
  <c r="Z256" i="1"/>
  <c r="AD260" i="1"/>
  <c r="AE253" i="1"/>
  <c r="AD252" i="1"/>
</calcChain>
</file>

<file path=xl/sharedStrings.xml><?xml version="1.0" encoding="utf-8"?>
<sst xmlns="http://schemas.openxmlformats.org/spreadsheetml/2006/main" count="274" uniqueCount="81">
  <si>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</si>
  <si>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</si>
  <si>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</si>
  <si>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</si>
  <si>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</si>
  <si>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 April 30, 2023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</si>
  <si>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</si>
  <si>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</si>
  <si>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</si>
  <si>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</si>
  <si>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</si>
  <si>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</si>
  <si>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</si>
  <si>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</si>
  <si>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</si>
  <si>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</si>
  <si>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</si>
  <si>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</si>
  <si>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</si>
  <si>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</si>
  <si>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</si>
  <si>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</si>
  <si>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</si>
  <si>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</si>
  <si>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</si>
  <si>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</si>
  <si>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</si>
  <si>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</si>
  <si>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</si>
  <si>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</si>
  <si>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</si>
  <si>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</si>
  <si>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</si>
  <si>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</si>
  <si>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FOREIGN-ASSISTED PROJECT </t>
  </si>
  <si>
    <t>AF KC NCDDP (Additional Financing for KALAHI-CIDSS NCDDP)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</si>
  <si>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</si>
  <si>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</si>
  <si>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</si>
  <si>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</si>
  <si>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</si>
  <si>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</si>
  <si>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</si>
  <si>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02101151 - GoP Counterpart Funds</t>
  </si>
  <si>
    <t xml:space="preserve">      International Bank of Reconstruction and Development (IBRD)</t>
  </si>
  <si>
    <t xml:space="preserve">         ____________</t>
  </si>
  <si>
    <t>310100300005000</t>
  </si>
  <si>
    <t xml:space="preserve">Philippine Multi-Sectoral Nutrition Project </t>
  </si>
  <si>
    <t xml:space="preserve">      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</si>
  <si>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</si>
  <si>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</si>
  <si>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</si>
  <si>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</si>
  <si>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 xml:space="preserve">      01105428 -    International Bank of Reconstruction and Development (IBRD)</t>
  </si>
  <si>
    <t>SARO No. BMB-B-23-0014582 dated March 20, 2023</t>
  </si>
  <si>
    <t>SARO No. BMB-B-23-0013694 dated March 2, 2023</t>
  </si>
  <si>
    <t xml:space="preserve">    TOTAL, SPECIAL PURPOSE FUND</t>
  </si>
  <si>
    <t>SUMMARY - FUND 102 CURRENT APPROPRIATIONS</t>
  </si>
  <si>
    <t>(Y244:Y248)</t>
  </si>
  <si>
    <t>VARIANCE</t>
  </si>
  <si>
    <t>.</t>
  </si>
  <si>
    <t>Prepared by:</t>
  </si>
  <si>
    <t>Certified Correct:</t>
  </si>
  <si>
    <t>Approved By:</t>
  </si>
  <si>
    <t>SEAN LEMUEL A. IPORAC</t>
  </si>
  <si>
    <t>BENJAMIN C. MAHINAY</t>
  </si>
  <si>
    <t>WAYNE C. BELIZAR</t>
  </si>
  <si>
    <t>Administrative Officer IV</t>
  </si>
  <si>
    <t>OIC, Budget Division for Special Projects</t>
  </si>
  <si>
    <t>Director, FMS</t>
  </si>
  <si>
    <t>SUMMARY:</t>
  </si>
  <si>
    <t>SAA</t>
  </si>
  <si>
    <t>OBLIGATION</t>
  </si>
  <si>
    <t>UNOBLIGATED</t>
  </si>
  <si>
    <t>AF GOP</t>
  </si>
  <si>
    <t>AF IBRD (SARO)</t>
  </si>
  <si>
    <t>AF TOTAL</t>
  </si>
  <si>
    <t>PMNP GOP</t>
  </si>
  <si>
    <t>PMNP IBRD (SARO)</t>
  </si>
  <si>
    <t>PMNP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</si>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</sst>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3" fillId="0" borderId="0" xfId="2" applyFont="1"/>
    <xf numFmtId="0" fontId="2" fillId="0" borderId="4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3" fillId="0" borderId="4" xfId="2" applyFont="1" applyBorder="1"/>
    <xf numFmtId="43" fontId="3" fillId="0" borderId="0" xfId="1" applyFont="1" applyBorder="1"/>
    <xf numFmtId="10" fontId="3" fillId="0" borderId="0" xfId="1" applyNumberFormat="1" applyFont="1" applyBorder="1"/>
    <xf numFmtId="0" fontId="3" fillId="0" borderId="0" xfId="2" applyFont="1" applyBorder="1"/>
    <xf numFmtId="0" fontId="3" fillId="0" borderId="5" xfId="2" applyFont="1" applyBorder="1"/>
    <xf numFmtId="0" fontId="2" fillId="0" borderId="6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justify"/>
    </xf>
    <xf numFmtId="43" fontId="4" fillId="0" borderId="6" xfId="1" applyFont="1" applyFill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8" xfId="2" applyFont="1" applyBorder="1" applyAlignment="1">
      <alignment horizontal="center" vertical="center" wrapText="1"/>
    </xf>
    <xf numFmtId="43" fontId="2" fillId="0" borderId="8" xfId="1" applyFont="1" applyFill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justify"/>
    </xf>
    <xf numFmtId="43" fontId="5" fillId="0" borderId="8" xfId="1" applyFont="1" applyBorder="1" applyAlignment="1">
      <alignment horizontal="center" vertical="justify"/>
    </xf>
    <xf numFmtId="43" fontId="3" fillId="0" borderId="8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2" fillId="0" borderId="4" xfId="2" applyFont="1" applyBorder="1"/>
    <xf numFmtId="43" fontId="3" fillId="0" borderId="8" xfId="1" applyFont="1" applyBorder="1"/>
    <xf numFmtId="43" fontId="3" fillId="0" borderId="5" xfId="1" applyFont="1" applyBorder="1"/>
    <xf numFmtId="1" fontId="2" fillId="0" borderId="4" xfId="2" applyNumberFormat="1" applyFont="1" applyBorder="1" applyAlignment="1">
      <alignment horizontal="left"/>
    </xf>
    <xf numFmtId="0" fontId="5" fillId="0" borderId="4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10" fontId="3" fillId="0" borderId="8" xfId="1" applyNumberFormat="1" applyFont="1" applyBorder="1"/>
    <xf numFmtId="164" fontId="3" fillId="0" borderId="0" xfId="2" applyNumberFormat="1" applyFont="1"/>
    <xf numFmtId="0" fontId="2" fillId="0" borderId="11" xfId="2" applyFont="1" applyBorder="1" applyAlignment="1">
      <alignment horizontal="left"/>
    </xf>
    <xf numFmtId="43" fontId="3" fillId="0" borderId="12" xfId="1" applyFont="1" applyBorder="1"/>
    <xf numFmtId="10" fontId="3" fillId="0" borderId="12" xfId="1" applyNumberFormat="1" applyFont="1" applyBorder="1"/>
    <xf numFmtId="0" fontId="2" fillId="0" borderId="4" xfId="2" applyFont="1" applyBorder="1" applyAlignment="1">
      <alignment horizontal="left"/>
    </xf>
    <xf numFmtId="43" fontId="2" fillId="0" borderId="12" xfId="1" applyFont="1" applyBorder="1"/>
    <xf numFmtId="10" fontId="2" fillId="0" borderId="12" xfId="1" applyNumberFormat="1" applyFont="1" applyBorder="1"/>
    <xf numFmtId="43" fontId="2" fillId="0" borderId="13" xfId="1" applyFont="1" applyBorder="1"/>
    <xf numFmtId="0" fontId="2" fillId="0" borderId="0" xfId="2" applyFont="1"/>
    <xf numFmtId="164" fontId="2" fillId="0" borderId="0" xfId="2" applyNumberFormat="1" applyFont="1"/>
    <xf numFmtId="43" fontId="3" fillId="0" borderId="13" xfId="1" applyFont="1" applyBorder="1"/>
    <xf numFmtId="0" fontId="5" fillId="0" borderId="4" xfId="2" applyFont="1" applyBorder="1"/>
    <xf numFmtId="1" fontId="2" fillId="0" borderId="4" xfId="2" quotePrefix="1" applyNumberFormat="1" applyFont="1" applyBorder="1" applyAlignment="1">
      <alignment horizontal="left"/>
    </xf>
    <xf numFmtId="43" fontId="3" fillId="0" borderId="0" xfId="2" applyNumberFormat="1" applyFont="1"/>
    <xf numFmtId="43" fontId="3" fillId="0" borderId="0" xfId="2" applyNumberFormat="1" applyFont="1" applyBorder="1"/>
    <xf numFmtId="43" fontId="3" fillId="0" borderId="4" xfId="1" applyFont="1" applyBorder="1"/>
    <xf numFmtId="43" fontId="3" fillId="0" borderId="14" xfId="1" applyFont="1" applyBorder="1"/>
    <xf numFmtId="43" fontId="3" fillId="0" borderId="15" xfId="1" applyFont="1" applyBorder="1"/>
    <xf numFmtId="10" fontId="3" fillId="0" borderId="4" xfId="1" applyNumberFormat="1" applyFont="1" applyBorder="1"/>
    <xf numFmtId="10" fontId="3" fillId="0" borderId="11" xfId="1" applyNumberFormat="1" applyFont="1" applyBorder="1"/>
    <xf numFmtId="10" fontId="2" fillId="0" borderId="11" xfId="1" applyNumberFormat="1" applyFont="1" applyBorder="1"/>
    <xf numFmtId="43" fontId="2" fillId="0" borderId="16" xfId="1" applyFont="1" applyBorder="1"/>
    <xf numFmtId="0" fontId="5" fillId="0" borderId="4" xfId="2" applyFont="1" applyBorder="1" applyAlignment="1">
      <alignment vertical="center" wrapText="1"/>
    </xf>
    <xf numFmtId="43" fontId="2" fillId="0" borderId="0" xfId="2" applyNumberFormat="1" applyFont="1"/>
    <xf numFmtId="0" fontId="2" fillId="0" borderId="4" xfId="2" applyFont="1" applyBorder="1" applyAlignment="1"/>
    <xf numFmtId="0" fontId="5" fillId="0" borderId="0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43" fontId="3" fillId="0" borderId="8" xfId="1" applyFont="1" applyFill="1" applyBorder="1"/>
    <xf numFmtId="164" fontId="6" fillId="0" borderId="0" xfId="2" applyNumberFormat="1" applyFont="1"/>
    <xf numFmtId="0" fontId="2" fillId="0" borderId="17" xfId="2" applyFont="1" applyBorder="1" applyAlignment="1">
      <alignment horizontal="left"/>
    </xf>
    <xf numFmtId="43" fontId="2" fillId="0" borderId="18" xfId="1" applyFont="1" applyBorder="1"/>
    <xf numFmtId="10" fontId="2" fillId="0" borderId="18" xfId="1" applyNumberFormat="1" applyFont="1" applyBorder="1"/>
    <xf numFmtId="43" fontId="2" fillId="0" borderId="10" xfId="1" applyFont="1" applyBorder="1"/>
    <xf numFmtId="164" fontId="5" fillId="0" borderId="0" xfId="2" applyNumberFormat="1" applyFont="1"/>
    <xf numFmtId="43" fontId="6" fillId="0" borderId="8" xfId="1" applyFont="1" applyBorder="1"/>
    <xf numFmtId="43" fontId="3" fillId="0" borderId="0" xfId="1" applyFont="1"/>
    <xf numFmtId="43" fontId="7" fillId="0" borderId="0" xfId="1" applyFont="1"/>
    <xf numFmtId="10" fontId="7" fillId="0" borderId="0" xfId="1" applyNumberFormat="1" applyFont="1"/>
    <xf numFmtId="0" fontId="7" fillId="0" borderId="0" xfId="2" applyFont="1"/>
    <xf numFmtId="43" fontId="7" fillId="0" borderId="0" xfId="2" applyNumberFormat="1" applyFont="1"/>
    <xf numFmtId="43" fontId="3" fillId="0" borderId="0" xfId="1" applyFont="1" applyFill="1"/>
    <xf numFmtId="43" fontId="5" fillId="0" borderId="0" xfId="1" applyFont="1"/>
    <xf numFmtId="0" fontId="5" fillId="0" borderId="0" xfId="2" applyFont="1"/>
    <xf numFmtId="10" fontId="3" fillId="0" borderId="0" xfId="1" applyNumberFormat="1" applyFont="1"/>
    <xf numFmtId="0" fontId="2" fillId="0" borderId="0" xfId="2" applyFont="1" applyAlignment="1"/>
    <xf numFmtId="0" fontId="2" fillId="0" borderId="0" xfId="2" applyFont="1" applyAlignment="1">
      <alignment horizontal="center"/>
    </xf>
    <xf numFmtId="43" fontId="3" fillId="0" borderId="0" xfId="1" applyFont="1" applyAlignment="1">
      <alignment horizontal="center"/>
    </xf>
    <xf numFmtId="10" fontId="3" fillId="0" borderId="0" xfId="1" applyNumberFormat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43" fontId="3" fillId="0" borderId="0" xfId="1" applyFont="1" applyAlignment="1">
      <alignment horizontal="center" vertical="center" wrapText="1"/>
    </xf>
    <xf numFmtId="0" fontId="2" fillId="2" borderId="0" xfId="2" applyFont="1" applyFill="1"/>
    <xf numFmtId="43" fontId="2" fillId="2" borderId="0" xfId="1" applyFont="1" applyFill="1" applyAlignment="1">
      <alignment horizontal="center"/>
    </xf>
    <xf numFmtId="43" fontId="5" fillId="0" borderId="0" xfId="1" applyFont="1" applyAlignment="1">
      <alignment horizontal="center"/>
    </xf>
    <xf numFmtId="10" fontId="3" fillId="0" borderId="0" xfId="1" applyNumberFormat="1" applyFont="1" applyFill="1"/>
    <xf numFmtId="0" fontId="3" fillId="0" borderId="0" xfId="2" applyFont="1" applyFill="1"/>
    <xf numFmtId="0" fontId="2" fillId="0" borderId="0" xfId="2" applyFont="1" applyFill="1"/>
    <xf numFmtId="43" fontId="2" fillId="0" borderId="0" xfId="1" applyFont="1" applyFill="1" applyAlignment="1">
      <alignment horizontal="center"/>
    </xf>
    <xf numFmtId="43" fontId="3" fillId="0" borderId="0" xfId="1" applyFont="1" applyFill="1" applyAlignment="1">
      <alignment horizontal="center"/>
    </xf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glestuaria\Downloads\FUND%20102%20_%20CURRENT_CO%20AND%20FO%20SAOB%20REPORT%20AS%20OF%20APRIL%2030,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-fms-ws089\bdsp_fund%20102\2023\2023%20Current\04.%20FUND%20102%20CURRENT%20CONSOLIDATED%20REPORT%20April%2030,%202023%20(Curren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  <sheetName val="SUMMARY PER FUND"/>
      <sheetName val="SUMMARY PER FUND SPECIALPURPOSE"/>
      <sheetName val="CMFothers-CURRENT"/>
      <sheetName val="SAOBCENTRALOFFICECURRENT102"/>
      <sheetName val="SAOBCENTRALOFFICE_SARO IBRD"/>
      <sheetName val="SAOBFIELDOFFICESCURRENT_SARO"/>
      <sheetName val="SAOBFIELDOFFICESCURRENT102"/>
    </sheetNames>
    <sheetDataSet>
      <sheetData sheetId="0"/>
      <sheetData sheetId="1">
        <row r="608">
          <cell r="E608">
            <v>3082386000</v>
          </cell>
          <cell r="H608">
            <v>776543667.37999988</v>
          </cell>
          <cell r="I608">
            <v>-2305842332.6200004</v>
          </cell>
          <cell r="J608">
            <v>631810075.65999997</v>
          </cell>
          <cell r="K608">
            <v>134807303.41000003</v>
          </cell>
          <cell r="L608">
            <v>0</v>
          </cell>
          <cell r="M608">
            <v>0</v>
          </cell>
          <cell r="N608">
            <v>599451174.16999996</v>
          </cell>
          <cell r="O608">
            <v>132940142.68000001</v>
          </cell>
          <cell r="P608">
            <v>0</v>
          </cell>
          <cell r="Q608">
            <v>0</v>
          </cell>
          <cell r="R608">
            <v>732391316.85000014</v>
          </cell>
          <cell r="S608">
            <v>33350313.920000002</v>
          </cell>
          <cell r="T608">
            <v>-404538</v>
          </cell>
          <cell r="U608">
            <v>-586874.42999999993</v>
          </cell>
          <cell r="V608">
            <v>1867160.7299999997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683298000</v>
          </cell>
          <cell r="H1452">
            <v>21447264.670000102</v>
          </cell>
          <cell r="I1452">
            <v>-661850735.32999992</v>
          </cell>
          <cell r="J1452">
            <v>14201967.789999999</v>
          </cell>
          <cell r="K1452">
            <v>6692802.3399999989</v>
          </cell>
          <cell r="L1452">
            <v>0</v>
          </cell>
          <cell r="M1452">
            <v>0</v>
          </cell>
          <cell r="N1452">
            <v>10131120.17</v>
          </cell>
          <cell r="O1452">
            <v>5678936.2899999991</v>
          </cell>
          <cell r="P1452">
            <v>0</v>
          </cell>
          <cell r="Q1452">
            <v>0</v>
          </cell>
          <cell r="R1452">
            <v>15810056.459999997</v>
          </cell>
          <cell r="S1452">
            <v>4060711.1</v>
          </cell>
          <cell r="T1452">
            <v>7501</v>
          </cell>
          <cell r="U1452">
            <v>2635.52</v>
          </cell>
          <cell r="V1452">
            <v>1013866.05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10855000</v>
          </cell>
          <cell r="H1487">
            <v>4135000</v>
          </cell>
          <cell r="I1487">
            <v>-6720000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2507">
          <cell r="E2507">
            <v>5041184369</v>
          </cell>
          <cell r="H2507">
            <v>215297525.60999972</v>
          </cell>
          <cell r="I2507">
            <v>-4825886843.3900003</v>
          </cell>
          <cell r="J2507">
            <v>0</v>
          </cell>
          <cell r="K2507">
            <v>187690366.55000001</v>
          </cell>
          <cell r="O2507">
            <v>187690366.55000001</v>
          </cell>
          <cell r="R2507">
            <v>187690366.55000001</v>
          </cell>
        </row>
        <row r="2542">
          <cell r="H2542">
            <v>0</v>
          </cell>
          <cell r="I2542">
            <v>0</v>
          </cell>
        </row>
        <row r="2718">
          <cell r="E2718">
            <v>2307258207</v>
          </cell>
          <cell r="H2718">
            <v>0</v>
          </cell>
          <cell r="I2718">
            <v>-2307258207</v>
          </cell>
        </row>
        <row r="2753">
          <cell r="H2753">
            <v>0</v>
          </cell>
          <cell r="I2753">
            <v>0</v>
          </cell>
        </row>
        <row r="2759">
          <cell r="J2759">
            <v>45000</v>
          </cell>
          <cell r="K2759">
            <v>3364480</v>
          </cell>
          <cell r="N2759">
            <v>45000</v>
          </cell>
          <cell r="O2759">
            <v>3364480</v>
          </cell>
        </row>
        <row r="3303">
          <cell r="L3303">
            <v>0</v>
          </cell>
          <cell r="M3303">
            <v>0</v>
          </cell>
          <cell r="N3303">
            <v>0</v>
          </cell>
          <cell r="P3303">
            <v>0</v>
          </cell>
          <cell r="Q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L5010">
            <v>0</v>
          </cell>
          <cell r="M5010">
            <v>0</v>
          </cell>
          <cell r="P5010">
            <v>0</v>
          </cell>
          <cell r="Q5010">
            <v>0</v>
          </cell>
          <cell r="R5010">
            <v>3409480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045">
          <cell r="E5045">
            <v>0</v>
          </cell>
          <cell r="J5045">
            <v>0</v>
          </cell>
          <cell r="K5045">
            <v>0</v>
          </cell>
          <cell r="L5045">
            <v>0</v>
          </cell>
          <cell r="M5045">
            <v>0</v>
          </cell>
          <cell r="N5045">
            <v>0</v>
          </cell>
          <cell r="O5045">
            <v>0</v>
          </cell>
          <cell r="P5045">
            <v>0</v>
          </cell>
          <cell r="Q5045">
            <v>0</v>
          </cell>
          <cell r="R5045">
            <v>0</v>
          </cell>
          <cell r="S5045">
            <v>0</v>
          </cell>
          <cell r="T5045">
            <v>0</v>
          </cell>
          <cell r="U5045">
            <v>0</v>
          </cell>
          <cell r="V5045">
            <v>0</v>
          </cell>
          <cell r="W5045">
            <v>0</v>
          </cell>
          <cell r="X5045">
            <v>0</v>
          </cell>
          <cell r="Y5045">
            <v>0</v>
          </cell>
          <cell r="Z5045">
            <v>0</v>
          </cell>
          <cell r="AA5045">
            <v>0</v>
          </cell>
          <cell r="AB5045">
            <v>0</v>
          </cell>
          <cell r="AC5045">
            <v>0</v>
          </cell>
          <cell r="AD5045">
            <v>0</v>
          </cell>
          <cell r="AE5045">
            <v>0</v>
          </cell>
        </row>
        <row r="5449">
          <cell r="AE5449">
            <v>978611995.75000012</v>
          </cell>
        </row>
      </sheetData>
      <sheetData sheetId="2"/>
      <sheetData sheetId="3"/>
      <sheetData sheetId="4"/>
      <sheetData sheetId="5">
        <row r="101">
          <cell r="ER101">
            <v>748201373.31000006</v>
          </cell>
        </row>
        <row r="287">
          <cell r="ER287">
            <v>732391316.85000002</v>
          </cell>
        </row>
        <row r="566">
          <cell r="EM566">
            <v>15810056.459999997</v>
          </cell>
          <cell r="EO566">
            <v>0</v>
          </cell>
          <cell r="ER566">
            <v>15810056.459999997</v>
          </cell>
        </row>
        <row r="1775">
          <cell r="ER1775">
            <v>191099846.54999998</v>
          </cell>
        </row>
        <row r="1868">
          <cell r="ER1868">
            <v>3409480</v>
          </cell>
        </row>
        <row r="1961">
          <cell r="ER1961">
            <v>187690366.54999998</v>
          </cell>
        </row>
        <row r="2519">
          <cell r="ER2519">
            <v>939301219.86000001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REALLOCATIONCURRENT"/>
      <sheetName val="Pamana-DSWD-LGU"/>
      <sheetName val="FAR No.1 -CO-CURRENT"/>
      <sheetName val="SUM-CO-GAFMIS"/>
      <sheetName val="sum-conso"/>
      <sheetName val="consoCURRENT"/>
      <sheetName val="CMFothers-CURRENT-1st"/>
      <sheetName val="CMFothers-CURRENT-2nd"/>
      <sheetName val="allotment discrepancy"/>
      <sheetName val="allotment discrepancy (2)"/>
      <sheetName val="cmf-others"/>
      <sheetName val="SAOIB SUMMARY"/>
      <sheetName val="ncddp"/>
      <sheetName val="102-te"/>
      <sheetName val="cmf sum"/>
      <sheetName val="CMFothers-CURRENT-3rd"/>
      <sheetName val="CMFothers-CURRENT-4th"/>
      <sheetName val="CMFothers-CURRENT"/>
      <sheetName val="SAOBCENTRALOFFICECURRENT102"/>
      <sheetName val="SAOBCENTRALOFFICE_SARO IBRD"/>
      <sheetName val="SAOBFIELDOFFICESCURRENT_SARO"/>
      <sheetName val="SAOBFIELDOFFICESCURRENT102"/>
      <sheetName val="sum-co"/>
      <sheetName val="OTHER-RELEASES"/>
      <sheetName val="SUMMARY CURRENT"/>
      <sheetName val="SUMMARY PER FUND"/>
      <sheetName val="SUMMARY PER FUND SPECIALPURPOSE"/>
      <sheetName val="FAR No.1 -SUM"/>
      <sheetName val="FAR No.1 -CO"/>
      <sheetName val="FAR No.1 -REGIONS"/>
      <sheetName val="FAR No.1 -CONSO-perRegion"/>
      <sheetName val="FAR-co-perobj-CURRENT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 perObj."/>
      <sheetName val="FO II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 t="str">
            <v>As of  April 30, 2023</v>
          </cell>
        </row>
      </sheetData>
      <sheetData sheetId="10">
        <row r="438">
          <cell r="AF438">
            <v>2315768620.9299998</v>
          </cell>
        </row>
      </sheetData>
      <sheetData sheetId="11">
        <row r="287">
          <cell r="Z287">
            <v>0</v>
          </cell>
        </row>
      </sheetData>
      <sheetData sheetId="12">
        <row r="194">
          <cell r="BF194">
            <v>4227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>
        <row r="194">
          <cell r="BF194">
            <v>0</v>
          </cell>
        </row>
      </sheetData>
      <sheetData sheetId="21">
        <row r="287">
          <cell r="Z287">
            <v>0</v>
          </cell>
        </row>
      </sheetData>
      <sheetData sheetId="22">
        <row r="193">
          <cell r="ER193">
            <v>2305842332.6200004</v>
          </cell>
        </row>
      </sheetData>
      <sheetData sheetId="23">
        <row r="221">
          <cell r="W221">
            <v>39310775.890000001</v>
          </cell>
        </row>
        <row r="643">
          <cell r="H643">
            <v>3082386000</v>
          </cell>
          <cell r="J643">
            <v>-2305842332.6200004</v>
          </cell>
          <cell r="W643">
            <v>34226062.219999999</v>
          </cell>
        </row>
        <row r="1276">
          <cell r="H1276">
            <v>694153000.00000012</v>
          </cell>
          <cell r="J1276">
            <v>-668570735.32999992</v>
          </cell>
          <cell r="W1276">
            <v>5084713.67</v>
          </cell>
        </row>
      </sheetData>
      <sheetData sheetId="24">
        <row r="917">
          <cell r="E917">
            <v>229631500</v>
          </cell>
        </row>
        <row r="1024">
          <cell r="E1024">
            <v>5041184369</v>
          </cell>
        </row>
        <row r="1065">
          <cell r="J1065">
            <v>-4825886843.3900003</v>
          </cell>
          <cell r="W1065">
            <v>0</v>
          </cell>
        </row>
        <row r="1276">
          <cell r="E1276">
            <v>2307258207</v>
          </cell>
          <cell r="J1276">
            <v>-2307258207</v>
          </cell>
          <cell r="W1276">
            <v>0</v>
          </cell>
        </row>
      </sheetData>
      <sheetData sheetId="25">
        <row r="4951">
          <cell r="H4951">
            <v>0</v>
          </cell>
        </row>
      </sheetData>
      <sheetData sheetId="26">
        <row r="1133">
          <cell r="H1133">
            <v>0</v>
          </cell>
        </row>
      </sheetData>
      <sheetData sheetId="27">
        <row r="27">
          <cell r="Q27">
            <v>34226062.219999999</v>
          </cell>
        </row>
        <row r="57">
          <cell r="Q57">
            <v>5084713.67</v>
          </cell>
        </row>
        <row r="59">
          <cell r="Q59">
            <v>0</v>
          </cell>
        </row>
        <row r="62">
          <cell r="Q62">
            <v>5084713.67</v>
          </cell>
        </row>
        <row r="146">
          <cell r="Q146">
            <v>39310775.890000008</v>
          </cell>
        </row>
      </sheetData>
      <sheetData sheetId="28">
        <row r="554">
          <cell r="I554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85">
          <cell r="Q85">
            <v>0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293"/>
  <sheetViews>
    <sheetView showGridLines="0" tabSelected="1" view="pageBreakPreview" zoomScaleNormal="100" zoomScaleSheetLayoutView="100" workbookViewId="0">
      <pane xSplit="1" ySplit="10" topLeftCell="B188" activePane="bottomRight" state="frozen"/>
      <selection activeCell="Z253" sqref="Z253"/>
      <selection pane="topRight" activeCell="Z253" sqref="Z253"/>
      <selection pane="bottomLeft" activeCell="Z253" sqref="Z253"/>
      <selection pane="bottomRight" activeCell="A264" sqref="A264"/>
    </sheetView>
  </sheetViews>
  <sheetFormatPr defaultColWidth="8.85546875" defaultRowHeight="15" customHeight="1" x14ac:dyDescent="0.2"/>
  <cols>
    <col min="1" max="1" width="34" style="4" customWidth="1"/>
    <col min="2" max="2" width="20.7109375" style="82" bestFit="1" customWidth="1"/>
    <col min="3" max="3" width="19.42578125" style="82" customWidth="1"/>
    <col min="4" max="4" width="20" style="82" customWidth="1"/>
    <col min="5" max="20" width="21" style="82" hidden="1" customWidth="1"/>
    <col min="21" max="21" width="21" style="90" hidden="1" customWidth="1"/>
    <col min="22" max="24" width="21" style="4" hidden="1" customWidth="1"/>
    <col min="25" max="25" width="14.5703125" style="4" hidden="1" customWidth="1"/>
    <col min="26" max="26" width="17.5703125" style="4" customWidth="1"/>
    <col min="27" max="27" width="20.140625" style="4" customWidth="1"/>
    <col min="28" max="28" width="14.140625" style="4" customWidth="1"/>
    <col min="29" max="29" width="9.5703125" style="4" customWidth="1"/>
    <col min="30" max="30" width="23.85546875" style="4" bestFit="1" customWidth="1"/>
    <col min="31" max="31" width="23.7109375" style="4" customWidth="1"/>
    <col min="32" max="32" width="21.42578125" style="4" bestFit="1" customWidth="1"/>
    <col min="33" max="33" width="18.85546875" style="4" bestFit="1" customWidth="1"/>
    <col min="34" max="34" width="27.7109375" style="4" bestFit="1" customWidth="1"/>
    <col min="35" max="16384" width="8.85546875" style="4"/>
  </cols>
  <sheetData>
    <row r="1" spans="1:3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</row>
    <row r="2" spans="1:30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</row>
    <row r="3" spans="1:30" x14ac:dyDescent="0.2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</row>
    <row r="4" spans="1:30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7"/>
    </row>
    <row r="5" spans="1:30" x14ac:dyDescent="0.25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7"/>
    </row>
    <row r="6" spans="1:30" x14ac:dyDescent="0.25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1:30" ht="4.5" customHeight="1" thickBo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V7" s="11"/>
      <c r="W7" s="11"/>
      <c r="X7" s="11"/>
      <c r="Y7" s="11"/>
      <c r="Z7" s="11"/>
      <c r="AA7" s="11"/>
      <c r="AB7" s="11"/>
      <c r="AC7" s="12"/>
    </row>
    <row r="8" spans="1:30" s="19" customFormat="1" ht="32.25" customHeight="1" thickBot="1" x14ac:dyDescent="0.3">
      <c r="A8" s="13" t="s">
        <v>6</v>
      </c>
      <c r="B8" s="14" t="s">
        <v>7</v>
      </c>
      <c r="C8" s="15" t="s">
        <v>8</v>
      </c>
      <c r="D8" s="15" t="s">
        <v>9</v>
      </c>
      <c r="E8" s="16" t="s">
        <v>10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5" t="s">
        <v>10</v>
      </c>
      <c r="AA8" s="17" t="s">
        <v>11</v>
      </c>
      <c r="AB8" s="17" t="s">
        <v>12</v>
      </c>
      <c r="AC8" s="18" t="s">
        <v>13</v>
      </c>
      <c r="AD8" s="4"/>
    </row>
    <row r="9" spans="1:30" s="19" customFormat="1" ht="16.5" customHeight="1" x14ac:dyDescent="0.25">
      <c r="A9" s="20"/>
      <c r="B9" s="21"/>
      <c r="C9" s="22"/>
      <c r="D9" s="22"/>
      <c r="E9" s="23" t="s">
        <v>14</v>
      </c>
      <c r="F9" s="23" t="s">
        <v>14</v>
      </c>
      <c r="G9" s="23" t="s">
        <v>14</v>
      </c>
      <c r="H9" s="23" t="s">
        <v>14</v>
      </c>
      <c r="I9" s="24" t="s">
        <v>15</v>
      </c>
      <c r="J9" s="24" t="s">
        <v>15</v>
      </c>
      <c r="K9" s="24" t="s">
        <v>15</v>
      </c>
      <c r="L9" s="24" t="s">
        <v>15</v>
      </c>
      <c r="M9" s="23" t="s">
        <v>16</v>
      </c>
      <c r="N9" s="23" t="s">
        <v>17</v>
      </c>
      <c r="O9" s="23" t="s">
        <v>17</v>
      </c>
      <c r="P9" s="23" t="s">
        <v>17</v>
      </c>
      <c r="Q9" s="23" t="s">
        <v>17</v>
      </c>
      <c r="R9" s="23" t="s">
        <v>17</v>
      </c>
      <c r="S9" s="23" t="s">
        <v>17</v>
      </c>
      <c r="T9" s="23" t="s">
        <v>17</v>
      </c>
      <c r="U9" s="23" t="s">
        <v>17</v>
      </c>
      <c r="V9" s="23" t="s">
        <v>17</v>
      </c>
      <c r="W9" s="23" t="s">
        <v>17</v>
      </c>
      <c r="X9" s="23" t="s">
        <v>17</v>
      </c>
      <c r="Y9" s="23" t="s">
        <v>17</v>
      </c>
      <c r="Z9" s="22"/>
      <c r="AA9" s="25"/>
      <c r="AB9" s="25"/>
      <c r="AC9" s="26"/>
      <c r="AD9" s="4"/>
    </row>
    <row r="10" spans="1:30" s="19" customFormat="1" ht="15.75" customHeight="1" thickBot="1" x14ac:dyDescent="0.3">
      <c r="A10" s="27"/>
      <c r="B10" s="28"/>
      <c r="C10" s="29"/>
      <c r="D10" s="29"/>
      <c r="E10" s="30" t="s">
        <v>18</v>
      </c>
      <c r="F10" s="30" t="s">
        <v>19</v>
      </c>
      <c r="G10" s="30" t="s">
        <v>20</v>
      </c>
      <c r="H10" s="30" t="s">
        <v>21</v>
      </c>
      <c r="I10" s="31" t="s">
        <v>18</v>
      </c>
      <c r="J10" s="31" t="s">
        <v>19</v>
      </c>
      <c r="K10" s="31" t="s">
        <v>20</v>
      </c>
      <c r="L10" s="31" t="s">
        <v>21</v>
      </c>
      <c r="M10" s="30" t="s">
        <v>15</v>
      </c>
      <c r="N10" s="32" t="s">
        <v>22</v>
      </c>
      <c r="O10" s="32" t="s">
        <v>23</v>
      </c>
      <c r="P10" s="32" t="s">
        <v>24</v>
      </c>
      <c r="Q10" s="32" t="s">
        <v>25</v>
      </c>
      <c r="R10" s="32" t="s">
        <v>26</v>
      </c>
      <c r="S10" s="32" t="s">
        <v>27</v>
      </c>
      <c r="T10" s="30" t="s">
        <v>28</v>
      </c>
      <c r="U10" s="30" t="s">
        <v>29</v>
      </c>
      <c r="V10" s="30" t="s">
        <v>30</v>
      </c>
      <c r="W10" s="30" t="s">
        <v>31</v>
      </c>
      <c r="X10" s="30" t="s">
        <v>32</v>
      </c>
      <c r="Y10" s="30" t="s">
        <v>33</v>
      </c>
      <c r="Z10" s="29"/>
      <c r="AA10" s="33"/>
      <c r="AB10" s="33"/>
      <c r="AC10" s="34"/>
      <c r="AD10" s="4"/>
    </row>
    <row r="11" spans="1:30" s="38" customFormat="1" ht="14.25" hidden="1" x14ac:dyDescent="0.2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7"/>
    </row>
    <row r="12" spans="1:30" ht="20.25" customHeight="1" x14ac:dyDescent="0.25">
      <c r="A12" s="39" t="s">
        <v>34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1"/>
    </row>
    <row r="13" spans="1:30" ht="20.25" customHeight="1" x14ac:dyDescent="0.2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1"/>
    </row>
    <row r="14" spans="1:30" ht="16.149999999999999" hidden="1" customHeight="1" x14ac:dyDescent="0.2">
      <c r="A14" s="8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1"/>
    </row>
    <row r="15" spans="1:30" ht="15" customHeight="1" x14ac:dyDescent="0.25">
      <c r="A15" s="42">
        <v>310100300003000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1"/>
    </row>
    <row r="16" spans="1:30" x14ac:dyDescent="0.2">
      <c r="A16" s="43" t="s">
        <v>35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5"/>
      <c r="AA16" s="40"/>
      <c r="AB16" s="40"/>
      <c r="AC16" s="41"/>
    </row>
    <row r="17" spans="1:32" ht="14.25" hidden="1" x14ac:dyDescent="0.2">
      <c r="A17" s="8" t="s">
        <v>36</v>
      </c>
      <c r="B17" s="40">
        <f>B27+B37+B47</f>
        <v>0</v>
      </c>
      <c r="C17" s="40">
        <f t="shared" ref="C17:Y20" si="0">C27+C37+C47</f>
        <v>0</v>
      </c>
      <c r="D17" s="40">
        <f t="shared" si="0"/>
        <v>0</v>
      </c>
      <c r="E17" s="40">
        <f t="shared" si="0"/>
        <v>0</v>
      </c>
      <c r="F17" s="40">
        <f t="shared" si="0"/>
        <v>0</v>
      </c>
      <c r="G17" s="40">
        <f t="shared" si="0"/>
        <v>0</v>
      </c>
      <c r="H17" s="40">
        <f t="shared" si="0"/>
        <v>0</v>
      </c>
      <c r="I17" s="40">
        <f t="shared" si="0"/>
        <v>0</v>
      </c>
      <c r="J17" s="40">
        <f t="shared" si="0"/>
        <v>0</v>
      </c>
      <c r="K17" s="40">
        <f t="shared" si="0"/>
        <v>0</v>
      </c>
      <c r="L17" s="40">
        <f t="shared" si="0"/>
        <v>0</v>
      </c>
      <c r="M17" s="40">
        <f t="shared" si="0"/>
        <v>0</v>
      </c>
      <c r="N17" s="40">
        <f t="shared" si="0"/>
        <v>0</v>
      </c>
      <c r="O17" s="40">
        <f t="shared" si="0"/>
        <v>0</v>
      </c>
      <c r="P17" s="40">
        <f t="shared" si="0"/>
        <v>0</v>
      </c>
      <c r="Q17" s="40">
        <f t="shared" si="0"/>
        <v>0</v>
      </c>
      <c r="R17" s="40">
        <f t="shared" si="0"/>
        <v>0</v>
      </c>
      <c r="S17" s="40">
        <f t="shared" si="0"/>
        <v>0</v>
      </c>
      <c r="T17" s="40">
        <f t="shared" si="0"/>
        <v>0</v>
      </c>
      <c r="U17" s="40">
        <f t="shared" si="0"/>
        <v>0</v>
      </c>
      <c r="V17" s="40">
        <f t="shared" si="0"/>
        <v>0</v>
      </c>
      <c r="W17" s="40">
        <f t="shared" si="0"/>
        <v>0</v>
      </c>
      <c r="X17" s="40">
        <f t="shared" si="0"/>
        <v>0</v>
      </c>
      <c r="Y17" s="40">
        <f t="shared" si="0"/>
        <v>0</v>
      </c>
      <c r="Z17" s="40">
        <f>SUM(M17:Y17)</f>
        <v>0</v>
      </c>
      <c r="AA17" s="40">
        <f>B17-Z17</f>
        <v>0</v>
      </c>
      <c r="AB17" s="46"/>
      <c r="AC17" s="41"/>
    </row>
    <row r="18" spans="1:32" ht="14.25" x14ac:dyDescent="0.2">
      <c r="A18" s="8" t="s">
        <v>37</v>
      </c>
      <c r="B18" s="40">
        <f>B28+B38+B48</f>
        <v>3082386000</v>
      </c>
      <c r="C18" s="40">
        <f t="shared" si="0"/>
        <v>776543667.37999988</v>
      </c>
      <c r="D18" s="40">
        <f t="shared" si="0"/>
        <v>-2305842332.6200004</v>
      </c>
      <c r="E18" s="40">
        <f t="shared" si="0"/>
        <v>631810075.65999997</v>
      </c>
      <c r="F18" s="40">
        <f t="shared" si="0"/>
        <v>134807303.41000003</v>
      </c>
      <c r="G18" s="40">
        <f t="shared" si="0"/>
        <v>0</v>
      </c>
      <c r="H18" s="40">
        <f t="shared" si="0"/>
        <v>0</v>
      </c>
      <c r="I18" s="40">
        <f t="shared" si="0"/>
        <v>599451174.16999996</v>
      </c>
      <c r="J18" s="40">
        <f t="shared" si="0"/>
        <v>132940142.68000001</v>
      </c>
      <c r="K18" s="40">
        <f t="shared" si="0"/>
        <v>0</v>
      </c>
      <c r="L18" s="40">
        <f>L28+L38+L48</f>
        <v>0</v>
      </c>
      <c r="M18" s="40">
        <f>M28+M38+M48</f>
        <v>732391316.85000014</v>
      </c>
      <c r="N18" s="40">
        <f>N28+N38+N48</f>
        <v>33350313.920000002</v>
      </c>
      <c r="O18" s="40">
        <f t="shared" si="0"/>
        <v>-404538</v>
      </c>
      <c r="P18" s="40">
        <f t="shared" si="0"/>
        <v>-586874.42999999993</v>
      </c>
      <c r="Q18" s="40">
        <f t="shared" si="0"/>
        <v>1867160.7299999997</v>
      </c>
      <c r="R18" s="40">
        <f t="shared" si="0"/>
        <v>0</v>
      </c>
      <c r="S18" s="40">
        <f t="shared" si="0"/>
        <v>0</v>
      </c>
      <c r="T18" s="40">
        <f t="shared" si="0"/>
        <v>0</v>
      </c>
      <c r="U18" s="40">
        <f t="shared" si="0"/>
        <v>0</v>
      </c>
      <c r="V18" s="40">
        <f t="shared" si="0"/>
        <v>0</v>
      </c>
      <c r="W18" s="40">
        <f t="shared" si="0"/>
        <v>0</v>
      </c>
      <c r="X18" s="40">
        <f t="shared" si="0"/>
        <v>0</v>
      </c>
      <c r="Y18" s="40">
        <f t="shared" si="0"/>
        <v>0</v>
      </c>
      <c r="Z18" s="40">
        <f>SUM(M18:Y18)</f>
        <v>766617379.07000017</v>
      </c>
      <c r="AA18" s="40">
        <f>B18-Z18</f>
        <v>2315768620.9299998</v>
      </c>
      <c r="AB18" s="46">
        <f t="shared" ref="AB18:AB23" si="1">Z18/B18</f>
        <v>0.2487090776658083</v>
      </c>
      <c r="AC18" s="41"/>
      <c r="AF18" s="47">
        <f>Z18-M18</f>
        <v>34226062.220000029</v>
      </c>
    </row>
    <row r="19" spans="1:32" ht="14.25" hidden="1" x14ac:dyDescent="0.2">
      <c r="A19" s="8" t="s">
        <v>38</v>
      </c>
      <c r="B19" s="40">
        <f>B29+B39+B49</f>
        <v>0</v>
      </c>
      <c r="C19" s="40">
        <f t="shared" si="0"/>
        <v>0</v>
      </c>
      <c r="D19" s="40">
        <f t="shared" si="0"/>
        <v>0</v>
      </c>
      <c r="E19" s="40">
        <f t="shared" si="0"/>
        <v>0</v>
      </c>
      <c r="F19" s="40">
        <f t="shared" si="0"/>
        <v>0</v>
      </c>
      <c r="G19" s="40">
        <f t="shared" si="0"/>
        <v>0</v>
      </c>
      <c r="H19" s="40">
        <f t="shared" si="0"/>
        <v>0</v>
      </c>
      <c r="I19" s="40">
        <f t="shared" si="0"/>
        <v>0</v>
      </c>
      <c r="J19" s="40">
        <f t="shared" si="0"/>
        <v>0</v>
      </c>
      <c r="K19" s="40">
        <f t="shared" si="0"/>
        <v>0</v>
      </c>
      <c r="L19" s="40">
        <f t="shared" si="0"/>
        <v>0</v>
      </c>
      <c r="M19" s="40">
        <f t="shared" si="0"/>
        <v>0</v>
      </c>
      <c r="N19" s="40">
        <f t="shared" si="0"/>
        <v>0</v>
      </c>
      <c r="O19" s="40">
        <f t="shared" si="0"/>
        <v>0</v>
      </c>
      <c r="P19" s="40">
        <f t="shared" si="0"/>
        <v>0</v>
      </c>
      <c r="Q19" s="40">
        <f t="shared" si="0"/>
        <v>0</v>
      </c>
      <c r="R19" s="40">
        <f t="shared" si="0"/>
        <v>0</v>
      </c>
      <c r="S19" s="40">
        <f t="shared" si="0"/>
        <v>0</v>
      </c>
      <c r="T19" s="40">
        <f t="shared" si="0"/>
        <v>0</v>
      </c>
      <c r="U19" s="40">
        <f t="shared" si="0"/>
        <v>0</v>
      </c>
      <c r="V19" s="40">
        <f t="shared" si="0"/>
        <v>0</v>
      </c>
      <c r="W19" s="40">
        <f t="shared" si="0"/>
        <v>0</v>
      </c>
      <c r="X19" s="40">
        <f t="shared" si="0"/>
        <v>0</v>
      </c>
      <c r="Y19" s="40">
        <f t="shared" si="0"/>
        <v>0</v>
      </c>
      <c r="Z19" s="40">
        <f>SUM(M19:Y19)</f>
        <v>0</v>
      </c>
      <c r="AA19" s="40">
        <f>B19-Z19</f>
        <v>0</v>
      </c>
      <c r="AB19" s="46"/>
      <c r="AC19" s="41"/>
      <c r="AF19" s="47">
        <f t="shared" ref="AF19:AF82" si="2">Z19-M19</f>
        <v>0</v>
      </c>
    </row>
    <row r="20" spans="1:32" ht="14.25" x14ac:dyDescent="0.2">
      <c r="A20" s="8" t="s">
        <v>39</v>
      </c>
      <c r="B20" s="40">
        <f>B30+B40+B50</f>
        <v>0</v>
      </c>
      <c r="C20" s="40">
        <f t="shared" si="0"/>
        <v>0</v>
      </c>
      <c r="D20" s="40">
        <f t="shared" si="0"/>
        <v>0</v>
      </c>
      <c r="E20" s="40">
        <f t="shared" si="0"/>
        <v>0</v>
      </c>
      <c r="F20" s="40">
        <f t="shared" si="0"/>
        <v>0</v>
      </c>
      <c r="G20" s="40">
        <f t="shared" si="0"/>
        <v>0</v>
      </c>
      <c r="H20" s="40">
        <f t="shared" si="0"/>
        <v>0</v>
      </c>
      <c r="I20" s="40">
        <f t="shared" si="0"/>
        <v>0</v>
      </c>
      <c r="J20" s="40">
        <f t="shared" si="0"/>
        <v>0</v>
      </c>
      <c r="K20" s="40">
        <f t="shared" si="0"/>
        <v>0</v>
      </c>
      <c r="L20" s="40">
        <f t="shared" si="0"/>
        <v>0</v>
      </c>
      <c r="M20" s="40">
        <f t="shared" si="0"/>
        <v>0</v>
      </c>
      <c r="N20" s="40">
        <f t="shared" si="0"/>
        <v>0</v>
      </c>
      <c r="O20" s="40">
        <f t="shared" si="0"/>
        <v>0</v>
      </c>
      <c r="P20" s="40">
        <f t="shared" si="0"/>
        <v>0</v>
      </c>
      <c r="Q20" s="40">
        <f t="shared" si="0"/>
        <v>0</v>
      </c>
      <c r="R20" s="40">
        <f t="shared" si="0"/>
        <v>0</v>
      </c>
      <c r="S20" s="40">
        <f t="shared" si="0"/>
        <v>0</v>
      </c>
      <c r="T20" s="40">
        <f t="shared" si="0"/>
        <v>0</v>
      </c>
      <c r="U20" s="40">
        <f t="shared" si="0"/>
        <v>0</v>
      </c>
      <c r="V20" s="40">
        <f t="shared" si="0"/>
        <v>0</v>
      </c>
      <c r="W20" s="40">
        <f t="shared" si="0"/>
        <v>0</v>
      </c>
      <c r="X20" s="40">
        <f t="shared" si="0"/>
        <v>0</v>
      </c>
      <c r="Y20" s="40">
        <f t="shared" si="0"/>
        <v>0</v>
      </c>
      <c r="Z20" s="40">
        <f>SUM(M20:Y20)</f>
        <v>0</v>
      </c>
      <c r="AA20" s="40">
        <f>B20-Z20</f>
        <v>0</v>
      </c>
      <c r="AB20" s="46"/>
      <c r="AC20" s="41"/>
      <c r="AF20" s="47">
        <f t="shared" si="2"/>
        <v>0</v>
      </c>
    </row>
    <row r="21" spans="1:32" x14ac:dyDescent="0.25">
      <c r="A21" s="48" t="s">
        <v>40</v>
      </c>
      <c r="B21" s="49">
        <f>SUM(B17:B20)</f>
        <v>3082386000</v>
      </c>
      <c r="C21" s="49">
        <f>SUM(C17:C20)</f>
        <v>776543667.37999988</v>
      </c>
      <c r="D21" s="49">
        <f>SUM(D17:D20)</f>
        <v>-2305842332.6200004</v>
      </c>
      <c r="E21" s="49">
        <f>SUM(E17:E20)</f>
        <v>631810075.65999997</v>
      </c>
      <c r="F21" s="49">
        <f t="shared" ref="F21:AA21" si="3">SUM(F17:F20)</f>
        <v>134807303.41000003</v>
      </c>
      <c r="G21" s="49">
        <f t="shared" si="3"/>
        <v>0</v>
      </c>
      <c r="H21" s="49">
        <f t="shared" si="3"/>
        <v>0</v>
      </c>
      <c r="I21" s="49">
        <f t="shared" si="3"/>
        <v>599451174.16999996</v>
      </c>
      <c r="J21" s="49">
        <f t="shared" si="3"/>
        <v>132940142.68000001</v>
      </c>
      <c r="K21" s="49">
        <f t="shared" si="3"/>
        <v>0</v>
      </c>
      <c r="L21" s="49">
        <f t="shared" si="3"/>
        <v>0</v>
      </c>
      <c r="M21" s="49">
        <f t="shared" si="3"/>
        <v>732391316.85000014</v>
      </c>
      <c r="N21" s="49">
        <f t="shared" si="3"/>
        <v>33350313.920000002</v>
      </c>
      <c r="O21" s="49">
        <f t="shared" si="3"/>
        <v>-404538</v>
      </c>
      <c r="P21" s="49">
        <f t="shared" si="3"/>
        <v>-586874.42999999993</v>
      </c>
      <c r="Q21" s="49">
        <f t="shared" si="3"/>
        <v>1867160.7299999997</v>
      </c>
      <c r="R21" s="49">
        <f t="shared" si="3"/>
        <v>0</v>
      </c>
      <c r="S21" s="49">
        <f t="shared" si="3"/>
        <v>0</v>
      </c>
      <c r="T21" s="49">
        <f t="shared" si="3"/>
        <v>0</v>
      </c>
      <c r="U21" s="49">
        <f t="shared" si="3"/>
        <v>0</v>
      </c>
      <c r="V21" s="49">
        <f t="shared" si="3"/>
        <v>0</v>
      </c>
      <c r="W21" s="49">
        <f t="shared" si="3"/>
        <v>0</v>
      </c>
      <c r="X21" s="49">
        <f t="shared" si="3"/>
        <v>0</v>
      </c>
      <c r="Y21" s="49">
        <f t="shared" si="3"/>
        <v>0</v>
      </c>
      <c r="Z21" s="49">
        <f t="shared" si="3"/>
        <v>766617379.07000017</v>
      </c>
      <c r="AA21" s="49">
        <f t="shared" si="3"/>
        <v>2315768620.9299998</v>
      </c>
      <c r="AB21" s="50">
        <f t="shared" si="1"/>
        <v>0.2487090776658083</v>
      </c>
      <c r="AC21" s="41"/>
      <c r="AF21" s="47">
        <f t="shared" si="2"/>
        <v>34226062.220000029</v>
      </c>
    </row>
    <row r="22" spans="1:32" hidden="1" x14ac:dyDescent="0.25">
      <c r="A22" s="51" t="s">
        <v>41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>
        <f>B22-Z22</f>
        <v>0</v>
      </c>
      <c r="AB22" s="46" t="e">
        <f t="shared" si="1"/>
        <v>#DIV/0!</v>
      </c>
      <c r="AC22" s="41"/>
      <c r="AF22" s="47">
        <f t="shared" si="2"/>
        <v>0</v>
      </c>
    </row>
    <row r="23" spans="1:32" s="55" customFormat="1" ht="18" customHeight="1" x14ac:dyDescent="0.25">
      <c r="A23" s="48" t="s">
        <v>42</v>
      </c>
      <c r="B23" s="52">
        <f>B22+B21</f>
        <v>3082386000</v>
      </c>
      <c r="C23" s="52">
        <f>C22+C21</f>
        <v>776543667.37999988</v>
      </c>
      <c r="D23" s="52">
        <f>D22+D21</f>
        <v>-2305842332.6200004</v>
      </c>
      <c r="E23" s="52">
        <f>E22+E21</f>
        <v>631810075.65999997</v>
      </c>
      <c r="F23" s="52">
        <f t="shared" ref="F23:AA23" si="4">F22+F21</f>
        <v>134807303.41000003</v>
      </c>
      <c r="G23" s="52">
        <f t="shared" si="4"/>
        <v>0</v>
      </c>
      <c r="H23" s="52">
        <f t="shared" si="4"/>
        <v>0</v>
      </c>
      <c r="I23" s="52">
        <f t="shared" si="4"/>
        <v>599451174.16999996</v>
      </c>
      <c r="J23" s="52">
        <f t="shared" si="4"/>
        <v>132940142.68000001</v>
      </c>
      <c r="K23" s="52">
        <f t="shared" si="4"/>
        <v>0</v>
      </c>
      <c r="L23" s="52">
        <f t="shared" si="4"/>
        <v>0</v>
      </c>
      <c r="M23" s="52">
        <f t="shared" si="4"/>
        <v>732391316.85000014</v>
      </c>
      <c r="N23" s="52">
        <f t="shared" si="4"/>
        <v>33350313.920000002</v>
      </c>
      <c r="O23" s="52">
        <f t="shared" si="4"/>
        <v>-404538</v>
      </c>
      <c r="P23" s="52">
        <f t="shared" si="4"/>
        <v>-586874.42999999993</v>
      </c>
      <c r="Q23" s="52">
        <f t="shared" si="4"/>
        <v>1867160.7299999997</v>
      </c>
      <c r="R23" s="52">
        <f t="shared" si="4"/>
        <v>0</v>
      </c>
      <c r="S23" s="52">
        <f t="shared" si="4"/>
        <v>0</v>
      </c>
      <c r="T23" s="52">
        <f t="shared" si="4"/>
        <v>0</v>
      </c>
      <c r="U23" s="52">
        <f t="shared" si="4"/>
        <v>0</v>
      </c>
      <c r="V23" s="52">
        <f t="shared" si="4"/>
        <v>0</v>
      </c>
      <c r="W23" s="52">
        <f t="shared" si="4"/>
        <v>0</v>
      </c>
      <c r="X23" s="52">
        <f t="shared" si="4"/>
        <v>0</v>
      </c>
      <c r="Y23" s="52">
        <f t="shared" si="4"/>
        <v>0</v>
      </c>
      <c r="Z23" s="52">
        <f t="shared" si="4"/>
        <v>766617379.07000017</v>
      </c>
      <c r="AA23" s="52">
        <f t="shared" si="4"/>
        <v>2315768620.9299998</v>
      </c>
      <c r="AB23" s="53">
        <f t="shared" si="1"/>
        <v>0.2487090776658083</v>
      </c>
      <c r="AC23" s="54"/>
      <c r="AF23" s="56">
        <f t="shared" si="2"/>
        <v>34226062.220000029</v>
      </c>
    </row>
    <row r="24" spans="1:32" ht="15" hidden="1" customHeight="1" x14ac:dyDescent="0.2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1"/>
      <c r="AF24" s="47">
        <f t="shared" si="2"/>
        <v>0</v>
      </c>
    </row>
    <row r="25" spans="1:32" ht="15" customHeight="1" x14ac:dyDescent="0.25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1"/>
      <c r="AF25" s="47">
        <f t="shared" si="2"/>
        <v>0</v>
      </c>
    </row>
    <row r="26" spans="1:32" ht="15" customHeight="1" x14ac:dyDescent="0.25">
      <c r="A26" s="51" t="s">
        <v>43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1"/>
      <c r="AF26" s="47">
        <f t="shared" si="2"/>
        <v>0</v>
      </c>
    </row>
    <row r="27" spans="1:32" ht="14.25" hidden="1" x14ac:dyDescent="0.2">
      <c r="A27" s="8" t="s">
        <v>36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>
        <f>SUM(M27:Y27)</f>
        <v>0</v>
      </c>
      <c r="AA27" s="40">
        <f>B27-Z27</f>
        <v>0</v>
      </c>
      <c r="AB27" s="46"/>
      <c r="AC27" s="41"/>
      <c r="AF27" s="47">
        <f t="shared" si="2"/>
        <v>0</v>
      </c>
    </row>
    <row r="28" spans="1:32" ht="14.25" x14ac:dyDescent="0.2">
      <c r="A28" s="8" t="s">
        <v>37</v>
      </c>
      <c r="B28" s="40">
        <f>[1]consoCURRENT!E608</f>
        <v>3082386000</v>
      </c>
      <c r="C28" s="40">
        <f>[1]consoCURRENT!H608</f>
        <v>776543667.37999988</v>
      </c>
      <c r="D28" s="40">
        <f>[1]consoCURRENT!I608</f>
        <v>-2305842332.6200004</v>
      </c>
      <c r="E28" s="40">
        <f>[1]consoCURRENT!J608</f>
        <v>631810075.65999997</v>
      </c>
      <c r="F28" s="40">
        <f>[1]consoCURRENT!K608</f>
        <v>134807303.41000003</v>
      </c>
      <c r="G28" s="40">
        <f>[1]consoCURRENT!L608</f>
        <v>0</v>
      </c>
      <c r="H28" s="40">
        <f>[1]consoCURRENT!M608</f>
        <v>0</v>
      </c>
      <c r="I28" s="40">
        <f>[1]consoCURRENT!N608</f>
        <v>599451174.16999996</v>
      </c>
      <c r="J28" s="40">
        <f>[1]consoCURRENT!O608</f>
        <v>132940142.68000001</v>
      </c>
      <c r="K28" s="40">
        <f>[1]consoCURRENT!P608</f>
        <v>0</v>
      </c>
      <c r="L28" s="40">
        <f>[1]consoCURRENT!Q608</f>
        <v>0</v>
      </c>
      <c r="M28" s="40">
        <f>[1]consoCURRENT!R608</f>
        <v>732391316.85000014</v>
      </c>
      <c r="N28" s="40">
        <f>[1]consoCURRENT!S608</f>
        <v>33350313.920000002</v>
      </c>
      <c r="O28" s="40">
        <f>[1]consoCURRENT!T608</f>
        <v>-404538</v>
      </c>
      <c r="P28" s="40">
        <f>[1]consoCURRENT!U608</f>
        <v>-586874.42999999993</v>
      </c>
      <c r="Q28" s="40">
        <f>[1]consoCURRENT!V608</f>
        <v>1867160.7299999997</v>
      </c>
      <c r="R28" s="40">
        <f>[1]consoCURRENT!W608</f>
        <v>0</v>
      </c>
      <c r="S28" s="40">
        <f>[1]consoCURRENT!X608</f>
        <v>0</v>
      </c>
      <c r="T28" s="40">
        <f>[1]consoCURRENT!Y608</f>
        <v>0</v>
      </c>
      <c r="U28" s="40">
        <f>[1]consoCURRENT!Z608</f>
        <v>0</v>
      </c>
      <c r="V28" s="40">
        <f>[1]consoCURRENT!AA608</f>
        <v>0</v>
      </c>
      <c r="W28" s="40">
        <f>[1]consoCURRENT!AB608</f>
        <v>0</v>
      </c>
      <c r="X28" s="40">
        <f>[1]consoCURRENT!AC608</f>
        <v>0</v>
      </c>
      <c r="Y28" s="40">
        <f>[1]consoCURRENT!AD608</f>
        <v>0</v>
      </c>
      <c r="Z28" s="40">
        <f>SUM(M28:Y28)</f>
        <v>766617379.07000017</v>
      </c>
      <c r="AA28" s="40">
        <f>B28-Z28</f>
        <v>2315768620.9299998</v>
      </c>
      <c r="AB28" s="46">
        <f t="shared" ref="AB28:AB33" si="5">Z28/B28</f>
        <v>0.2487090776658083</v>
      </c>
      <c r="AC28" s="41"/>
      <c r="AF28" s="47">
        <f t="shared" si="2"/>
        <v>34226062.220000029</v>
      </c>
    </row>
    <row r="29" spans="1:32" ht="14.25" hidden="1" x14ac:dyDescent="0.2">
      <c r="A29" s="8" t="s">
        <v>38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>
        <f>B29-Z29</f>
        <v>0</v>
      </c>
      <c r="AB29" s="46"/>
      <c r="AC29" s="41"/>
      <c r="AF29" s="47">
        <f t="shared" si="2"/>
        <v>0</v>
      </c>
    </row>
    <row r="30" spans="1:32" ht="14.25" x14ac:dyDescent="0.2">
      <c r="A30" s="8" t="s">
        <v>39</v>
      </c>
      <c r="B30" s="40">
        <f>[1]consoCURRENT!E643</f>
        <v>0</v>
      </c>
      <c r="C30" s="40">
        <f>[1]consoCURRENT!H643</f>
        <v>0</v>
      </c>
      <c r="D30" s="40">
        <f>[1]consoCURRENT!I643</f>
        <v>0</v>
      </c>
      <c r="E30" s="40">
        <f>[1]consoCURRENT!J643</f>
        <v>0</v>
      </c>
      <c r="F30" s="40">
        <f>[1]consoCURRENT!K643</f>
        <v>0</v>
      </c>
      <c r="G30" s="40">
        <f>[1]consoCURRENT!L643</f>
        <v>0</v>
      </c>
      <c r="H30" s="40">
        <f>[1]consoCURRENT!M643</f>
        <v>0</v>
      </c>
      <c r="I30" s="40">
        <f>[1]consoCURRENT!N643</f>
        <v>0</v>
      </c>
      <c r="J30" s="40">
        <f>[1]consoCURRENT!O643</f>
        <v>0</v>
      </c>
      <c r="K30" s="40">
        <f>[1]consoCURRENT!P643</f>
        <v>0</v>
      </c>
      <c r="L30" s="40">
        <f>[1]consoCURRENT!Q643</f>
        <v>0</v>
      </c>
      <c r="M30" s="40">
        <f>[1]consoCURRENT!R643</f>
        <v>0</v>
      </c>
      <c r="N30" s="40">
        <f>[1]consoCURRENT!S643</f>
        <v>0</v>
      </c>
      <c r="O30" s="40">
        <f>[1]consoCURRENT!T643</f>
        <v>0</v>
      </c>
      <c r="P30" s="40">
        <f>[1]consoCURRENT!U643</f>
        <v>0</v>
      </c>
      <c r="Q30" s="40">
        <f>[1]consoCURRENT!V643</f>
        <v>0</v>
      </c>
      <c r="R30" s="40">
        <f>[1]consoCURRENT!W643</f>
        <v>0</v>
      </c>
      <c r="S30" s="40">
        <f>[1]consoCURRENT!X643</f>
        <v>0</v>
      </c>
      <c r="T30" s="40">
        <f>[1]consoCURRENT!Y643</f>
        <v>0</v>
      </c>
      <c r="U30" s="40">
        <f>[1]consoCURRENT!Z643</f>
        <v>0</v>
      </c>
      <c r="V30" s="40">
        <f>[1]consoCURRENT!AA643</f>
        <v>0</v>
      </c>
      <c r="W30" s="40">
        <f>[1]consoCURRENT!AB643</f>
        <v>0</v>
      </c>
      <c r="X30" s="40">
        <f>[1]consoCURRENT!AC643</f>
        <v>0</v>
      </c>
      <c r="Y30" s="40">
        <f>[1]consoCURRENT!AD643</f>
        <v>0</v>
      </c>
      <c r="Z30" s="40">
        <f>SUM(M30:Y30)</f>
        <v>0</v>
      </c>
      <c r="AA30" s="40">
        <f>B30-Z30</f>
        <v>0</v>
      </c>
      <c r="AB30" s="46"/>
      <c r="AC30" s="41"/>
      <c r="AF30" s="47">
        <f t="shared" si="2"/>
        <v>0</v>
      </c>
    </row>
    <row r="31" spans="1:32" x14ac:dyDescent="0.25">
      <c r="A31" s="48" t="s">
        <v>40</v>
      </c>
      <c r="B31" s="49">
        <f>SUM(B27:B30)</f>
        <v>3082386000</v>
      </c>
      <c r="C31" s="49">
        <f t="shared" ref="C31:Y31" si="6">SUM(C27:C30)</f>
        <v>776543667.37999988</v>
      </c>
      <c r="D31" s="49">
        <f t="shared" si="6"/>
        <v>-2305842332.6200004</v>
      </c>
      <c r="E31" s="49">
        <f t="shared" si="6"/>
        <v>631810075.65999997</v>
      </c>
      <c r="F31" s="49">
        <f t="shared" si="6"/>
        <v>134807303.41000003</v>
      </c>
      <c r="G31" s="49">
        <f t="shared" si="6"/>
        <v>0</v>
      </c>
      <c r="H31" s="49">
        <f t="shared" si="6"/>
        <v>0</v>
      </c>
      <c r="I31" s="49">
        <f t="shared" si="6"/>
        <v>599451174.16999996</v>
      </c>
      <c r="J31" s="49">
        <f t="shared" si="6"/>
        <v>132940142.68000001</v>
      </c>
      <c r="K31" s="49">
        <f t="shared" si="6"/>
        <v>0</v>
      </c>
      <c r="L31" s="49">
        <f t="shared" si="6"/>
        <v>0</v>
      </c>
      <c r="M31" s="49">
        <f t="shared" si="6"/>
        <v>732391316.85000014</v>
      </c>
      <c r="N31" s="49">
        <f t="shared" si="6"/>
        <v>33350313.920000002</v>
      </c>
      <c r="O31" s="49">
        <f t="shared" si="6"/>
        <v>-404538</v>
      </c>
      <c r="P31" s="49">
        <f t="shared" si="6"/>
        <v>-586874.42999999993</v>
      </c>
      <c r="Q31" s="49">
        <f t="shared" si="6"/>
        <v>1867160.7299999997</v>
      </c>
      <c r="R31" s="49">
        <f t="shared" si="6"/>
        <v>0</v>
      </c>
      <c r="S31" s="49">
        <f t="shared" si="6"/>
        <v>0</v>
      </c>
      <c r="T31" s="49">
        <f t="shared" si="6"/>
        <v>0</v>
      </c>
      <c r="U31" s="49">
        <f t="shared" si="6"/>
        <v>0</v>
      </c>
      <c r="V31" s="49">
        <f t="shared" si="6"/>
        <v>0</v>
      </c>
      <c r="W31" s="49">
        <f t="shared" si="6"/>
        <v>0</v>
      </c>
      <c r="X31" s="49">
        <f t="shared" si="6"/>
        <v>0</v>
      </c>
      <c r="Y31" s="49">
        <f t="shared" si="6"/>
        <v>0</v>
      </c>
      <c r="Z31" s="49">
        <f>SUM(Z27:Z30)</f>
        <v>766617379.07000017</v>
      </c>
      <c r="AA31" s="49">
        <f>SUM(AA27:AA30)</f>
        <v>2315768620.9299998</v>
      </c>
      <c r="AB31" s="50">
        <f t="shared" si="5"/>
        <v>0.2487090776658083</v>
      </c>
      <c r="AC31" s="41"/>
      <c r="AF31" s="47">
        <f t="shared" si="2"/>
        <v>34226062.220000029</v>
      </c>
    </row>
    <row r="32" spans="1:32" hidden="1" x14ac:dyDescent="0.25">
      <c r="A32" s="51" t="s">
        <v>41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>
        <f>SUM(M32:Y32)</f>
        <v>0</v>
      </c>
      <c r="AA32" s="40">
        <f>B32-Z32</f>
        <v>0</v>
      </c>
      <c r="AB32" s="46" t="e">
        <f t="shared" si="5"/>
        <v>#DIV/0!</v>
      </c>
      <c r="AC32" s="41"/>
      <c r="AF32" s="47">
        <f t="shared" si="2"/>
        <v>0</v>
      </c>
    </row>
    <row r="33" spans="1:32" s="55" customFormat="1" ht="18" customHeight="1" x14ac:dyDescent="0.25">
      <c r="A33" s="48" t="s">
        <v>42</v>
      </c>
      <c r="B33" s="52">
        <f>B32+B31</f>
        <v>3082386000</v>
      </c>
      <c r="C33" s="52">
        <f t="shared" ref="C33:Y33" si="7">C32+C31</f>
        <v>776543667.37999988</v>
      </c>
      <c r="D33" s="52">
        <f t="shared" si="7"/>
        <v>-2305842332.6200004</v>
      </c>
      <c r="E33" s="52">
        <f t="shared" si="7"/>
        <v>631810075.65999997</v>
      </c>
      <c r="F33" s="52">
        <f t="shared" si="7"/>
        <v>134807303.41000003</v>
      </c>
      <c r="G33" s="52">
        <f t="shared" si="7"/>
        <v>0</v>
      </c>
      <c r="H33" s="52">
        <f t="shared" si="7"/>
        <v>0</v>
      </c>
      <c r="I33" s="52">
        <f t="shared" si="7"/>
        <v>599451174.16999996</v>
      </c>
      <c r="J33" s="52">
        <f t="shared" si="7"/>
        <v>132940142.68000001</v>
      </c>
      <c r="K33" s="52">
        <f t="shared" si="7"/>
        <v>0</v>
      </c>
      <c r="L33" s="52">
        <f t="shared" si="7"/>
        <v>0</v>
      </c>
      <c r="M33" s="52">
        <f>M32+M31</f>
        <v>732391316.85000014</v>
      </c>
      <c r="N33" s="52">
        <f t="shared" si="7"/>
        <v>33350313.920000002</v>
      </c>
      <c r="O33" s="52">
        <f t="shared" si="7"/>
        <v>-404538</v>
      </c>
      <c r="P33" s="52">
        <f t="shared" si="7"/>
        <v>-586874.42999999993</v>
      </c>
      <c r="Q33" s="52">
        <f t="shared" si="7"/>
        <v>1867160.7299999997</v>
      </c>
      <c r="R33" s="52">
        <f t="shared" si="7"/>
        <v>0</v>
      </c>
      <c r="S33" s="52">
        <f t="shared" si="7"/>
        <v>0</v>
      </c>
      <c r="T33" s="52">
        <f t="shared" si="7"/>
        <v>0</v>
      </c>
      <c r="U33" s="52">
        <f t="shared" si="7"/>
        <v>0</v>
      </c>
      <c r="V33" s="52">
        <f t="shared" si="7"/>
        <v>0</v>
      </c>
      <c r="W33" s="52">
        <f t="shared" si="7"/>
        <v>0</v>
      </c>
      <c r="X33" s="52">
        <f t="shared" si="7"/>
        <v>0</v>
      </c>
      <c r="Y33" s="52">
        <f t="shared" si="7"/>
        <v>0</v>
      </c>
      <c r="Z33" s="52">
        <f>Z32+Z31</f>
        <v>766617379.07000017</v>
      </c>
      <c r="AA33" s="52">
        <f>AA32+AA31</f>
        <v>2315768620.9299998</v>
      </c>
      <c r="AB33" s="53">
        <f t="shared" si="5"/>
        <v>0.2487090776658083</v>
      </c>
      <c r="AC33" s="54"/>
      <c r="AF33" s="56">
        <f t="shared" si="2"/>
        <v>34226062.220000029</v>
      </c>
    </row>
    <row r="34" spans="1:32" ht="15" customHeight="1" x14ac:dyDescent="0.25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1"/>
      <c r="AF34" s="47">
        <f t="shared" si="2"/>
        <v>0</v>
      </c>
    </row>
    <row r="35" spans="1:32" ht="15" hidden="1" customHeight="1" x14ac:dyDescent="0.25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1"/>
      <c r="AF35" s="47">
        <f t="shared" si="2"/>
        <v>0</v>
      </c>
    </row>
    <row r="36" spans="1:32" ht="15" hidden="1" customHeight="1" x14ac:dyDescent="0.25">
      <c r="A36" s="39" t="s">
        <v>44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1"/>
      <c r="AF36" s="47">
        <f t="shared" si="2"/>
        <v>0</v>
      </c>
    </row>
    <row r="37" spans="1:32" ht="14.25" hidden="1" x14ac:dyDescent="0.2">
      <c r="A37" s="8" t="s">
        <v>36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>
        <f>SUM(M37:Y37)</f>
        <v>0</v>
      </c>
      <c r="AA37" s="40">
        <f>B37-Z37</f>
        <v>0</v>
      </c>
      <c r="AB37" s="46"/>
      <c r="AC37" s="41"/>
      <c r="AF37" s="47">
        <f t="shared" si="2"/>
        <v>0</v>
      </c>
    </row>
    <row r="38" spans="1:32" ht="18" hidden="1" customHeight="1" x14ac:dyDescent="0.2">
      <c r="A38" s="8" t="s">
        <v>37</v>
      </c>
      <c r="B38" s="40">
        <f>[1]consoCURRENT!E819</f>
        <v>0</v>
      </c>
      <c r="C38" s="40">
        <f>[1]consoCURRENT!H819</f>
        <v>0</v>
      </c>
      <c r="D38" s="40">
        <f>[1]consoCURRENT!I819</f>
        <v>0</v>
      </c>
      <c r="E38" s="40">
        <f>[1]consoCURRENT!J819</f>
        <v>0</v>
      </c>
      <c r="F38" s="40">
        <f>[1]consoCURRENT!K819</f>
        <v>0</v>
      </c>
      <c r="G38" s="40">
        <f>[1]consoCURRENT!L819</f>
        <v>0</v>
      </c>
      <c r="H38" s="40">
        <f>[1]consoCURRENT!M819</f>
        <v>0</v>
      </c>
      <c r="I38" s="40">
        <f>[1]consoCURRENT!N819</f>
        <v>0</v>
      </c>
      <c r="J38" s="40">
        <f>[1]consoCURRENT!O819</f>
        <v>0</v>
      </c>
      <c r="K38" s="40">
        <f>[1]consoCURRENT!P819</f>
        <v>0</v>
      </c>
      <c r="L38" s="40">
        <f>[1]consoCURRENT!Q819</f>
        <v>0</v>
      </c>
      <c r="M38" s="40">
        <f>[1]consoCURRENT!R819</f>
        <v>0</v>
      </c>
      <c r="N38" s="40">
        <f>[1]consoCURRENT!S819</f>
        <v>0</v>
      </c>
      <c r="O38" s="40">
        <f>[1]consoCURRENT!T819</f>
        <v>0</v>
      </c>
      <c r="P38" s="40">
        <f>[1]consoCURRENT!U819</f>
        <v>0</v>
      </c>
      <c r="Q38" s="40">
        <f>[1]consoCURRENT!V819</f>
        <v>0</v>
      </c>
      <c r="R38" s="40">
        <f>[1]consoCURRENT!W819</f>
        <v>0</v>
      </c>
      <c r="S38" s="40">
        <f>[1]consoCURRENT!X819</f>
        <v>0</v>
      </c>
      <c r="T38" s="40">
        <f>[1]consoCURRENT!Y819</f>
        <v>0</v>
      </c>
      <c r="U38" s="40">
        <f>[1]consoCURRENT!Z819</f>
        <v>0</v>
      </c>
      <c r="V38" s="40">
        <f>[1]consoCURRENT!AA819</f>
        <v>0</v>
      </c>
      <c r="W38" s="40">
        <f>[1]consoCURRENT!AB819</f>
        <v>0</v>
      </c>
      <c r="X38" s="40">
        <f>[1]consoCURRENT!AC819</f>
        <v>0</v>
      </c>
      <c r="Y38" s="40">
        <f>[1]consoCURRENT!AD819</f>
        <v>0</v>
      </c>
      <c r="Z38" s="40">
        <f>SUM(M38:Y38)</f>
        <v>0</v>
      </c>
      <c r="AA38" s="40">
        <f>B38-Z38</f>
        <v>0</v>
      </c>
      <c r="AB38" s="46" t="e">
        <f>Z38/B38</f>
        <v>#DIV/0!</v>
      </c>
      <c r="AC38" s="41"/>
      <c r="AF38" s="47">
        <f t="shared" si="2"/>
        <v>0</v>
      </c>
    </row>
    <row r="39" spans="1:32" ht="14.25" hidden="1" x14ac:dyDescent="0.2">
      <c r="A39" s="8" t="s">
        <v>38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>
        <f>B39-Z39</f>
        <v>0</v>
      </c>
      <c r="AB39" s="46"/>
      <c r="AC39" s="41"/>
      <c r="AF39" s="47">
        <f t="shared" si="2"/>
        <v>0</v>
      </c>
    </row>
    <row r="40" spans="1:32" ht="14.25" hidden="1" x14ac:dyDescent="0.2">
      <c r="A40" s="8" t="s">
        <v>39</v>
      </c>
      <c r="B40" s="40">
        <f>[1]consoCURRENT!E854</f>
        <v>0</v>
      </c>
      <c r="C40" s="40">
        <f>[1]consoCURRENT!H854</f>
        <v>0</v>
      </c>
      <c r="D40" s="40">
        <f>[1]consoCURRENT!I854</f>
        <v>0</v>
      </c>
      <c r="E40" s="40">
        <f>[1]consoCURRENT!J854</f>
        <v>0</v>
      </c>
      <c r="F40" s="40">
        <f>[1]consoCURRENT!K854</f>
        <v>0</v>
      </c>
      <c r="G40" s="40">
        <f>[1]consoCURRENT!L854</f>
        <v>0</v>
      </c>
      <c r="H40" s="40">
        <f>[1]consoCURRENT!M854</f>
        <v>0</v>
      </c>
      <c r="I40" s="40">
        <f>[1]consoCURRENT!N854</f>
        <v>0</v>
      </c>
      <c r="J40" s="40">
        <f>[1]consoCURRENT!O854</f>
        <v>0</v>
      </c>
      <c r="K40" s="40">
        <f>[1]consoCURRENT!P854</f>
        <v>0</v>
      </c>
      <c r="L40" s="40">
        <f>[1]consoCURRENT!Q854</f>
        <v>0</v>
      </c>
      <c r="M40" s="40">
        <f>[1]consoCURRENT!R854</f>
        <v>0</v>
      </c>
      <c r="N40" s="40">
        <f>[1]consoCURRENT!S854</f>
        <v>0</v>
      </c>
      <c r="O40" s="40">
        <f>[1]consoCURRENT!T854</f>
        <v>0</v>
      </c>
      <c r="P40" s="40">
        <f>[1]consoCURRENT!U854</f>
        <v>0</v>
      </c>
      <c r="Q40" s="40">
        <f>[1]consoCURRENT!V854</f>
        <v>0</v>
      </c>
      <c r="R40" s="40">
        <f>[1]consoCURRENT!W854</f>
        <v>0</v>
      </c>
      <c r="S40" s="40">
        <f>[1]consoCURRENT!X854</f>
        <v>0</v>
      </c>
      <c r="T40" s="40">
        <f>[1]consoCURRENT!Y854</f>
        <v>0</v>
      </c>
      <c r="U40" s="40">
        <f>[1]consoCURRENT!Z854</f>
        <v>0</v>
      </c>
      <c r="V40" s="40">
        <f>[1]consoCURRENT!AA854</f>
        <v>0</v>
      </c>
      <c r="W40" s="40">
        <f>[1]consoCURRENT!AB854</f>
        <v>0</v>
      </c>
      <c r="X40" s="40">
        <f>[1]consoCURRENT!AC854</f>
        <v>0</v>
      </c>
      <c r="Y40" s="40">
        <f>[1]consoCURRENT!AD854</f>
        <v>0</v>
      </c>
      <c r="Z40" s="40">
        <f>SUM(M40:Y40)</f>
        <v>0</v>
      </c>
      <c r="AA40" s="40">
        <f>B40-Z40</f>
        <v>0</v>
      </c>
      <c r="AB40" s="46"/>
      <c r="AC40" s="41"/>
      <c r="AF40" s="47">
        <f t="shared" si="2"/>
        <v>0</v>
      </c>
    </row>
    <row r="41" spans="1:32" hidden="1" x14ac:dyDescent="0.25">
      <c r="A41" s="48" t="s">
        <v>40</v>
      </c>
      <c r="B41" s="49">
        <f>SUM(B37:B40)</f>
        <v>0</v>
      </c>
      <c r="C41" s="49">
        <f t="shared" ref="C41:Y41" si="8">SUM(C37:C40)</f>
        <v>0</v>
      </c>
      <c r="D41" s="49">
        <f t="shared" si="8"/>
        <v>0</v>
      </c>
      <c r="E41" s="49">
        <f t="shared" si="8"/>
        <v>0</v>
      </c>
      <c r="F41" s="49">
        <f t="shared" si="8"/>
        <v>0</v>
      </c>
      <c r="G41" s="49">
        <f t="shared" si="8"/>
        <v>0</v>
      </c>
      <c r="H41" s="49">
        <f t="shared" si="8"/>
        <v>0</v>
      </c>
      <c r="I41" s="49">
        <f t="shared" si="8"/>
        <v>0</v>
      </c>
      <c r="J41" s="49">
        <f t="shared" si="8"/>
        <v>0</v>
      </c>
      <c r="K41" s="49">
        <f t="shared" si="8"/>
        <v>0</v>
      </c>
      <c r="L41" s="49">
        <f t="shared" si="8"/>
        <v>0</v>
      </c>
      <c r="M41" s="49">
        <f t="shared" si="8"/>
        <v>0</v>
      </c>
      <c r="N41" s="49">
        <f t="shared" si="8"/>
        <v>0</v>
      </c>
      <c r="O41" s="49">
        <f t="shared" si="8"/>
        <v>0</v>
      </c>
      <c r="P41" s="49">
        <f t="shared" si="8"/>
        <v>0</v>
      </c>
      <c r="Q41" s="49">
        <f t="shared" si="8"/>
        <v>0</v>
      </c>
      <c r="R41" s="49">
        <f t="shared" si="8"/>
        <v>0</v>
      </c>
      <c r="S41" s="49">
        <f t="shared" si="8"/>
        <v>0</v>
      </c>
      <c r="T41" s="49">
        <f t="shared" si="8"/>
        <v>0</v>
      </c>
      <c r="U41" s="49">
        <f t="shared" si="8"/>
        <v>0</v>
      </c>
      <c r="V41" s="49">
        <f t="shared" si="8"/>
        <v>0</v>
      </c>
      <c r="W41" s="49">
        <f t="shared" si="8"/>
        <v>0</v>
      </c>
      <c r="X41" s="49">
        <f t="shared" si="8"/>
        <v>0</v>
      </c>
      <c r="Y41" s="49">
        <f t="shared" si="8"/>
        <v>0</v>
      </c>
      <c r="Z41" s="49">
        <f>SUM(Z37:Z40)</f>
        <v>0</v>
      </c>
      <c r="AA41" s="49">
        <f>SUM(AA37:AA40)</f>
        <v>0</v>
      </c>
      <c r="AB41" s="50" t="e">
        <f>Z41/B41</f>
        <v>#DIV/0!</v>
      </c>
      <c r="AC41" s="41"/>
      <c r="AF41" s="47">
        <f t="shared" si="2"/>
        <v>0</v>
      </c>
    </row>
    <row r="42" spans="1:32" hidden="1" x14ac:dyDescent="0.25">
      <c r="A42" s="51" t="s">
        <v>41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>
        <f>SUM(M42:Y42)</f>
        <v>0</v>
      </c>
      <c r="AA42" s="40">
        <f>B42-Z42</f>
        <v>0</v>
      </c>
      <c r="AB42" s="46" t="e">
        <f>Z42/B42</f>
        <v>#DIV/0!</v>
      </c>
      <c r="AC42" s="41"/>
      <c r="AF42" s="47">
        <f t="shared" si="2"/>
        <v>0</v>
      </c>
    </row>
    <row r="43" spans="1:32" ht="18" hidden="1" customHeight="1" x14ac:dyDescent="0.25">
      <c r="A43" s="48" t="s">
        <v>42</v>
      </c>
      <c r="B43" s="49">
        <f>B42+B41</f>
        <v>0</v>
      </c>
      <c r="C43" s="49">
        <f t="shared" ref="C43:Y43" si="9">C42+C41</f>
        <v>0</v>
      </c>
      <c r="D43" s="49">
        <f t="shared" si="9"/>
        <v>0</v>
      </c>
      <c r="E43" s="49">
        <f t="shared" si="9"/>
        <v>0</v>
      </c>
      <c r="F43" s="49">
        <f t="shared" si="9"/>
        <v>0</v>
      </c>
      <c r="G43" s="49">
        <f t="shared" si="9"/>
        <v>0</v>
      </c>
      <c r="H43" s="49">
        <f t="shared" si="9"/>
        <v>0</v>
      </c>
      <c r="I43" s="49">
        <f t="shared" si="9"/>
        <v>0</v>
      </c>
      <c r="J43" s="49">
        <f t="shared" si="9"/>
        <v>0</v>
      </c>
      <c r="K43" s="49">
        <f t="shared" si="9"/>
        <v>0</v>
      </c>
      <c r="L43" s="49">
        <f t="shared" si="9"/>
        <v>0</v>
      </c>
      <c r="M43" s="49">
        <f t="shared" si="9"/>
        <v>0</v>
      </c>
      <c r="N43" s="49">
        <f t="shared" si="9"/>
        <v>0</v>
      </c>
      <c r="O43" s="49">
        <f t="shared" si="9"/>
        <v>0</v>
      </c>
      <c r="P43" s="49">
        <f t="shared" si="9"/>
        <v>0</v>
      </c>
      <c r="Q43" s="49">
        <f t="shared" si="9"/>
        <v>0</v>
      </c>
      <c r="R43" s="49">
        <f t="shared" si="9"/>
        <v>0</v>
      </c>
      <c r="S43" s="49">
        <f t="shared" si="9"/>
        <v>0</v>
      </c>
      <c r="T43" s="49">
        <f t="shared" si="9"/>
        <v>0</v>
      </c>
      <c r="U43" s="49">
        <f t="shared" si="9"/>
        <v>0</v>
      </c>
      <c r="V43" s="49">
        <f t="shared" si="9"/>
        <v>0</v>
      </c>
      <c r="W43" s="49">
        <f t="shared" si="9"/>
        <v>0</v>
      </c>
      <c r="X43" s="49">
        <f t="shared" si="9"/>
        <v>0</v>
      </c>
      <c r="Y43" s="49">
        <f t="shared" si="9"/>
        <v>0</v>
      </c>
      <c r="Z43" s="49">
        <f>Z42+Z41</f>
        <v>0</v>
      </c>
      <c r="AA43" s="49">
        <f>AA42+AA41</f>
        <v>0</v>
      </c>
      <c r="AB43" s="50" t="e">
        <f>Z43/B43</f>
        <v>#DIV/0!</v>
      </c>
      <c r="AC43" s="57"/>
      <c r="AF43" s="47">
        <f t="shared" si="2"/>
        <v>0</v>
      </c>
    </row>
    <row r="44" spans="1:32" ht="15" hidden="1" customHeight="1" x14ac:dyDescent="0.25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1"/>
      <c r="AF44" s="47">
        <f t="shared" si="2"/>
        <v>0</v>
      </c>
    </row>
    <row r="45" spans="1:32" ht="15" hidden="1" customHeight="1" x14ac:dyDescent="0.25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1"/>
      <c r="AF45" s="47">
        <f t="shared" si="2"/>
        <v>0</v>
      </c>
    </row>
    <row r="46" spans="1:32" ht="15" hidden="1" customHeight="1" x14ac:dyDescent="0.25">
      <c r="A46" s="58" t="s">
        <v>45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1"/>
      <c r="AF46" s="47">
        <f t="shared" si="2"/>
        <v>0</v>
      </c>
    </row>
    <row r="47" spans="1:32" ht="18" hidden="1" customHeight="1" x14ac:dyDescent="0.2">
      <c r="A47" s="8" t="s">
        <v>36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>
        <f>SUM(M47:Y47)</f>
        <v>0</v>
      </c>
      <c r="AA47" s="40">
        <f>B47-Z47</f>
        <v>0</v>
      </c>
      <c r="AB47" s="46" t="e">
        <f>Z47/B47</f>
        <v>#DIV/0!</v>
      </c>
      <c r="AC47" s="41"/>
      <c r="AF47" s="47">
        <f t="shared" si="2"/>
        <v>0</v>
      </c>
    </row>
    <row r="48" spans="1:32" ht="18" hidden="1" customHeight="1" x14ac:dyDescent="0.2">
      <c r="A48" s="8" t="s">
        <v>37</v>
      </c>
      <c r="B48" s="40">
        <f>[1]consoCURRENT!E1030</f>
        <v>0</v>
      </c>
      <c r="C48" s="40">
        <f>[1]consoCURRENT!H1030</f>
        <v>0</v>
      </c>
      <c r="D48" s="40">
        <f>[1]consoCURRENT!I1030</f>
        <v>0</v>
      </c>
      <c r="E48" s="40">
        <f>[1]consoCURRENT!J1030</f>
        <v>0</v>
      </c>
      <c r="F48" s="40">
        <f>[1]consoCURRENT!K1030</f>
        <v>0</v>
      </c>
      <c r="G48" s="40">
        <f>[1]consoCURRENT!L1030</f>
        <v>0</v>
      </c>
      <c r="H48" s="40">
        <f>[1]consoCURRENT!M1030</f>
        <v>0</v>
      </c>
      <c r="I48" s="40">
        <f>[1]consoCURRENT!N1030</f>
        <v>0</v>
      </c>
      <c r="J48" s="40">
        <f>[1]consoCURRENT!O1030</f>
        <v>0</v>
      </c>
      <c r="K48" s="40">
        <f>[1]consoCURRENT!P1030</f>
        <v>0</v>
      </c>
      <c r="L48" s="40">
        <f>[1]consoCURRENT!Q1030</f>
        <v>0</v>
      </c>
      <c r="M48" s="40">
        <f>[1]consoCURRENT!R1030</f>
        <v>0</v>
      </c>
      <c r="N48" s="40">
        <f>[1]consoCURRENT!S1030</f>
        <v>0</v>
      </c>
      <c r="O48" s="40">
        <f>[1]consoCURRENT!T1030</f>
        <v>0</v>
      </c>
      <c r="P48" s="40">
        <f>[1]consoCURRENT!U1030</f>
        <v>0</v>
      </c>
      <c r="Q48" s="40">
        <f>[1]consoCURRENT!V1030</f>
        <v>0</v>
      </c>
      <c r="R48" s="40">
        <f>[1]consoCURRENT!W1030</f>
        <v>0</v>
      </c>
      <c r="S48" s="40">
        <f>[1]consoCURRENT!X1030</f>
        <v>0</v>
      </c>
      <c r="T48" s="40">
        <f>[1]consoCURRENT!Y1030</f>
        <v>0</v>
      </c>
      <c r="U48" s="40">
        <f>[1]consoCURRENT!Z1030</f>
        <v>0</v>
      </c>
      <c r="V48" s="40">
        <f>[1]consoCURRENT!AA1030</f>
        <v>0</v>
      </c>
      <c r="W48" s="40">
        <f>[1]consoCURRENT!AB1030</f>
        <v>0</v>
      </c>
      <c r="X48" s="40">
        <f>[1]consoCURRENT!AC1030</f>
        <v>0</v>
      </c>
      <c r="Y48" s="40">
        <f>[1]consoCURRENT!AD1030</f>
        <v>0</v>
      </c>
      <c r="Z48" s="40">
        <f>SUM(M48:Y48)</f>
        <v>0</v>
      </c>
      <c r="AA48" s="40">
        <f>B48-Z48</f>
        <v>0</v>
      </c>
      <c r="AB48" s="46" t="e">
        <f>Z48/B48</f>
        <v>#DIV/0!</v>
      </c>
      <c r="AC48" s="41"/>
      <c r="AF48" s="47">
        <f t="shared" si="2"/>
        <v>0</v>
      </c>
    </row>
    <row r="49" spans="1:32" ht="18" hidden="1" customHeight="1" x14ac:dyDescent="0.2">
      <c r="A49" s="8" t="s">
        <v>38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>
        <f>B49-Z49</f>
        <v>0</v>
      </c>
      <c r="AB49" s="46"/>
      <c r="AC49" s="41"/>
      <c r="AF49" s="47">
        <f t="shared" si="2"/>
        <v>0</v>
      </c>
    </row>
    <row r="50" spans="1:32" ht="18" hidden="1" customHeight="1" x14ac:dyDescent="0.2">
      <c r="A50" s="8" t="s">
        <v>39</v>
      </c>
      <c r="B50" s="40">
        <f>[1]consoCURRENT!E1065</f>
        <v>0</v>
      </c>
      <c r="C50" s="40">
        <f>[1]consoCURRENT!H1065</f>
        <v>0</v>
      </c>
      <c r="D50" s="40">
        <f>[1]consoCURRENT!I1065</f>
        <v>0</v>
      </c>
      <c r="E50" s="40">
        <f>[1]consoCURRENT!J1065</f>
        <v>0</v>
      </c>
      <c r="F50" s="40">
        <f>[1]consoCURRENT!K1065</f>
        <v>0</v>
      </c>
      <c r="G50" s="40">
        <f>[1]consoCURRENT!L1065</f>
        <v>0</v>
      </c>
      <c r="H50" s="40">
        <f>[1]consoCURRENT!M1065</f>
        <v>0</v>
      </c>
      <c r="I50" s="40">
        <f>[1]consoCURRENT!N1065</f>
        <v>0</v>
      </c>
      <c r="J50" s="40">
        <f>[1]consoCURRENT!O1065</f>
        <v>0</v>
      </c>
      <c r="K50" s="40">
        <f>[1]consoCURRENT!P1065</f>
        <v>0</v>
      </c>
      <c r="L50" s="40">
        <f>[1]consoCURRENT!Q1065</f>
        <v>0</v>
      </c>
      <c r="M50" s="40">
        <f>[1]consoCURRENT!R1065</f>
        <v>0</v>
      </c>
      <c r="N50" s="40">
        <f>[1]consoCURRENT!S1065</f>
        <v>0</v>
      </c>
      <c r="O50" s="40">
        <f>[1]consoCURRENT!T1065</f>
        <v>0</v>
      </c>
      <c r="P50" s="40">
        <f>[1]consoCURRENT!U1065</f>
        <v>0</v>
      </c>
      <c r="Q50" s="40">
        <f>[1]consoCURRENT!V1065</f>
        <v>0</v>
      </c>
      <c r="R50" s="40">
        <f>[1]consoCURRENT!W1065</f>
        <v>0</v>
      </c>
      <c r="S50" s="40">
        <f>[1]consoCURRENT!X1065</f>
        <v>0</v>
      </c>
      <c r="T50" s="40">
        <f>[1]consoCURRENT!Y1065</f>
        <v>0</v>
      </c>
      <c r="U50" s="40">
        <f>[1]consoCURRENT!Z1065</f>
        <v>0</v>
      </c>
      <c r="V50" s="40">
        <f>[1]consoCURRENT!AA1065</f>
        <v>0</v>
      </c>
      <c r="W50" s="40">
        <f>[1]consoCURRENT!AB1065</f>
        <v>0</v>
      </c>
      <c r="X50" s="40">
        <f>[1]consoCURRENT!AC1065</f>
        <v>0</v>
      </c>
      <c r="Y50" s="40">
        <f>[1]consoCURRENT!AD1065</f>
        <v>0</v>
      </c>
      <c r="Z50" s="40">
        <f>SUM(M50:Y50)</f>
        <v>0</v>
      </c>
      <c r="AA50" s="40">
        <f>B50-Z50</f>
        <v>0</v>
      </c>
      <c r="AB50" s="46"/>
      <c r="AC50" s="41"/>
      <c r="AF50" s="47">
        <f t="shared" si="2"/>
        <v>0</v>
      </c>
    </row>
    <row r="51" spans="1:32" ht="18" hidden="1" customHeight="1" x14ac:dyDescent="0.25">
      <c r="A51" s="48" t="s">
        <v>40</v>
      </c>
      <c r="B51" s="49">
        <f>SUM(B47:B50)</f>
        <v>0</v>
      </c>
      <c r="C51" s="49">
        <f t="shared" ref="C51:Y51" si="10">SUM(C47:C50)</f>
        <v>0</v>
      </c>
      <c r="D51" s="49">
        <f t="shared" si="10"/>
        <v>0</v>
      </c>
      <c r="E51" s="49">
        <f t="shared" si="10"/>
        <v>0</v>
      </c>
      <c r="F51" s="49">
        <f t="shared" si="10"/>
        <v>0</v>
      </c>
      <c r="G51" s="49">
        <f t="shared" si="10"/>
        <v>0</v>
      </c>
      <c r="H51" s="49">
        <f t="shared" si="10"/>
        <v>0</v>
      </c>
      <c r="I51" s="49">
        <f t="shared" si="10"/>
        <v>0</v>
      </c>
      <c r="J51" s="49">
        <f t="shared" si="10"/>
        <v>0</v>
      </c>
      <c r="K51" s="49">
        <f t="shared" si="10"/>
        <v>0</v>
      </c>
      <c r="L51" s="49">
        <f t="shared" si="10"/>
        <v>0</v>
      </c>
      <c r="M51" s="49">
        <f t="shared" si="10"/>
        <v>0</v>
      </c>
      <c r="N51" s="49">
        <f t="shared" si="10"/>
        <v>0</v>
      </c>
      <c r="O51" s="49">
        <f t="shared" si="10"/>
        <v>0</v>
      </c>
      <c r="P51" s="49">
        <f t="shared" si="10"/>
        <v>0</v>
      </c>
      <c r="Q51" s="49">
        <f t="shared" si="10"/>
        <v>0</v>
      </c>
      <c r="R51" s="49">
        <f t="shared" si="10"/>
        <v>0</v>
      </c>
      <c r="S51" s="49">
        <f t="shared" si="10"/>
        <v>0</v>
      </c>
      <c r="T51" s="49">
        <f t="shared" si="10"/>
        <v>0</v>
      </c>
      <c r="U51" s="49">
        <f t="shared" si="10"/>
        <v>0</v>
      </c>
      <c r="V51" s="49">
        <f t="shared" si="10"/>
        <v>0</v>
      </c>
      <c r="W51" s="49">
        <f t="shared" si="10"/>
        <v>0</v>
      </c>
      <c r="X51" s="49">
        <f t="shared" si="10"/>
        <v>0</v>
      </c>
      <c r="Y51" s="49">
        <f t="shared" si="10"/>
        <v>0</v>
      </c>
      <c r="Z51" s="49">
        <f>SUM(Z47:Z50)</f>
        <v>0</v>
      </c>
      <c r="AA51" s="49">
        <f>SUM(AA47:AA50)</f>
        <v>0</v>
      </c>
      <c r="AB51" s="50" t="e">
        <f>Z51/B51</f>
        <v>#DIV/0!</v>
      </c>
      <c r="AC51" s="41"/>
      <c r="AF51" s="47">
        <f t="shared" si="2"/>
        <v>0</v>
      </c>
    </row>
    <row r="52" spans="1:32" ht="18" hidden="1" customHeight="1" x14ac:dyDescent="0.25">
      <c r="A52" s="51" t="s">
        <v>41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>
        <f>SUM(M52:Y52)</f>
        <v>0</v>
      </c>
      <c r="AA52" s="40">
        <f>B52-Z52</f>
        <v>0</v>
      </c>
      <c r="AB52" s="46" t="e">
        <f>Z52/B52</f>
        <v>#DIV/0!</v>
      </c>
      <c r="AC52" s="41"/>
      <c r="AF52" s="47">
        <f t="shared" si="2"/>
        <v>0</v>
      </c>
    </row>
    <row r="53" spans="1:32" ht="18" hidden="1" customHeight="1" x14ac:dyDescent="0.25">
      <c r="A53" s="48" t="s">
        <v>42</v>
      </c>
      <c r="B53" s="49">
        <f>B52+B51</f>
        <v>0</v>
      </c>
      <c r="C53" s="49">
        <f t="shared" ref="C53:Y53" si="11">C52+C51</f>
        <v>0</v>
      </c>
      <c r="D53" s="49">
        <f t="shared" si="11"/>
        <v>0</v>
      </c>
      <c r="E53" s="49">
        <f t="shared" si="11"/>
        <v>0</v>
      </c>
      <c r="F53" s="49">
        <f t="shared" si="11"/>
        <v>0</v>
      </c>
      <c r="G53" s="49">
        <f t="shared" si="11"/>
        <v>0</v>
      </c>
      <c r="H53" s="49">
        <f t="shared" si="11"/>
        <v>0</v>
      </c>
      <c r="I53" s="49">
        <f t="shared" si="11"/>
        <v>0</v>
      </c>
      <c r="J53" s="49">
        <f t="shared" si="11"/>
        <v>0</v>
      </c>
      <c r="K53" s="49">
        <f t="shared" si="11"/>
        <v>0</v>
      </c>
      <c r="L53" s="49">
        <f t="shared" si="11"/>
        <v>0</v>
      </c>
      <c r="M53" s="49">
        <f t="shared" si="11"/>
        <v>0</v>
      </c>
      <c r="N53" s="49">
        <f t="shared" si="11"/>
        <v>0</v>
      </c>
      <c r="O53" s="49">
        <f t="shared" si="11"/>
        <v>0</v>
      </c>
      <c r="P53" s="49">
        <f t="shared" si="11"/>
        <v>0</v>
      </c>
      <c r="Q53" s="49">
        <f t="shared" si="11"/>
        <v>0</v>
      </c>
      <c r="R53" s="49">
        <f t="shared" si="11"/>
        <v>0</v>
      </c>
      <c r="S53" s="49">
        <f t="shared" si="11"/>
        <v>0</v>
      </c>
      <c r="T53" s="49">
        <f t="shared" si="11"/>
        <v>0</v>
      </c>
      <c r="U53" s="49">
        <f t="shared" si="11"/>
        <v>0</v>
      </c>
      <c r="V53" s="49">
        <f t="shared" si="11"/>
        <v>0</v>
      </c>
      <c r="W53" s="49">
        <f t="shared" si="11"/>
        <v>0</v>
      </c>
      <c r="X53" s="49">
        <f t="shared" si="11"/>
        <v>0</v>
      </c>
      <c r="Y53" s="49">
        <f t="shared" si="11"/>
        <v>0</v>
      </c>
      <c r="Z53" s="49">
        <f>Z52+Z51</f>
        <v>0</v>
      </c>
      <c r="AA53" s="49">
        <f>AA52+AA51</f>
        <v>0</v>
      </c>
      <c r="AB53" s="50" t="e">
        <f>Z53/B53</f>
        <v>#DIV/0!</v>
      </c>
      <c r="AC53" s="57"/>
      <c r="AF53" s="47">
        <f t="shared" si="2"/>
        <v>0</v>
      </c>
    </row>
    <row r="54" spans="1:32" ht="18" hidden="1" customHeight="1" x14ac:dyDescent="0.25">
      <c r="A54" s="51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6"/>
      <c r="AC54" s="41"/>
      <c r="AF54" s="47">
        <f t="shared" si="2"/>
        <v>0</v>
      </c>
    </row>
    <row r="55" spans="1:32" ht="20.25" customHeight="1" x14ac:dyDescent="0.25">
      <c r="A55" s="39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1"/>
      <c r="AF55" s="47">
        <f t="shared" si="2"/>
        <v>0</v>
      </c>
    </row>
    <row r="56" spans="1:32" ht="15" customHeight="1" x14ac:dyDescent="0.25">
      <c r="A56" s="59" t="s">
        <v>46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1"/>
      <c r="AF56" s="47">
        <f t="shared" si="2"/>
        <v>0</v>
      </c>
    </row>
    <row r="57" spans="1:32" x14ac:dyDescent="0.2">
      <c r="A57" s="43" t="s">
        <v>47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5"/>
      <c r="AA57" s="40"/>
      <c r="AB57" s="40"/>
      <c r="AC57" s="41"/>
      <c r="AF57" s="47">
        <f t="shared" si="2"/>
        <v>0</v>
      </c>
    </row>
    <row r="58" spans="1:32" ht="18" hidden="1" customHeight="1" x14ac:dyDescent="0.2">
      <c r="A58" s="8" t="s">
        <v>36</v>
      </c>
      <c r="B58" s="40">
        <f t="shared" ref="B58:Y61" si="12">B68+B78+B89+B99+B109</f>
        <v>0</v>
      </c>
      <c r="C58" s="40">
        <f t="shared" si="12"/>
        <v>0</v>
      </c>
      <c r="D58" s="40">
        <f t="shared" si="12"/>
        <v>0</v>
      </c>
      <c r="E58" s="40">
        <f t="shared" si="12"/>
        <v>0</v>
      </c>
      <c r="F58" s="40">
        <f t="shared" si="12"/>
        <v>0</v>
      </c>
      <c r="G58" s="40">
        <f t="shared" si="12"/>
        <v>0</v>
      </c>
      <c r="H58" s="40">
        <f t="shared" si="12"/>
        <v>0</v>
      </c>
      <c r="I58" s="40">
        <f t="shared" si="12"/>
        <v>0</v>
      </c>
      <c r="J58" s="40">
        <f t="shared" si="12"/>
        <v>0</v>
      </c>
      <c r="K58" s="40">
        <f t="shared" si="12"/>
        <v>0</v>
      </c>
      <c r="L58" s="40">
        <f t="shared" si="12"/>
        <v>0</v>
      </c>
      <c r="M58" s="40">
        <f t="shared" si="12"/>
        <v>0</v>
      </c>
      <c r="N58" s="40">
        <f t="shared" si="12"/>
        <v>0</v>
      </c>
      <c r="O58" s="40">
        <f t="shared" si="12"/>
        <v>0</v>
      </c>
      <c r="P58" s="40">
        <f t="shared" si="12"/>
        <v>0</v>
      </c>
      <c r="Q58" s="40">
        <f t="shared" si="12"/>
        <v>0</v>
      </c>
      <c r="R58" s="40">
        <f t="shared" si="12"/>
        <v>0</v>
      </c>
      <c r="S58" s="40">
        <f t="shared" si="12"/>
        <v>0</v>
      </c>
      <c r="T58" s="40">
        <f t="shared" si="12"/>
        <v>0</v>
      </c>
      <c r="U58" s="40">
        <f t="shared" si="12"/>
        <v>0</v>
      </c>
      <c r="V58" s="40">
        <f t="shared" si="12"/>
        <v>0</v>
      </c>
      <c r="W58" s="40">
        <f t="shared" si="12"/>
        <v>0</v>
      </c>
      <c r="X58" s="40">
        <f t="shared" si="12"/>
        <v>0</v>
      </c>
      <c r="Y58" s="40">
        <f t="shared" si="12"/>
        <v>0</v>
      </c>
      <c r="Z58" s="40">
        <f>SUM(M58:Y58)</f>
        <v>0</v>
      </c>
      <c r="AA58" s="40">
        <f>B58-Z58</f>
        <v>0</v>
      </c>
      <c r="AB58" s="46"/>
      <c r="AC58" s="41"/>
      <c r="AF58" s="47">
        <f t="shared" si="2"/>
        <v>0</v>
      </c>
    </row>
    <row r="59" spans="1:32" ht="14.25" x14ac:dyDescent="0.2">
      <c r="A59" s="8" t="s">
        <v>37</v>
      </c>
      <c r="B59" s="40">
        <f>B69+B79+B90+B100+B110</f>
        <v>683298000</v>
      </c>
      <c r="C59" s="40">
        <f t="shared" si="12"/>
        <v>21447264.670000102</v>
      </c>
      <c r="D59" s="40">
        <f t="shared" si="12"/>
        <v>-661850735.32999992</v>
      </c>
      <c r="E59" s="40">
        <f t="shared" si="12"/>
        <v>14201967.789999999</v>
      </c>
      <c r="F59" s="40">
        <f t="shared" si="12"/>
        <v>6692802.3399999989</v>
      </c>
      <c r="G59" s="40">
        <f t="shared" si="12"/>
        <v>0</v>
      </c>
      <c r="H59" s="40">
        <f t="shared" si="12"/>
        <v>0</v>
      </c>
      <c r="I59" s="40">
        <f>I69+I79+I90+I100+I110</f>
        <v>10131120.17</v>
      </c>
      <c r="J59" s="40">
        <f t="shared" si="12"/>
        <v>5678936.2899999991</v>
      </c>
      <c r="K59" s="40">
        <f t="shared" si="12"/>
        <v>0</v>
      </c>
      <c r="L59" s="40">
        <f t="shared" si="12"/>
        <v>0</v>
      </c>
      <c r="M59" s="40">
        <f t="shared" si="12"/>
        <v>15810056.459999997</v>
      </c>
      <c r="N59" s="40">
        <f t="shared" si="12"/>
        <v>4060711.1</v>
      </c>
      <c r="O59" s="40">
        <f t="shared" si="12"/>
        <v>7501</v>
      </c>
      <c r="P59" s="40">
        <f t="shared" si="12"/>
        <v>2635.52</v>
      </c>
      <c r="Q59" s="40">
        <f t="shared" si="12"/>
        <v>1013866.05</v>
      </c>
      <c r="R59" s="40">
        <f t="shared" si="12"/>
        <v>0</v>
      </c>
      <c r="S59" s="40">
        <f t="shared" si="12"/>
        <v>0</v>
      </c>
      <c r="T59" s="40">
        <f t="shared" si="12"/>
        <v>0</v>
      </c>
      <c r="U59" s="40">
        <f t="shared" si="12"/>
        <v>0</v>
      </c>
      <c r="V59" s="40">
        <f t="shared" si="12"/>
        <v>0</v>
      </c>
      <c r="W59" s="40">
        <f t="shared" si="12"/>
        <v>0</v>
      </c>
      <c r="X59" s="40">
        <f t="shared" si="12"/>
        <v>0</v>
      </c>
      <c r="Y59" s="40">
        <f t="shared" si="12"/>
        <v>0</v>
      </c>
      <c r="Z59" s="40">
        <f>SUM(M59:Y59)</f>
        <v>20894770.129999999</v>
      </c>
      <c r="AA59" s="40">
        <f>B59-Z59</f>
        <v>662403229.87</v>
      </c>
      <c r="AB59" s="46">
        <f>Z59/B59</f>
        <v>3.0579293558593759E-2</v>
      </c>
      <c r="AC59" s="41"/>
      <c r="AD59" s="60">
        <f>'[2]sum-co'!Q57+'[1]CMFothers-CURRENT'!EM566</f>
        <v>20894770.129999995</v>
      </c>
      <c r="AF59" s="47">
        <f>Z59-M59</f>
        <v>5084713.6700000018</v>
      </c>
    </row>
    <row r="60" spans="1:32" ht="18" hidden="1" customHeight="1" x14ac:dyDescent="0.2">
      <c r="A60" s="8" t="s">
        <v>38</v>
      </c>
      <c r="B60" s="40">
        <f>B70+B80+B91+B101+B111</f>
        <v>0</v>
      </c>
      <c r="C60" s="40">
        <f t="shared" si="12"/>
        <v>0</v>
      </c>
      <c r="D60" s="40">
        <f t="shared" si="12"/>
        <v>0</v>
      </c>
      <c r="E60" s="40">
        <f t="shared" si="12"/>
        <v>0</v>
      </c>
      <c r="F60" s="40">
        <f t="shared" si="12"/>
        <v>0</v>
      </c>
      <c r="G60" s="40">
        <f t="shared" si="12"/>
        <v>0</v>
      </c>
      <c r="H60" s="40">
        <f t="shared" si="12"/>
        <v>0</v>
      </c>
      <c r="I60" s="40">
        <f t="shared" si="12"/>
        <v>0</v>
      </c>
      <c r="J60" s="40">
        <f t="shared" si="12"/>
        <v>0</v>
      </c>
      <c r="K60" s="40">
        <f t="shared" si="12"/>
        <v>0</v>
      </c>
      <c r="L60" s="40">
        <f t="shared" si="12"/>
        <v>0</v>
      </c>
      <c r="M60" s="40">
        <f t="shared" si="12"/>
        <v>0</v>
      </c>
      <c r="N60" s="40">
        <f t="shared" si="12"/>
        <v>0</v>
      </c>
      <c r="O60" s="40">
        <f t="shared" si="12"/>
        <v>0</v>
      </c>
      <c r="P60" s="40">
        <f t="shared" si="12"/>
        <v>0</v>
      </c>
      <c r="Q60" s="40">
        <f t="shared" si="12"/>
        <v>0</v>
      </c>
      <c r="R60" s="40">
        <f t="shared" si="12"/>
        <v>0</v>
      </c>
      <c r="S60" s="40">
        <f t="shared" si="12"/>
        <v>0</v>
      </c>
      <c r="T60" s="40">
        <f t="shared" si="12"/>
        <v>0</v>
      </c>
      <c r="U60" s="40">
        <f t="shared" si="12"/>
        <v>0</v>
      </c>
      <c r="V60" s="40">
        <f t="shared" si="12"/>
        <v>0</v>
      </c>
      <c r="W60" s="40">
        <f t="shared" si="12"/>
        <v>0</v>
      </c>
      <c r="X60" s="40">
        <f t="shared" si="12"/>
        <v>0</v>
      </c>
      <c r="Y60" s="40">
        <f t="shared" si="12"/>
        <v>0</v>
      </c>
      <c r="Z60" s="40">
        <f>SUM(M60:Y60)</f>
        <v>0</v>
      </c>
      <c r="AA60" s="40">
        <f>B60-Z60</f>
        <v>0</v>
      </c>
      <c r="AB60" s="46"/>
      <c r="AC60" s="41"/>
      <c r="AF60" s="47">
        <f t="shared" si="2"/>
        <v>0</v>
      </c>
    </row>
    <row r="61" spans="1:32" ht="18" customHeight="1" x14ac:dyDescent="0.2">
      <c r="A61" s="8" t="s">
        <v>39</v>
      </c>
      <c r="B61" s="40">
        <f>B71+B81+B92+B102+B112</f>
        <v>10855000</v>
      </c>
      <c r="C61" s="40">
        <f t="shared" si="12"/>
        <v>4135000</v>
      </c>
      <c r="D61" s="40">
        <f t="shared" si="12"/>
        <v>-6720000</v>
      </c>
      <c r="E61" s="40">
        <f t="shared" si="12"/>
        <v>0</v>
      </c>
      <c r="F61" s="40">
        <f t="shared" si="12"/>
        <v>0</v>
      </c>
      <c r="G61" s="40">
        <f t="shared" si="12"/>
        <v>0</v>
      </c>
      <c r="H61" s="40">
        <f t="shared" si="12"/>
        <v>0</v>
      </c>
      <c r="I61" s="40">
        <f t="shared" si="12"/>
        <v>0</v>
      </c>
      <c r="J61" s="40">
        <f t="shared" si="12"/>
        <v>0</v>
      </c>
      <c r="K61" s="40">
        <f t="shared" si="12"/>
        <v>0</v>
      </c>
      <c r="L61" s="40">
        <f t="shared" si="12"/>
        <v>0</v>
      </c>
      <c r="M61" s="40">
        <f t="shared" si="12"/>
        <v>0</v>
      </c>
      <c r="N61" s="40">
        <f t="shared" si="12"/>
        <v>0</v>
      </c>
      <c r="O61" s="40">
        <f t="shared" si="12"/>
        <v>0</v>
      </c>
      <c r="P61" s="40">
        <f t="shared" si="12"/>
        <v>0</v>
      </c>
      <c r="Q61" s="40">
        <f t="shared" si="12"/>
        <v>0</v>
      </c>
      <c r="R61" s="40">
        <f t="shared" si="12"/>
        <v>0</v>
      </c>
      <c r="S61" s="40">
        <f t="shared" si="12"/>
        <v>0</v>
      </c>
      <c r="T61" s="40">
        <f t="shared" si="12"/>
        <v>0</v>
      </c>
      <c r="U61" s="40">
        <f t="shared" si="12"/>
        <v>0</v>
      </c>
      <c r="V61" s="40">
        <f t="shared" si="12"/>
        <v>0</v>
      </c>
      <c r="W61" s="40">
        <f t="shared" si="12"/>
        <v>0</v>
      </c>
      <c r="X61" s="40">
        <f t="shared" si="12"/>
        <v>0</v>
      </c>
      <c r="Y61" s="40">
        <f t="shared" si="12"/>
        <v>0</v>
      </c>
      <c r="Z61" s="40">
        <f>SUM(M61:Y61)</f>
        <v>0</v>
      </c>
      <c r="AA61" s="40">
        <f>B61-Z61</f>
        <v>10855000</v>
      </c>
      <c r="AB61" s="46">
        <f>Z61/B61</f>
        <v>0</v>
      </c>
      <c r="AC61" s="41"/>
      <c r="AD61" s="60">
        <f>'[2]sum-co'!Q59+'[1]CMFothers-CURRENT'!EO566</f>
        <v>0</v>
      </c>
      <c r="AF61" s="47">
        <f t="shared" si="2"/>
        <v>0</v>
      </c>
    </row>
    <row r="62" spans="1:32" ht="18" customHeight="1" x14ac:dyDescent="0.25">
      <c r="A62" s="48" t="s">
        <v>40</v>
      </c>
      <c r="B62" s="49">
        <f>SUM(B58:B61)</f>
        <v>694153000</v>
      </c>
      <c r="C62" s="49">
        <f t="shared" ref="C62:Y62" si="13">SUM(C58:C61)</f>
        <v>25582264.670000102</v>
      </c>
      <c r="D62" s="49">
        <f t="shared" si="13"/>
        <v>-668570735.32999992</v>
      </c>
      <c r="E62" s="49">
        <f t="shared" si="13"/>
        <v>14201967.789999999</v>
      </c>
      <c r="F62" s="49">
        <f t="shared" si="13"/>
        <v>6692802.3399999989</v>
      </c>
      <c r="G62" s="49">
        <f t="shared" si="13"/>
        <v>0</v>
      </c>
      <c r="H62" s="49">
        <f t="shared" si="13"/>
        <v>0</v>
      </c>
      <c r="I62" s="49">
        <f t="shared" si="13"/>
        <v>10131120.17</v>
      </c>
      <c r="J62" s="49">
        <f t="shared" si="13"/>
        <v>5678936.2899999991</v>
      </c>
      <c r="K62" s="49">
        <f t="shared" si="13"/>
        <v>0</v>
      </c>
      <c r="L62" s="49">
        <f t="shared" si="13"/>
        <v>0</v>
      </c>
      <c r="M62" s="49">
        <f t="shared" si="13"/>
        <v>15810056.459999997</v>
      </c>
      <c r="N62" s="49">
        <f t="shared" si="13"/>
        <v>4060711.1</v>
      </c>
      <c r="O62" s="49">
        <f t="shared" si="13"/>
        <v>7501</v>
      </c>
      <c r="P62" s="49">
        <f t="shared" si="13"/>
        <v>2635.52</v>
      </c>
      <c r="Q62" s="49">
        <f t="shared" si="13"/>
        <v>1013866.05</v>
      </c>
      <c r="R62" s="49">
        <f t="shared" si="13"/>
        <v>0</v>
      </c>
      <c r="S62" s="49">
        <f t="shared" si="13"/>
        <v>0</v>
      </c>
      <c r="T62" s="49">
        <f t="shared" si="13"/>
        <v>0</v>
      </c>
      <c r="U62" s="49">
        <f t="shared" si="13"/>
        <v>0</v>
      </c>
      <c r="V62" s="49">
        <f t="shared" si="13"/>
        <v>0</v>
      </c>
      <c r="W62" s="49">
        <f t="shared" si="13"/>
        <v>0</v>
      </c>
      <c r="X62" s="49">
        <f t="shared" si="13"/>
        <v>0</v>
      </c>
      <c r="Y62" s="49">
        <f t="shared" si="13"/>
        <v>0</v>
      </c>
      <c r="Z62" s="49">
        <f>SUM(Z58:Z61)</f>
        <v>20894770.129999999</v>
      </c>
      <c r="AA62" s="49">
        <f>SUM(AA58:AA61)</f>
        <v>673258229.87</v>
      </c>
      <c r="AB62" s="50">
        <f>Z62/B62</f>
        <v>3.0101101817610814E-2</v>
      </c>
      <c r="AC62" s="41"/>
      <c r="AF62" s="47">
        <f t="shared" si="2"/>
        <v>5084713.6700000018</v>
      </c>
    </row>
    <row r="63" spans="1:32" ht="18" hidden="1" customHeight="1" x14ac:dyDescent="0.25">
      <c r="A63" s="51" t="s">
        <v>41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>
        <f>SUM(M63:Y63)</f>
        <v>0</v>
      </c>
      <c r="AA63" s="40">
        <f>B63-Z63</f>
        <v>0</v>
      </c>
      <c r="AB63" s="46" t="e">
        <f>Z63/B63</f>
        <v>#DIV/0!</v>
      </c>
      <c r="AC63" s="41"/>
      <c r="AF63" s="47">
        <f t="shared" si="2"/>
        <v>0</v>
      </c>
    </row>
    <row r="64" spans="1:32" s="55" customFormat="1" ht="18" customHeight="1" x14ac:dyDescent="0.25">
      <c r="A64" s="48" t="s">
        <v>42</v>
      </c>
      <c r="B64" s="52">
        <f>B63+B62</f>
        <v>694153000</v>
      </c>
      <c r="C64" s="52">
        <f t="shared" ref="C64:Y64" si="14">C63+C62</f>
        <v>25582264.670000102</v>
      </c>
      <c r="D64" s="52">
        <f t="shared" si="14"/>
        <v>-668570735.32999992</v>
      </c>
      <c r="E64" s="52">
        <f t="shared" si="14"/>
        <v>14201967.789999999</v>
      </c>
      <c r="F64" s="52">
        <f t="shared" si="14"/>
        <v>6692802.3399999989</v>
      </c>
      <c r="G64" s="52">
        <f t="shared" si="14"/>
        <v>0</v>
      </c>
      <c r="H64" s="52">
        <f t="shared" si="14"/>
        <v>0</v>
      </c>
      <c r="I64" s="52">
        <f t="shared" si="14"/>
        <v>10131120.17</v>
      </c>
      <c r="J64" s="52">
        <f t="shared" si="14"/>
        <v>5678936.2899999991</v>
      </c>
      <c r="K64" s="52">
        <f t="shared" si="14"/>
        <v>0</v>
      </c>
      <c r="L64" s="52">
        <f t="shared" si="14"/>
        <v>0</v>
      </c>
      <c r="M64" s="52">
        <f t="shared" si="14"/>
        <v>15810056.459999997</v>
      </c>
      <c r="N64" s="52">
        <f t="shared" si="14"/>
        <v>4060711.1</v>
      </c>
      <c r="O64" s="52">
        <f t="shared" si="14"/>
        <v>7501</v>
      </c>
      <c r="P64" s="52">
        <f t="shared" si="14"/>
        <v>2635.52</v>
      </c>
      <c r="Q64" s="52">
        <f t="shared" si="14"/>
        <v>1013866.05</v>
      </c>
      <c r="R64" s="52">
        <f t="shared" si="14"/>
        <v>0</v>
      </c>
      <c r="S64" s="52">
        <f t="shared" si="14"/>
        <v>0</v>
      </c>
      <c r="T64" s="52">
        <f t="shared" si="14"/>
        <v>0</v>
      </c>
      <c r="U64" s="52">
        <f t="shared" si="14"/>
        <v>0</v>
      </c>
      <c r="V64" s="52">
        <f t="shared" si="14"/>
        <v>0</v>
      </c>
      <c r="W64" s="52">
        <f t="shared" si="14"/>
        <v>0</v>
      </c>
      <c r="X64" s="52">
        <f t="shared" si="14"/>
        <v>0</v>
      </c>
      <c r="Y64" s="52">
        <f t="shared" si="14"/>
        <v>0</v>
      </c>
      <c r="Z64" s="52">
        <f>Z63+Z62</f>
        <v>20894770.129999999</v>
      </c>
      <c r="AA64" s="52">
        <f>AA63+AA62</f>
        <v>673258229.87</v>
      </c>
      <c r="AB64" s="53">
        <f>Z64/B64</f>
        <v>3.0101101817610814E-2</v>
      </c>
      <c r="AC64" s="54"/>
      <c r="AF64" s="56">
        <f t="shared" si="2"/>
        <v>5084713.6700000018</v>
      </c>
    </row>
    <row r="65" spans="1:32" x14ac:dyDescent="0.25">
      <c r="A65" s="39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61"/>
      <c r="AA65" s="40"/>
      <c r="AB65" s="62"/>
      <c r="AC65" s="63"/>
      <c r="AD65" s="9">
        <f>'[2]sum-co'!Q62+'[1]CMFothers-CURRENT'!ER566</f>
        <v>20894770.129999995</v>
      </c>
      <c r="AF65" s="47">
        <f t="shared" si="2"/>
        <v>0</v>
      </c>
    </row>
    <row r="66" spans="1:32" x14ac:dyDescent="0.25">
      <c r="A66" s="39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62"/>
      <c r="AC66" s="64"/>
      <c r="AF66" s="47">
        <f t="shared" si="2"/>
        <v>0</v>
      </c>
    </row>
    <row r="67" spans="1:32" ht="15" customHeight="1" x14ac:dyDescent="0.25">
      <c r="A67" s="51" t="s">
        <v>43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62"/>
      <c r="AC67" s="64"/>
      <c r="AF67" s="47">
        <f t="shared" si="2"/>
        <v>0</v>
      </c>
    </row>
    <row r="68" spans="1:32" ht="18" hidden="1" customHeight="1" x14ac:dyDescent="0.2">
      <c r="A68" s="8" t="s">
        <v>36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>
        <f>SUM(M68:Y68)</f>
        <v>0</v>
      </c>
      <c r="AA68" s="40">
        <f>B68-Z68</f>
        <v>0</v>
      </c>
      <c r="AB68" s="65"/>
      <c r="AC68" s="64"/>
      <c r="AF68" s="47">
        <f t="shared" si="2"/>
        <v>0</v>
      </c>
    </row>
    <row r="69" spans="1:32" ht="18" customHeight="1" x14ac:dyDescent="0.2">
      <c r="A69" s="8" t="s">
        <v>37</v>
      </c>
      <c r="B69" s="40">
        <f>[1]consoCURRENT!E1452</f>
        <v>683298000</v>
      </c>
      <c r="C69" s="40">
        <f>[1]consoCURRENT!H1452</f>
        <v>21447264.670000102</v>
      </c>
      <c r="D69" s="40">
        <f>[1]consoCURRENT!I1452</f>
        <v>-661850735.32999992</v>
      </c>
      <c r="E69" s="40">
        <f>[1]consoCURRENT!J1452</f>
        <v>14201967.789999999</v>
      </c>
      <c r="F69" s="40">
        <f>[1]consoCURRENT!K1452</f>
        <v>6692802.3399999989</v>
      </c>
      <c r="G69" s="40">
        <f>[1]consoCURRENT!L1452</f>
        <v>0</v>
      </c>
      <c r="H69" s="40">
        <f>[1]consoCURRENT!M1452</f>
        <v>0</v>
      </c>
      <c r="I69" s="40">
        <f>[1]consoCURRENT!N1452</f>
        <v>10131120.17</v>
      </c>
      <c r="J69" s="40">
        <f>[1]consoCURRENT!O1452</f>
        <v>5678936.2899999991</v>
      </c>
      <c r="K69" s="40">
        <f>[1]consoCURRENT!P1452</f>
        <v>0</v>
      </c>
      <c r="L69" s="40">
        <f>[1]consoCURRENT!Q1452</f>
        <v>0</v>
      </c>
      <c r="M69" s="40">
        <f>[1]consoCURRENT!R1452</f>
        <v>15810056.459999997</v>
      </c>
      <c r="N69" s="40">
        <f>[1]consoCURRENT!S1452</f>
        <v>4060711.1</v>
      </c>
      <c r="O69" s="40">
        <f>[1]consoCURRENT!T1452</f>
        <v>7501</v>
      </c>
      <c r="P69" s="40">
        <f>[1]consoCURRENT!U1452</f>
        <v>2635.52</v>
      </c>
      <c r="Q69" s="40">
        <f>[1]consoCURRENT!V1452</f>
        <v>1013866.05</v>
      </c>
      <c r="R69" s="40">
        <f>[1]consoCURRENT!W1452</f>
        <v>0</v>
      </c>
      <c r="S69" s="40">
        <f>[1]consoCURRENT!X1452</f>
        <v>0</v>
      </c>
      <c r="T69" s="40">
        <f>[1]consoCURRENT!Y1452</f>
        <v>0</v>
      </c>
      <c r="U69" s="40">
        <f>[1]consoCURRENT!Z1452</f>
        <v>0</v>
      </c>
      <c r="V69" s="40">
        <f>[1]consoCURRENT!AA1452</f>
        <v>0</v>
      </c>
      <c r="W69" s="40">
        <f>[1]consoCURRENT!AB1452</f>
        <v>0</v>
      </c>
      <c r="X69" s="40">
        <f>[1]consoCURRENT!AC1452</f>
        <v>0</v>
      </c>
      <c r="Y69" s="40">
        <f>[1]consoCURRENT!AD1452</f>
        <v>0</v>
      </c>
      <c r="Z69" s="40">
        <f>SUM(M69:Y69)</f>
        <v>20894770.129999999</v>
      </c>
      <c r="AA69" s="40">
        <f>B69-Z69</f>
        <v>662403229.87</v>
      </c>
      <c r="AB69" s="65">
        <f>Z69/B69</f>
        <v>3.0579293558593759E-2</v>
      </c>
      <c r="AC69" s="64"/>
      <c r="AF69" s="47">
        <f t="shared" si="2"/>
        <v>5084713.6700000018</v>
      </c>
    </row>
    <row r="70" spans="1:32" ht="18" hidden="1" customHeight="1" x14ac:dyDescent="0.2">
      <c r="A70" s="8" t="s">
        <v>38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>
        <f>SUM(M70:Y70)</f>
        <v>0</v>
      </c>
      <c r="AA70" s="40">
        <f>B70-Z70</f>
        <v>0</v>
      </c>
      <c r="AB70" s="65"/>
      <c r="AC70" s="64"/>
      <c r="AF70" s="47">
        <f t="shared" si="2"/>
        <v>0</v>
      </c>
    </row>
    <row r="71" spans="1:32" ht="18" customHeight="1" x14ac:dyDescent="0.2">
      <c r="A71" s="8" t="s">
        <v>39</v>
      </c>
      <c r="B71" s="40">
        <f>[1]consoCURRENT!E1487</f>
        <v>10855000</v>
      </c>
      <c r="C71" s="40">
        <f>[1]consoCURRENT!H1487</f>
        <v>4135000</v>
      </c>
      <c r="D71" s="40">
        <f>[1]consoCURRENT!I1487</f>
        <v>-6720000</v>
      </c>
      <c r="E71" s="40">
        <f>[1]consoCURRENT!J1487</f>
        <v>0</v>
      </c>
      <c r="F71" s="40">
        <f>[1]consoCURRENT!K1487</f>
        <v>0</v>
      </c>
      <c r="G71" s="40">
        <f>[1]consoCURRENT!L1487</f>
        <v>0</v>
      </c>
      <c r="H71" s="40">
        <f>[1]consoCURRENT!M1487</f>
        <v>0</v>
      </c>
      <c r="I71" s="40">
        <f>[1]consoCURRENT!N1487</f>
        <v>0</v>
      </c>
      <c r="J71" s="40">
        <f>[1]consoCURRENT!O1487</f>
        <v>0</v>
      </c>
      <c r="K71" s="40">
        <f>[1]consoCURRENT!P1487</f>
        <v>0</v>
      </c>
      <c r="L71" s="40">
        <f>[1]consoCURRENT!Q1487</f>
        <v>0</v>
      </c>
      <c r="M71" s="40">
        <f>[1]consoCURRENT!R1487</f>
        <v>0</v>
      </c>
      <c r="N71" s="40">
        <f>[1]consoCURRENT!S1487</f>
        <v>0</v>
      </c>
      <c r="O71" s="40">
        <f>[1]consoCURRENT!T1487</f>
        <v>0</v>
      </c>
      <c r="P71" s="40">
        <f>[1]consoCURRENT!U1487</f>
        <v>0</v>
      </c>
      <c r="Q71" s="40">
        <f>[1]consoCURRENT!V1487</f>
        <v>0</v>
      </c>
      <c r="R71" s="40">
        <f>[1]consoCURRENT!W1487</f>
        <v>0</v>
      </c>
      <c r="S71" s="40">
        <f>[1]consoCURRENT!X1487</f>
        <v>0</v>
      </c>
      <c r="T71" s="40">
        <f>[1]consoCURRENT!Y1487</f>
        <v>0</v>
      </c>
      <c r="U71" s="40">
        <f>[1]consoCURRENT!Z1487</f>
        <v>0</v>
      </c>
      <c r="V71" s="40">
        <f>[1]consoCURRENT!AA1487</f>
        <v>0</v>
      </c>
      <c r="W71" s="40">
        <f>[1]consoCURRENT!AB1487</f>
        <v>0</v>
      </c>
      <c r="X71" s="40">
        <f>[1]consoCURRENT!AC1487</f>
        <v>0</v>
      </c>
      <c r="Y71" s="40">
        <f>[1]consoCURRENT!AD1487</f>
        <v>0</v>
      </c>
      <c r="Z71" s="40">
        <f>SUM(M71:Y71)</f>
        <v>0</v>
      </c>
      <c r="AA71" s="40">
        <f>B71-Z71</f>
        <v>10855000</v>
      </c>
      <c r="AB71" s="65"/>
      <c r="AC71" s="64"/>
      <c r="AF71" s="47">
        <f t="shared" si="2"/>
        <v>0</v>
      </c>
    </row>
    <row r="72" spans="1:32" ht="18" customHeight="1" x14ac:dyDescent="0.25">
      <c r="A72" s="48" t="s">
        <v>40</v>
      </c>
      <c r="B72" s="49">
        <f>SUM(B68:B71)</f>
        <v>694153000</v>
      </c>
      <c r="C72" s="49">
        <f t="shared" ref="C72:Y72" si="15">SUM(C68:C71)</f>
        <v>25582264.670000102</v>
      </c>
      <c r="D72" s="49">
        <f t="shared" si="15"/>
        <v>-668570735.32999992</v>
      </c>
      <c r="E72" s="49">
        <f t="shared" si="15"/>
        <v>14201967.789999999</v>
      </c>
      <c r="F72" s="49">
        <f t="shared" si="15"/>
        <v>6692802.3399999989</v>
      </c>
      <c r="G72" s="49">
        <f t="shared" si="15"/>
        <v>0</v>
      </c>
      <c r="H72" s="49">
        <f t="shared" si="15"/>
        <v>0</v>
      </c>
      <c r="I72" s="49">
        <f t="shared" si="15"/>
        <v>10131120.17</v>
      </c>
      <c r="J72" s="49">
        <f t="shared" si="15"/>
        <v>5678936.2899999991</v>
      </c>
      <c r="K72" s="49">
        <f t="shared" si="15"/>
        <v>0</v>
      </c>
      <c r="L72" s="49">
        <f t="shared" si="15"/>
        <v>0</v>
      </c>
      <c r="M72" s="49">
        <f t="shared" si="15"/>
        <v>15810056.459999997</v>
      </c>
      <c r="N72" s="49">
        <f t="shared" si="15"/>
        <v>4060711.1</v>
      </c>
      <c r="O72" s="49">
        <f t="shared" si="15"/>
        <v>7501</v>
      </c>
      <c r="P72" s="49">
        <f t="shared" si="15"/>
        <v>2635.52</v>
      </c>
      <c r="Q72" s="49">
        <f t="shared" si="15"/>
        <v>1013866.05</v>
      </c>
      <c r="R72" s="49">
        <f t="shared" si="15"/>
        <v>0</v>
      </c>
      <c r="S72" s="49">
        <f t="shared" si="15"/>
        <v>0</v>
      </c>
      <c r="T72" s="49">
        <f t="shared" si="15"/>
        <v>0</v>
      </c>
      <c r="U72" s="49">
        <f t="shared" si="15"/>
        <v>0</v>
      </c>
      <c r="V72" s="49">
        <f t="shared" si="15"/>
        <v>0</v>
      </c>
      <c r="W72" s="49">
        <f t="shared" si="15"/>
        <v>0</v>
      </c>
      <c r="X72" s="49">
        <f t="shared" si="15"/>
        <v>0</v>
      </c>
      <c r="Y72" s="49">
        <f t="shared" si="15"/>
        <v>0</v>
      </c>
      <c r="Z72" s="49">
        <f>SUM(Z68:Z71)</f>
        <v>20894770.129999999</v>
      </c>
      <c r="AA72" s="49">
        <f>SUM(AA68:AA71)</f>
        <v>673258229.87</v>
      </c>
      <c r="AB72" s="66">
        <f>Z72/B72</f>
        <v>3.0101101817610814E-2</v>
      </c>
      <c r="AC72" s="64"/>
      <c r="AF72" s="47">
        <f t="shared" si="2"/>
        <v>5084713.6700000018</v>
      </c>
    </row>
    <row r="73" spans="1:32" ht="18" hidden="1" customHeight="1" x14ac:dyDescent="0.25">
      <c r="A73" s="51" t="s">
        <v>41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>
        <f>SUM(M73:Y73)</f>
        <v>0</v>
      </c>
      <c r="AA73" s="40">
        <f>B73-Z73</f>
        <v>0</v>
      </c>
      <c r="AB73" s="65"/>
      <c r="AC73" s="64"/>
      <c r="AF73" s="47">
        <f t="shared" si="2"/>
        <v>0</v>
      </c>
    </row>
    <row r="74" spans="1:32" s="55" customFormat="1" ht="18" customHeight="1" x14ac:dyDescent="0.25">
      <c r="A74" s="48" t="s">
        <v>42</v>
      </c>
      <c r="B74" s="52">
        <f>B73+B72</f>
        <v>694153000</v>
      </c>
      <c r="C74" s="52">
        <f t="shared" ref="C74:Y74" si="16">C73+C72</f>
        <v>25582264.670000102</v>
      </c>
      <c r="D74" s="52">
        <f t="shared" si="16"/>
        <v>-668570735.32999992</v>
      </c>
      <c r="E74" s="52">
        <f t="shared" si="16"/>
        <v>14201967.789999999</v>
      </c>
      <c r="F74" s="52">
        <f t="shared" si="16"/>
        <v>6692802.3399999989</v>
      </c>
      <c r="G74" s="52">
        <f t="shared" si="16"/>
        <v>0</v>
      </c>
      <c r="H74" s="52">
        <f t="shared" si="16"/>
        <v>0</v>
      </c>
      <c r="I74" s="52">
        <f t="shared" si="16"/>
        <v>10131120.17</v>
      </c>
      <c r="J74" s="52">
        <f t="shared" si="16"/>
        <v>5678936.2899999991</v>
      </c>
      <c r="K74" s="52">
        <f t="shared" si="16"/>
        <v>0</v>
      </c>
      <c r="L74" s="52">
        <f t="shared" si="16"/>
        <v>0</v>
      </c>
      <c r="M74" s="52">
        <f t="shared" si="16"/>
        <v>15810056.459999997</v>
      </c>
      <c r="N74" s="52">
        <f t="shared" si="16"/>
        <v>4060711.1</v>
      </c>
      <c r="O74" s="52">
        <f t="shared" si="16"/>
        <v>7501</v>
      </c>
      <c r="P74" s="52">
        <f t="shared" si="16"/>
        <v>2635.52</v>
      </c>
      <c r="Q74" s="52">
        <f t="shared" si="16"/>
        <v>1013866.05</v>
      </c>
      <c r="R74" s="52">
        <f t="shared" si="16"/>
        <v>0</v>
      </c>
      <c r="S74" s="52">
        <f t="shared" si="16"/>
        <v>0</v>
      </c>
      <c r="T74" s="52">
        <f t="shared" si="16"/>
        <v>0</v>
      </c>
      <c r="U74" s="52">
        <f t="shared" si="16"/>
        <v>0</v>
      </c>
      <c r="V74" s="52">
        <f t="shared" si="16"/>
        <v>0</v>
      </c>
      <c r="W74" s="52">
        <f t="shared" si="16"/>
        <v>0</v>
      </c>
      <c r="X74" s="52">
        <f t="shared" si="16"/>
        <v>0</v>
      </c>
      <c r="Y74" s="52">
        <f t="shared" si="16"/>
        <v>0</v>
      </c>
      <c r="Z74" s="52">
        <f>Z73+Z72</f>
        <v>20894770.129999999</v>
      </c>
      <c r="AA74" s="52">
        <f>AA73+AA72</f>
        <v>673258229.87</v>
      </c>
      <c r="AB74" s="67">
        <f>Z74/B74</f>
        <v>3.0101101817610814E-2</v>
      </c>
      <c r="AC74" s="68"/>
      <c r="AF74" s="56">
        <f t="shared" si="2"/>
        <v>5084713.6700000018</v>
      </c>
    </row>
    <row r="75" spans="1:32" ht="15" hidden="1" customHeight="1" x14ac:dyDescent="0.25">
      <c r="A75" s="39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1"/>
      <c r="AF75" s="47">
        <f t="shared" si="2"/>
        <v>0</v>
      </c>
    </row>
    <row r="76" spans="1:32" ht="15" hidden="1" customHeight="1" x14ac:dyDescent="0.25">
      <c r="A76" s="39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1"/>
      <c r="AF76" s="47">
        <f t="shared" si="2"/>
        <v>0</v>
      </c>
    </row>
    <row r="77" spans="1:32" ht="15" hidden="1" customHeight="1" x14ac:dyDescent="0.25">
      <c r="A77" s="39" t="s">
        <v>48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1"/>
      <c r="AF77" s="47">
        <f t="shared" si="2"/>
        <v>0</v>
      </c>
    </row>
    <row r="78" spans="1:32" ht="18" hidden="1" customHeight="1" x14ac:dyDescent="0.2">
      <c r="A78" s="8" t="s">
        <v>36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>
        <f>SUM(M78:Y78)</f>
        <v>0</v>
      </c>
      <c r="AA78" s="40">
        <f>B78-Z78</f>
        <v>0</v>
      </c>
      <c r="AB78" s="46"/>
      <c r="AC78" s="41"/>
      <c r="AD78" s="60">
        <f>Z79+Z90+Z69</f>
        <v>20894770.129999999</v>
      </c>
      <c r="AF78" s="47">
        <f t="shared" si="2"/>
        <v>0</v>
      </c>
    </row>
    <row r="79" spans="1:32" ht="18" hidden="1" customHeight="1" x14ac:dyDescent="0.2">
      <c r="A79" s="8" t="s">
        <v>37</v>
      </c>
      <c r="B79" s="40">
        <f>[1]consoCURRENT!E1663</f>
        <v>0</v>
      </c>
      <c r="C79" s="40">
        <f>[1]consoCURRENT!H1663</f>
        <v>0</v>
      </c>
      <c r="D79" s="40">
        <f>[1]consoCURRENT!I1663</f>
        <v>0</v>
      </c>
      <c r="E79" s="40">
        <f>[1]consoCURRENT!J1663</f>
        <v>0</v>
      </c>
      <c r="F79" s="40">
        <f>[1]consoCURRENT!K1663</f>
        <v>0</v>
      </c>
      <c r="G79" s="40">
        <f>[1]consoCURRENT!L1663</f>
        <v>0</v>
      </c>
      <c r="H79" s="40">
        <f>[1]consoCURRENT!M1663</f>
        <v>0</v>
      </c>
      <c r="I79" s="40">
        <f>[1]consoCURRENT!N1663</f>
        <v>0</v>
      </c>
      <c r="J79" s="40">
        <f>[1]consoCURRENT!O1663</f>
        <v>0</v>
      </c>
      <c r="K79" s="40">
        <f>[1]consoCURRENT!P1663</f>
        <v>0</v>
      </c>
      <c r="L79" s="40">
        <f>[1]consoCURRENT!Q1663</f>
        <v>0</v>
      </c>
      <c r="M79" s="40">
        <f>[1]consoCURRENT!R1663</f>
        <v>0</v>
      </c>
      <c r="N79" s="40">
        <f>[1]consoCURRENT!S1663</f>
        <v>0</v>
      </c>
      <c r="O79" s="40">
        <f>[1]consoCURRENT!T1663</f>
        <v>0</v>
      </c>
      <c r="P79" s="40">
        <f>[1]consoCURRENT!U1663</f>
        <v>0</v>
      </c>
      <c r="Q79" s="40">
        <f>[1]consoCURRENT!V1663</f>
        <v>0</v>
      </c>
      <c r="R79" s="40">
        <f>[1]consoCURRENT!W1663</f>
        <v>0</v>
      </c>
      <c r="S79" s="40">
        <f>[1]consoCURRENT!X1663</f>
        <v>0</v>
      </c>
      <c r="T79" s="40">
        <f>[1]consoCURRENT!Y1663</f>
        <v>0</v>
      </c>
      <c r="U79" s="40">
        <f>[1]consoCURRENT!Z1663</f>
        <v>0</v>
      </c>
      <c r="V79" s="40">
        <f>[1]consoCURRENT!AA1663</f>
        <v>0</v>
      </c>
      <c r="W79" s="40">
        <f>[1]consoCURRENT!AB1663</f>
        <v>0</v>
      </c>
      <c r="X79" s="40">
        <f>[1]consoCURRENT!AC1663</f>
        <v>0</v>
      </c>
      <c r="Y79" s="40">
        <f>[1]consoCURRENT!AD1663</f>
        <v>0</v>
      </c>
      <c r="Z79" s="40">
        <f>SUM(M79:Y79)</f>
        <v>0</v>
      </c>
      <c r="AA79" s="40">
        <f>B79-Z79</f>
        <v>0</v>
      </c>
      <c r="AB79" s="46" t="e">
        <f>Z79/B79</f>
        <v>#DIV/0!</v>
      </c>
      <c r="AC79" s="41"/>
      <c r="AF79" s="47">
        <f t="shared" si="2"/>
        <v>0</v>
      </c>
    </row>
    <row r="80" spans="1:32" ht="18" hidden="1" customHeight="1" x14ac:dyDescent="0.2">
      <c r="A80" s="8" t="s">
        <v>38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>
        <f>SUM(M80:Y80)</f>
        <v>0</v>
      </c>
      <c r="AA80" s="40">
        <f>B80-Z80</f>
        <v>0</v>
      </c>
      <c r="AB80" s="46"/>
      <c r="AC80" s="41"/>
      <c r="AF80" s="47">
        <f t="shared" si="2"/>
        <v>0</v>
      </c>
    </row>
    <row r="81" spans="1:32" ht="18" hidden="1" customHeight="1" x14ac:dyDescent="0.2">
      <c r="A81" s="8" t="s">
        <v>39</v>
      </c>
      <c r="B81" s="40">
        <f>[1]consoCURRENT!E1698</f>
        <v>0</v>
      </c>
      <c r="C81" s="40">
        <f>[1]consoCURRENT!H1698</f>
        <v>0</v>
      </c>
      <c r="D81" s="40">
        <f>[1]consoCURRENT!I1698</f>
        <v>0</v>
      </c>
      <c r="E81" s="40">
        <f>[1]consoCURRENT!J1698</f>
        <v>0</v>
      </c>
      <c r="F81" s="40">
        <f>[1]consoCURRENT!K1698</f>
        <v>0</v>
      </c>
      <c r="G81" s="40">
        <f>[1]consoCURRENT!L1698</f>
        <v>0</v>
      </c>
      <c r="H81" s="40">
        <f>[1]consoCURRENT!M1698</f>
        <v>0</v>
      </c>
      <c r="I81" s="40">
        <f>[1]consoCURRENT!N1698</f>
        <v>0</v>
      </c>
      <c r="J81" s="40">
        <f>[1]consoCURRENT!O1698</f>
        <v>0</v>
      </c>
      <c r="K81" s="40">
        <f>[1]consoCURRENT!P1698</f>
        <v>0</v>
      </c>
      <c r="L81" s="40">
        <f>[1]consoCURRENT!Q1698</f>
        <v>0</v>
      </c>
      <c r="M81" s="40">
        <f>[1]consoCURRENT!R1698</f>
        <v>0</v>
      </c>
      <c r="N81" s="40">
        <f>[1]consoCURRENT!S1698</f>
        <v>0</v>
      </c>
      <c r="O81" s="40">
        <f>[1]consoCURRENT!T1698</f>
        <v>0</v>
      </c>
      <c r="P81" s="40">
        <f>[1]consoCURRENT!U1698</f>
        <v>0</v>
      </c>
      <c r="Q81" s="40">
        <f>[1]consoCURRENT!V1698</f>
        <v>0</v>
      </c>
      <c r="R81" s="40">
        <f>[1]consoCURRENT!W1698</f>
        <v>0</v>
      </c>
      <c r="S81" s="40">
        <f>[1]consoCURRENT!X1698</f>
        <v>0</v>
      </c>
      <c r="T81" s="40">
        <f>[1]consoCURRENT!Y1698</f>
        <v>0</v>
      </c>
      <c r="U81" s="40">
        <f>[1]consoCURRENT!Z1698</f>
        <v>0</v>
      </c>
      <c r="V81" s="40">
        <f>[1]consoCURRENT!AA1698</f>
        <v>0</v>
      </c>
      <c r="W81" s="40">
        <f>[1]consoCURRENT!AB1698</f>
        <v>0</v>
      </c>
      <c r="X81" s="40">
        <f>[1]consoCURRENT!AC1698</f>
        <v>0</v>
      </c>
      <c r="Y81" s="40">
        <f>[1]consoCURRENT!AD1698</f>
        <v>0</v>
      </c>
      <c r="Z81" s="40">
        <f>SUM(M81:Y81)</f>
        <v>0</v>
      </c>
      <c r="AA81" s="40">
        <f>B81-Z81</f>
        <v>0</v>
      </c>
      <c r="AB81" s="46" t="e">
        <f>Z81/B81</f>
        <v>#DIV/0!</v>
      </c>
      <c r="AC81" s="41"/>
      <c r="AF81" s="47">
        <f t="shared" si="2"/>
        <v>0</v>
      </c>
    </row>
    <row r="82" spans="1:32" ht="18" hidden="1" customHeight="1" x14ac:dyDescent="0.25">
      <c r="A82" s="48" t="s">
        <v>40</v>
      </c>
      <c r="B82" s="49">
        <f>SUM(B78:B81)</f>
        <v>0</v>
      </c>
      <c r="C82" s="49">
        <f t="shared" ref="C82:Y82" si="17">SUM(C78:C81)</f>
        <v>0</v>
      </c>
      <c r="D82" s="49">
        <f t="shared" si="17"/>
        <v>0</v>
      </c>
      <c r="E82" s="49">
        <f t="shared" si="17"/>
        <v>0</v>
      </c>
      <c r="F82" s="49">
        <f t="shared" si="17"/>
        <v>0</v>
      </c>
      <c r="G82" s="49">
        <f t="shared" si="17"/>
        <v>0</v>
      </c>
      <c r="H82" s="49">
        <f t="shared" si="17"/>
        <v>0</v>
      </c>
      <c r="I82" s="49">
        <f t="shared" si="17"/>
        <v>0</v>
      </c>
      <c r="J82" s="49">
        <f t="shared" si="17"/>
        <v>0</v>
      </c>
      <c r="K82" s="49">
        <f t="shared" si="17"/>
        <v>0</v>
      </c>
      <c r="L82" s="49">
        <f t="shared" si="17"/>
        <v>0</v>
      </c>
      <c r="M82" s="49">
        <f t="shared" si="17"/>
        <v>0</v>
      </c>
      <c r="N82" s="49">
        <f t="shared" si="17"/>
        <v>0</v>
      </c>
      <c r="O82" s="49">
        <f t="shared" si="17"/>
        <v>0</v>
      </c>
      <c r="P82" s="49">
        <f t="shared" si="17"/>
        <v>0</v>
      </c>
      <c r="Q82" s="49">
        <f t="shared" si="17"/>
        <v>0</v>
      </c>
      <c r="R82" s="49">
        <f t="shared" si="17"/>
        <v>0</v>
      </c>
      <c r="S82" s="49">
        <f t="shared" si="17"/>
        <v>0</v>
      </c>
      <c r="T82" s="49">
        <f t="shared" si="17"/>
        <v>0</v>
      </c>
      <c r="U82" s="49">
        <f t="shared" si="17"/>
        <v>0</v>
      </c>
      <c r="V82" s="49">
        <f t="shared" si="17"/>
        <v>0</v>
      </c>
      <c r="W82" s="49">
        <f t="shared" si="17"/>
        <v>0</v>
      </c>
      <c r="X82" s="49">
        <f t="shared" si="17"/>
        <v>0</v>
      </c>
      <c r="Y82" s="49">
        <f t="shared" si="17"/>
        <v>0</v>
      </c>
      <c r="Z82" s="49">
        <f>SUM(Z78:Z81)</f>
        <v>0</v>
      </c>
      <c r="AA82" s="49">
        <f>SUM(AA78:AA81)</f>
        <v>0</v>
      </c>
      <c r="AB82" s="50" t="e">
        <f>Z82/B82</f>
        <v>#DIV/0!</v>
      </c>
      <c r="AC82" s="41"/>
      <c r="AF82" s="47">
        <f t="shared" si="2"/>
        <v>0</v>
      </c>
    </row>
    <row r="83" spans="1:32" ht="18" hidden="1" customHeight="1" x14ac:dyDescent="0.25">
      <c r="A83" s="51" t="s">
        <v>41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>
        <f>SUM(M83:Y83)</f>
        <v>0</v>
      </c>
      <c r="AA83" s="40">
        <f>B83-Z83</f>
        <v>0</v>
      </c>
      <c r="AB83" s="46"/>
      <c r="AC83" s="41"/>
      <c r="AF83" s="47">
        <f t="shared" ref="AF83:AF148" si="18">Z83-M83</f>
        <v>0</v>
      </c>
    </row>
    <row r="84" spans="1:32" ht="18" hidden="1" customHeight="1" x14ac:dyDescent="0.25">
      <c r="A84" s="48" t="s">
        <v>42</v>
      </c>
      <c r="B84" s="49">
        <f>B83+B82</f>
        <v>0</v>
      </c>
      <c r="C84" s="49">
        <f t="shared" ref="C84:Y84" si="19">C83+C82</f>
        <v>0</v>
      </c>
      <c r="D84" s="49">
        <f t="shared" si="19"/>
        <v>0</v>
      </c>
      <c r="E84" s="49">
        <f t="shared" si="19"/>
        <v>0</v>
      </c>
      <c r="F84" s="49">
        <f t="shared" si="19"/>
        <v>0</v>
      </c>
      <c r="G84" s="49">
        <f t="shared" si="19"/>
        <v>0</v>
      </c>
      <c r="H84" s="49">
        <f t="shared" si="19"/>
        <v>0</v>
      </c>
      <c r="I84" s="49">
        <f t="shared" si="19"/>
        <v>0</v>
      </c>
      <c r="J84" s="49">
        <f t="shared" si="19"/>
        <v>0</v>
      </c>
      <c r="K84" s="49">
        <f t="shared" si="19"/>
        <v>0</v>
      </c>
      <c r="L84" s="49">
        <f t="shared" si="19"/>
        <v>0</v>
      </c>
      <c r="M84" s="49">
        <f t="shared" si="19"/>
        <v>0</v>
      </c>
      <c r="N84" s="49">
        <f t="shared" si="19"/>
        <v>0</v>
      </c>
      <c r="O84" s="49">
        <f t="shared" si="19"/>
        <v>0</v>
      </c>
      <c r="P84" s="49">
        <f t="shared" si="19"/>
        <v>0</v>
      </c>
      <c r="Q84" s="49">
        <f t="shared" si="19"/>
        <v>0</v>
      </c>
      <c r="R84" s="49">
        <f t="shared" si="19"/>
        <v>0</v>
      </c>
      <c r="S84" s="49">
        <f t="shared" si="19"/>
        <v>0</v>
      </c>
      <c r="T84" s="49">
        <f t="shared" si="19"/>
        <v>0</v>
      </c>
      <c r="U84" s="49">
        <f t="shared" si="19"/>
        <v>0</v>
      </c>
      <c r="V84" s="49">
        <f t="shared" si="19"/>
        <v>0</v>
      </c>
      <c r="W84" s="49">
        <f t="shared" si="19"/>
        <v>0</v>
      </c>
      <c r="X84" s="49">
        <f t="shared" si="19"/>
        <v>0</v>
      </c>
      <c r="Y84" s="49">
        <f t="shared" si="19"/>
        <v>0</v>
      </c>
      <c r="Z84" s="49">
        <f>Z83+Z82</f>
        <v>0</v>
      </c>
      <c r="AA84" s="49">
        <f>AA83+AA82</f>
        <v>0</v>
      </c>
      <c r="AB84" s="50" t="e">
        <f>Z84/B84</f>
        <v>#DIV/0!</v>
      </c>
      <c r="AC84" s="57"/>
      <c r="AF84" s="47">
        <f t="shared" si="18"/>
        <v>0</v>
      </c>
    </row>
    <row r="85" spans="1:32" ht="18" hidden="1" customHeight="1" x14ac:dyDescent="0.25">
      <c r="A85" s="51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6"/>
      <c r="AC85" s="41"/>
      <c r="AF85" s="47">
        <f t="shared" si="18"/>
        <v>0</v>
      </c>
    </row>
    <row r="86" spans="1:32" ht="15" hidden="1" customHeight="1" x14ac:dyDescent="0.25">
      <c r="A86" s="39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1"/>
      <c r="AF86" s="47">
        <f t="shared" si="18"/>
        <v>0</v>
      </c>
    </row>
    <row r="87" spans="1:32" ht="15" hidden="1" customHeight="1" x14ac:dyDescent="0.25">
      <c r="A87" s="39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1"/>
      <c r="AF87" s="47">
        <f t="shared" si="18"/>
        <v>0</v>
      </c>
    </row>
    <row r="88" spans="1:32" ht="15" hidden="1" customHeight="1" x14ac:dyDescent="0.25">
      <c r="A88" s="39" t="s">
        <v>49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1"/>
      <c r="AF88" s="47">
        <f t="shared" si="18"/>
        <v>0</v>
      </c>
    </row>
    <row r="89" spans="1:32" ht="18" hidden="1" customHeight="1" x14ac:dyDescent="0.2">
      <c r="A89" s="8" t="s">
        <v>36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>
        <f>SUM(M89:Y89)</f>
        <v>0</v>
      </c>
      <c r="AA89" s="40">
        <f>B89-Z89</f>
        <v>0</v>
      </c>
      <c r="AB89" s="46"/>
      <c r="AC89" s="41"/>
      <c r="AF89" s="47">
        <f t="shared" si="18"/>
        <v>0</v>
      </c>
    </row>
    <row r="90" spans="1:32" ht="18" hidden="1" customHeight="1" x14ac:dyDescent="0.2">
      <c r="A90" s="8" t="s">
        <v>37</v>
      </c>
      <c r="B90" s="40">
        <f>[1]consoCURRENT!E1874</f>
        <v>0</v>
      </c>
      <c r="C90" s="40">
        <f>[1]consoCURRENT!H1874</f>
        <v>0</v>
      </c>
      <c r="D90" s="40">
        <f>[1]consoCURRENT!I1874</f>
        <v>0</v>
      </c>
      <c r="E90" s="40">
        <f>[1]consoCURRENT!J1874</f>
        <v>0</v>
      </c>
      <c r="F90" s="40">
        <f>[1]consoCURRENT!K1874</f>
        <v>0</v>
      </c>
      <c r="G90" s="40">
        <f>[1]consoCURRENT!L1874</f>
        <v>0</v>
      </c>
      <c r="H90" s="40">
        <f>[1]consoCURRENT!M1874</f>
        <v>0</v>
      </c>
      <c r="I90" s="40">
        <f>[1]consoCURRENT!N1874</f>
        <v>0</v>
      </c>
      <c r="J90" s="40">
        <f>[1]consoCURRENT!O1874</f>
        <v>0</v>
      </c>
      <c r="K90" s="40">
        <f>[1]consoCURRENT!P1874</f>
        <v>0</v>
      </c>
      <c r="L90" s="40">
        <f>[1]consoCURRENT!Q1874</f>
        <v>0</v>
      </c>
      <c r="M90" s="40">
        <f>[1]consoCURRENT!R1874</f>
        <v>0</v>
      </c>
      <c r="N90" s="40">
        <f>[1]consoCURRENT!S1874</f>
        <v>0</v>
      </c>
      <c r="O90" s="40">
        <f>[1]consoCURRENT!T1874</f>
        <v>0</v>
      </c>
      <c r="P90" s="40">
        <f>[1]consoCURRENT!U1874</f>
        <v>0</v>
      </c>
      <c r="Q90" s="40">
        <f>[1]consoCURRENT!V1874</f>
        <v>0</v>
      </c>
      <c r="R90" s="40">
        <f>[1]consoCURRENT!W1874</f>
        <v>0</v>
      </c>
      <c r="S90" s="40">
        <f>[1]consoCURRENT!X1874</f>
        <v>0</v>
      </c>
      <c r="T90" s="40">
        <f>[1]consoCURRENT!Y1874</f>
        <v>0</v>
      </c>
      <c r="U90" s="40">
        <f>[1]consoCURRENT!Z1874</f>
        <v>0</v>
      </c>
      <c r="V90" s="40">
        <f>[1]consoCURRENT!AA1874</f>
        <v>0</v>
      </c>
      <c r="W90" s="40">
        <f>[1]consoCURRENT!AB1874</f>
        <v>0</v>
      </c>
      <c r="X90" s="40">
        <f>[1]consoCURRENT!AC1874</f>
        <v>0</v>
      </c>
      <c r="Y90" s="40">
        <f>[1]consoCURRENT!AD1874</f>
        <v>0</v>
      </c>
      <c r="Z90" s="40">
        <f>SUM(M90:Y90)</f>
        <v>0</v>
      </c>
      <c r="AA90" s="40">
        <f>B90-Z90</f>
        <v>0</v>
      </c>
      <c r="AB90" s="46" t="e">
        <f>Z90/B90</f>
        <v>#DIV/0!</v>
      </c>
      <c r="AC90" s="41"/>
      <c r="AF90" s="47">
        <f t="shared" si="18"/>
        <v>0</v>
      </c>
    </row>
    <row r="91" spans="1:32" ht="18" hidden="1" customHeight="1" x14ac:dyDescent="0.2">
      <c r="A91" s="8" t="s">
        <v>38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>
        <f>SUM(M91:Y91)</f>
        <v>0</v>
      </c>
      <c r="AA91" s="40">
        <f>B91-Z91</f>
        <v>0</v>
      </c>
      <c r="AB91" s="46"/>
      <c r="AC91" s="41"/>
      <c r="AF91" s="47">
        <f t="shared" si="18"/>
        <v>0</v>
      </c>
    </row>
    <row r="92" spans="1:32" ht="18" hidden="1" customHeight="1" x14ac:dyDescent="0.2">
      <c r="A92" s="8" t="s">
        <v>39</v>
      </c>
      <c r="B92" s="40">
        <f>[1]consoCURRENT!E1909</f>
        <v>0</v>
      </c>
      <c r="C92" s="40">
        <f>[1]consoCURRENT!H1909</f>
        <v>0</v>
      </c>
      <c r="D92" s="40">
        <f>[1]consoCURRENT!I1909</f>
        <v>0</v>
      </c>
      <c r="E92" s="40">
        <f>[1]consoCURRENT!J1909</f>
        <v>0</v>
      </c>
      <c r="F92" s="40">
        <f>[1]consoCURRENT!K1909</f>
        <v>0</v>
      </c>
      <c r="G92" s="40">
        <f>[1]consoCURRENT!L1909</f>
        <v>0</v>
      </c>
      <c r="H92" s="40">
        <f>[1]consoCURRENT!M1909</f>
        <v>0</v>
      </c>
      <c r="I92" s="40">
        <f>[1]consoCURRENT!N1909</f>
        <v>0</v>
      </c>
      <c r="J92" s="40">
        <f>[1]consoCURRENT!O1909</f>
        <v>0</v>
      </c>
      <c r="K92" s="40">
        <f>[1]consoCURRENT!P1909</f>
        <v>0</v>
      </c>
      <c r="L92" s="40">
        <f>[1]consoCURRENT!Q1909</f>
        <v>0</v>
      </c>
      <c r="M92" s="40">
        <f>[1]consoCURRENT!R1909</f>
        <v>0</v>
      </c>
      <c r="N92" s="40">
        <f>[1]consoCURRENT!S1909</f>
        <v>0</v>
      </c>
      <c r="O92" s="40">
        <f>[1]consoCURRENT!T1909</f>
        <v>0</v>
      </c>
      <c r="P92" s="40">
        <f>[1]consoCURRENT!U1909</f>
        <v>0</v>
      </c>
      <c r="Q92" s="40">
        <f>[1]consoCURRENT!V1909</f>
        <v>0</v>
      </c>
      <c r="R92" s="40">
        <f>[1]consoCURRENT!W1909</f>
        <v>0</v>
      </c>
      <c r="S92" s="40">
        <f>[1]consoCURRENT!X1909</f>
        <v>0</v>
      </c>
      <c r="T92" s="40">
        <f>[1]consoCURRENT!Y1909</f>
        <v>0</v>
      </c>
      <c r="U92" s="40">
        <f>[1]consoCURRENT!Z1909</f>
        <v>0</v>
      </c>
      <c r="V92" s="40">
        <f>[1]consoCURRENT!AA1909</f>
        <v>0</v>
      </c>
      <c r="W92" s="40">
        <f>[1]consoCURRENT!AB1909</f>
        <v>0</v>
      </c>
      <c r="X92" s="40">
        <f>[1]consoCURRENT!AC1909</f>
        <v>0</v>
      </c>
      <c r="Y92" s="40">
        <f>[1]consoCURRENT!AD1909</f>
        <v>0</v>
      </c>
      <c r="Z92" s="40">
        <f>SUM(M92:Y92)</f>
        <v>0</v>
      </c>
      <c r="AA92" s="40">
        <f>B92-Z92</f>
        <v>0</v>
      </c>
      <c r="AB92" s="46"/>
      <c r="AC92" s="41"/>
      <c r="AF92" s="47">
        <f t="shared" si="18"/>
        <v>0</v>
      </c>
    </row>
    <row r="93" spans="1:32" ht="18" hidden="1" customHeight="1" x14ac:dyDescent="0.25">
      <c r="A93" s="48" t="s">
        <v>40</v>
      </c>
      <c r="B93" s="49">
        <f>SUM(B89:B92)</f>
        <v>0</v>
      </c>
      <c r="C93" s="49">
        <f t="shared" ref="C93:Y93" si="20">SUM(C89:C92)</f>
        <v>0</v>
      </c>
      <c r="D93" s="49">
        <f t="shared" si="20"/>
        <v>0</v>
      </c>
      <c r="E93" s="49">
        <f t="shared" si="20"/>
        <v>0</v>
      </c>
      <c r="F93" s="49">
        <f t="shared" si="20"/>
        <v>0</v>
      </c>
      <c r="G93" s="49">
        <f t="shared" si="20"/>
        <v>0</v>
      </c>
      <c r="H93" s="49">
        <f t="shared" si="20"/>
        <v>0</v>
      </c>
      <c r="I93" s="49">
        <f t="shared" si="20"/>
        <v>0</v>
      </c>
      <c r="J93" s="49">
        <f t="shared" si="20"/>
        <v>0</v>
      </c>
      <c r="K93" s="49">
        <f t="shared" si="20"/>
        <v>0</v>
      </c>
      <c r="L93" s="49">
        <f t="shared" si="20"/>
        <v>0</v>
      </c>
      <c r="M93" s="49">
        <f t="shared" si="20"/>
        <v>0</v>
      </c>
      <c r="N93" s="49">
        <f t="shared" si="20"/>
        <v>0</v>
      </c>
      <c r="O93" s="49">
        <f t="shared" si="20"/>
        <v>0</v>
      </c>
      <c r="P93" s="49">
        <f t="shared" si="20"/>
        <v>0</v>
      </c>
      <c r="Q93" s="49">
        <f t="shared" si="20"/>
        <v>0</v>
      </c>
      <c r="R93" s="49">
        <f t="shared" si="20"/>
        <v>0</v>
      </c>
      <c r="S93" s="49">
        <f t="shared" si="20"/>
        <v>0</v>
      </c>
      <c r="T93" s="49">
        <f t="shared" si="20"/>
        <v>0</v>
      </c>
      <c r="U93" s="49">
        <f t="shared" si="20"/>
        <v>0</v>
      </c>
      <c r="V93" s="49">
        <f t="shared" si="20"/>
        <v>0</v>
      </c>
      <c r="W93" s="49">
        <f t="shared" si="20"/>
        <v>0</v>
      </c>
      <c r="X93" s="49">
        <f t="shared" si="20"/>
        <v>0</v>
      </c>
      <c r="Y93" s="49">
        <f t="shared" si="20"/>
        <v>0</v>
      </c>
      <c r="Z93" s="49">
        <f>SUM(Z89:Z92)</f>
        <v>0</v>
      </c>
      <c r="AA93" s="49">
        <f>SUM(AA89:AA92)</f>
        <v>0</v>
      </c>
      <c r="AB93" s="50" t="e">
        <f>Z93/B93</f>
        <v>#DIV/0!</v>
      </c>
      <c r="AC93" s="41"/>
      <c r="AF93" s="47">
        <f t="shared" si="18"/>
        <v>0</v>
      </c>
    </row>
    <row r="94" spans="1:32" ht="18" hidden="1" customHeight="1" x14ac:dyDescent="0.25">
      <c r="A94" s="51" t="s">
        <v>41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>
        <f>SUM(M94:Y94)</f>
        <v>0</v>
      </c>
      <c r="AA94" s="40">
        <f>B94-Z94</f>
        <v>0</v>
      </c>
      <c r="AB94" s="46" t="e">
        <f>Z94/B94</f>
        <v>#DIV/0!</v>
      </c>
      <c r="AC94" s="41"/>
      <c r="AF94" s="47">
        <f t="shared" si="18"/>
        <v>0</v>
      </c>
    </row>
    <row r="95" spans="1:32" ht="18" hidden="1" customHeight="1" x14ac:dyDescent="0.25">
      <c r="A95" s="48" t="s">
        <v>42</v>
      </c>
      <c r="B95" s="49">
        <f>B94+B93</f>
        <v>0</v>
      </c>
      <c r="C95" s="49">
        <f t="shared" ref="C95:Y95" si="21">C94+C93</f>
        <v>0</v>
      </c>
      <c r="D95" s="49">
        <f t="shared" si="21"/>
        <v>0</v>
      </c>
      <c r="E95" s="49">
        <f t="shared" si="21"/>
        <v>0</v>
      </c>
      <c r="F95" s="49">
        <f t="shared" si="21"/>
        <v>0</v>
      </c>
      <c r="G95" s="49">
        <f t="shared" si="21"/>
        <v>0</v>
      </c>
      <c r="H95" s="49">
        <f t="shared" si="21"/>
        <v>0</v>
      </c>
      <c r="I95" s="49">
        <f t="shared" si="21"/>
        <v>0</v>
      </c>
      <c r="J95" s="49">
        <f t="shared" si="21"/>
        <v>0</v>
      </c>
      <c r="K95" s="49">
        <f t="shared" si="21"/>
        <v>0</v>
      </c>
      <c r="L95" s="49">
        <f t="shared" si="21"/>
        <v>0</v>
      </c>
      <c r="M95" s="49">
        <f t="shared" si="21"/>
        <v>0</v>
      </c>
      <c r="N95" s="49">
        <f t="shared" si="21"/>
        <v>0</v>
      </c>
      <c r="O95" s="49">
        <f t="shared" si="21"/>
        <v>0</v>
      </c>
      <c r="P95" s="49">
        <f t="shared" si="21"/>
        <v>0</v>
      </c>
      <c r="Q95" s="49">
        <f t="shared" si="21"/>
        <v>0</v>
      </c>
      <c r="R95" s="49">
        <f t="shared" si="21"/>
        <v>0</v>
      </c>
      <c r="S95" s="49">
        <f t="shared" si="21"/>
        <v>0</v>
      </c>
      <c r="T95" s="49">
        <f t="shared" si="21"/>
        <v>0</v>
      </c>
      <c r="U95" s="49">
        <f t="shared" si="21"/>
        <v>0</v>
      </c>
      <c r="V95" s="49">
        <f t="shared" si="21"/>
        <v>0</v>
      </c>
      <c r="W95" s="49">
        <f t="shared" si="21"/>
        <v>0</v>
      </c>
      <c r="X95" s="49">
        <f t="shared" si="21"/>
        <v>0</v>
      </c>
      <c r="Y95" s="49">
        <f t="shared" si="21"/>
        <v>0</v>
      </c>
      <c r="Z95" s="49">
        <f>Z94+Z93</f>
        <v>0</v>
      </c>
      <c r="AA95" s="49">
        <f>AA94+AA93</f>
        <v>0</v>
      </c>
      <c r="AB95" s="50" t="e">
        <f>Z95/B95</f>
        <v>#DIV/0!</v>
      </c>
      <c r="AC95" s="57"/>
      <c r="AF95" s="47">
        <f t="shared" si="18"/>
        <v>0</v>
      </c>
    </row>
    <row r="96" spans="1:32" ht="15" hidden="1" customHeight="1" x14ac:dyDescent="0.25">
      <c r="A96" s="39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1"/>
      <c r="AF96" s="47">
        <f t="shared" si="18"/>
        <v>0</v>
      </c>
    </row>
    <row r="97" spans="1:32" ht="15" hidden="1" customHeight="1" x14ac:dyDescent="0.25">
      <c r="A97" s="42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1"/>
      <c r="AF97" s="47">
        <f t="shared" si="18"/>
        <v>0</v>
      </c>
    </row>
    <row r="98" spans="1:32" ht="68.25" hidden="1" customHeight="1" x14ac:dyDescent="0.2">
      <c r="A98" s="69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1"/>
      <c r="AF98" s="47">
        <f t="shared" si="18"/>
        <v>0</v>
      </c>
    </row>
    <row r="99" spans="1:32" ht="18" hidden="1" customHeight="1" x14ac:dyDescent="0.2">
      <c r="A99" s="8" t="s">
        <v>36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>
        <f>B99-Z99</f>
        <v>0</v>
      </c>
      <c r="AB99" s="46" t="e">
        <f>Z99/B99</f>
        <v>#DIV/0!</v>
      </c>
      <c r="AC99" s="41"/>
      <c r="AF99" s="47">
        <f t="shared" si="18"/>
        <v>0</v>
      </c>
    </row>
    <row r="100" spans="1:32" ht="18" hidden="1" customHeight="1" x14ac:dyDescent="0.2">
      <c r="A100" s="8" t="s">
        <v>37</v>
      </c>
      <c r="B100" s="40">
        <f>[1]consoCURRENT!E2085</f>
        <v>0</v>
      </c>
      <c r="C100" s="40">
        <f>[1]consoCURRENT!H2085</f>
        <v>0</v>
      </c>
      <c r="D100" s="40">
        <f>[1]consoCURRENT!I2085</f>
        <v>0</v>
      </c>
      <c r="E100" s="40">
        <f>[1]consoCURRENT!J2085</f>
        <v>0</v>
      </c>
      <c r="F100" s="40">
        <f>[1]consoCURRENT!K2085</f>
        <v>0</v>
      </c>
      <c r="G100" s="40">
        <f>[1]consoCURRENT!L2085</f>
        <v>0</v>
      </c>
      <c r="H100" s="40">
        <f>[1]consoCURRENT!M2085</f>
        <v>0</v>
      </c>
      <c r="I100" s="40">
        <f>[1]consoCURRENT!N2085</f>
        <v>0</v>
      </c>
      <c r="J100" s="40">
        <f>[1]consoCURRENT!O2085</f>
        <v>0</v>
      </c>
      <c r="K100" s="40">
        <f>[1]consoCURRENT!P2085</f>
        <v>0</v>
      </c>
      <c r="L100" s="40">
        <f>[1]consoCURRENT!Q2085</f>
        <v>0</v>
      </c>
      <c r="M100" s="40">
        <f>[1]consoCURRENT!R2085</f>
        <v>0</v>
      </c>
      <c r="N100" s="40">
        <f>[1]consoCURRENT!S2085</f>
        <v>0</v>
      </c>
      <c r="O100" s="40">
        <f>[1]consoCURRENT!T2085</f>
        <v>0</v>
      </c>
      <c r="P100" s="40">
        <f>[1]consoCURRENT!U2085</f>
        <v>0</v>
      </c>
      <c r="Q100" s="40">
        <f>[1]consoCURRENT!V2085</f>
        <v>0</v>
      </c>
      <c r="R100" s="40">
        <f>[1]consoCURRENT!W2085</f>
        <v>0</v>
      </c>
      <c r="S100" s="40">
        <f>[1]consoCURRENT!X2085</f>
        <v>0</v>
      </c>
      <c r="T100" s="40">
        <f>[1]consoCURRENT!Y2085</f>
        <v>0</v>
      </c>
      <c r="U100" s="40">
        <f>[1]consoCURRENT!Z2085</f>
        <v>0</v>
      </c>
      <c r="V100" s="40">
        <f>[1]consoCURRENT!AA2085</f>
        <v>0</v>
      </c>
      <c r="W100" s="40">
        <f>[1]consoCURRENT!AB2085</f>
        <v>0</v>
      </c>
      <c r="X100" s="40">
        <f>[1]consoCURRENT!AC2085</f>
        <v>0</v>
      </c>
      <c r="Y100" s="40">
        <f>[1]consoCURRENT!AD2085</f>
        <v>0</v>
      </c>
      <c r="Z100" s="40"/>
      <c r="AA100" s="40">
        <f>B100-Z100</f>
        <v>0</v>
      </c>
      <c r="AB100" s="46" t="e">
        <f>Z100/B100</f>
        <v>#DIV/0!</v>
      </c>
      <c r="AC100" s="41"/>
      <c r="AF100" s="47">
        <f t="shared" si="18"/>
        <v>0</v>
      </c>
    </row>
    <row r="101" spans="1:32" ht="18" hidden="1" customHeight="1" x14ac:dyDescent="0.2">
      <c r="A101" s="8" t="s">
        <v>38</v>
      </c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>
        <f>B101-Z101</f>
        <v>0</v>
      </c>
      <c r="AB101" s="46"/>
      <c r="AC101" s="41"/>
      <c r="AF101" s="47">
        <f t="shared" si="18"/>
        <v>0</v>
      </c>
    </row>
    <row r="102" spans="1:32" ht="18" hidden="1" customHeight="1" x14ac:dyDescent="0.2">
      <c r="A102" s="8" t="s">
        <v>39</v>
      </c>
      <c r="B102" s="40">
        <f>[1]consoCURRENT!E2120</f>
        <v>0</v>
      </c>
      <c r="C102" s="40">
        <f>[1]consoCURRENT!H2120</f>
        <v>0</v>
      </c>
      <c r="D102" s="40">
        <f>[1]consoCURRENT!I2120</f>
        <v>0</v>
      </c>
      <c r="E102" s="40">
        <f>[1]consoCURRENT!J2120</f>
        <v>0</v>
      </c>
      <c r="F102" s="40">
        <f>[1]consoCURRENT!K2120</f>
        <v>0</v>
      </c>
      <c r="G102" s="40">
        <f>[1]consoCURRENT!L2120</f>
        <v>0</v>
      </c>
      <c r="H102" s="40">
        <f>[1]consoCURRENT!M2120</f>
        <v>0</v>
      </c>
      <c r="I102" s="40">
        <f>[1]consoCURRENT!N2120</f>
        <v>0</v>
      </c>
      <c r="J102" s="40">
        <f>[1]consoCURRENT!O2120</f>
        <v>0</v>
      </c>
      <c r="K102" s="40">
        <f>[1]consoCURRENT!P2120</f>
        <v>0</v>
      </c>
      <c r="L102" s="40">
        <f>[1]consoCURRENT!Q2120</f>
        <v>0</v>
      </c>
      <c r="M102" s="40">
        <f>[1]consoCURRENT!R2120</f>
        <v>0</v>
      </c>
      <c r="N102" s="40">
        <f>[1]consoCURRENT!S2120</f>
        <v>0</v>
      </c>
      <c r="O102" s="40">
        <f>[1]consoCURRENT!T2120</f>
        <v>0</v>
      </c>
      <c r="P102" s="40">
        <f>[1]consoCURRENT!U2120</f>
        <v>0</v>
      </c>
      <c r="Q102" s="40">
        <f>[1]consoCURRENT!V2120</f>
        <v>0</v>
      </c>
      <c r="R102" s="40">
        <f>[1]consoCURRENT!W2120</f>
        <v>0</v>
      </c>
      <c r="S102" s="40">
        <f>[1]consoCURRENT!X2120</f>
        <v>0</v>
      </c>
      <c r="T102" s="40">
        <f>[1]consoCURRENT!Y2120</f>
        <v>0</v>
      </c>
      <c r="U102" s="40">
        <f>[1]consoCURRENT!Z2120</f>
        <v>0</v>
      </c>
      <c r="V102" s="40">
        <f>[1]consoCURRENT!AA2120</f>
        <v>0</v>
      </c>
      <c r="W102" s="40">
        <f>[1]consoCURRENT!AB2120</f>
        <v>0</v>
      </c>
      <c r="X102" s="40">
        <f>[1]consoCURRENT!AC2120</f>
        <v>0</v>
      </c>
      <c r="Y102" s="40">
        <f>[1]consoCURRENT!AD2120</f>
        <v>0</v>
      </c>
      <c r="Z102" s="40"/>
      <c r="AA102" s="40">
        <f>B102-Z102</f>
        <v>0</v>
      </c>
      <c r="AB102" s="46"/>
      <c r="AC102" s="41"/>
      <c r="AF102" s="47">
        <f t="shared" si="18"/>
        <v>0</v>
      </c>
    </row>
    <row r="103" spans="1:32" ht="18" hidden="1" customHeight="1" x14ac:dyDescent="0.25">
      <c r="A103" s="48" t="s">
        <v>40</v>
      </c>
      <c r="B103" s="49">
        <f>SUM(B99:B102)</f>
        <v>0</v>
      </c>
      <c r="C103" s="49">
        <f t="shared" ref="C103:Y103" si="22">SUM(C99:C102)</f>
        <v>0</v>
      </c>
      <c r="D103" s="49">
        <f t="shared" si="22"/>
        <v>0</v>
      </c>
      <c r="E103" s="49">
        <f t="shared" si="22"/>
        <v>0</v>
      </c>
      <c r="F103" s="49">
        <f t="shared" si="22"/>
        <v>0</v>
      </c>
      <c r="G103" s="49">
        <f t="shared" si="22"/>
        <v>0</v>
      </c>
      <c r="H103" s="49">
        <f t="shared" si="22"/>
        <v>0</v>
      </c>
      <c r="I103" s="49">
        <f t="shared" si="22"/>
        <v>0</v>
      </c>
      <c r="J103" s="49">
        <f t="shared" si="22"/>
        <v>0</v>
      </c>
      <c r="K103" s="49">
        <f t="shared" si="22"/>
        <v>0</v>
      </c>
      <c r="L103" s="49">
        <f t="shared" si="22"/>
        <v>0</v>
      </c>
      <c r="M103" s="49">
        <f t="shared" si="22"/>
        <v>0</v>
      </c>
      <c r="N103" s="49">
        <f t="shared" si="22"/>
        <v>0</v>
      </c>
      <c r="O103" s="49">
        <f t="shared" si="22"/>
        <v>0</v>
      </c>
      <c r="P103" s="49">
        <f t="shared" si="22"/>
        <v>0</v>
      </c>
      <c r="Q103" s="49">
        <f t="shared" si="22"/>
        <v>0</v>
      </c>
      <c r="R103" s="49">
        <f t="shared" si="22"/>
        <v>0</v>
      </c>
      <c r="S103" s="49">
        <f t="shared" si="22"/>
        <v>0</v>
      </c>
      <c r="T103" s="49">
        <f t="shared" si="22"/>
        <v>0</v>
      </c>
      <c r="U103" s="49">
        <f t="shared" si="22"/>
        <v>0</v>
      </c>
      <c r="V103" s="49">
        <f t="shared" si="22"/>
        <v>0</v>
      </c>
      <c r="W103" s="49">
        <f t="shared" si="22"/>
        <v>0</v>
      </c>
      <c r="X103" s="49">
        <f t="shared" si="22"/>
        <v>0</v>
      </c>
      <c r="Y103" s="49">
        <f t="shared" si="22"/>
        <v>0</v>
      </c>
      <c r="Z103" s="49"/>
      <c r="AA103" s="49">
        <f>SUM(AA99:AA102)</f>
        <v>0</v>
      </c>
      <c r="AB103" s="50" t="e">
        <f>Z103/B103</f>
        <v>#DIV/0!</v>
      </c>
      <c r="AC103" s="41"/>
      <c r="AF103" s="47">
        <f t="shared" si="18"/>
        <v>0</v>
      </c>
    </row>
    <row r="104" spans="1:32" ht="18" hidden="1" customHeight="1" x14ac:dyDescent="0.25">
      <c r="A104" s="51" t="s">
        <v>41</v>
      </c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>
        <f>B104-Z104</f>
        <v>0</v>
      </c>
      <c r="AB104" s="46" t="e">
        <f>Z104/B104</f>
        <v>#DIV/0!</v>
      </c>
      <c r="AC104" s="41"/>
      <c r="AF104" s="47">
        <f t="shared" si="18"/>
        <v>0</v>
      </c>
    </row>
    <row r="105" spans="1:32" ht="18" hidden="1" customHeight="1" x14ac:dyDescent="0.25">
      <c r="A105" s="48" t="s">
        <v>42</v>
      </c>
      <c r="B105" s="49">
        <f>B104+B103</f>
        <v>0</v>
      </c>
      <c r="C105" s="49">
        <f t="shared" ref="C105:Y105" si="23">C104+C103</f>
        <v>0</v>
      </c>
      <c r="D105" s="49">
        <f t="shared" si="23"/>
        <v>0</v>
      </c>
      <c r="E105" s="49">
        <f t="shared" si="23"/>
        <v>0</v>
      </c>
      <c r="F105" s="49">
        <f t="shared" si="23"/>
        <v>0</v>
      </c>
      <c r="G105" s="49">
        <f t="shared" si="23"/>
        <v>0</v>
      </c>
      <c r="H105" s="49">
        <f t="shared" si="23"/>
        <v>0</v>
      </c>
      <c r="I105" s="49">
        <f t="shared" si="23"/>
        <v>0</v>
      </c>
      <c r="J105" s="49">
        <f t="shared" si="23"/>
        <v>0</v>
      </c>
      <c r="K105" s="49">
        <f t="shared" si="23"/>
        <v>0</v>
      </c>
      <c r="L105" s="49">
        <f t="shared" si="23"/>
        <v>0</v>
      </c>
      <c r="M105" s="49">
        <f t="shared" si="23"/>
        <v>0</v>
      </c>
      <c r="N105" s="49">
        <f t="shared" si="23"/>
        <v>0</v>
      </c>
      <c r="O105" s="49">
        <f t="shared" si="23"/>
        <v>0</v>
      </c>
      <c r="P105" s="49">
        <f t="shared" si="23"/>
        <v>0</v>
      </c>
      <c r="Q105" s="49">
        <f t="shared" si="23"/>
        <v>0</v>
      </c>
      <c r="R105" s="49">
        <f t="shared" si="23"/>
        <v>0</v>
      </c>
      <c r="S105" s="49">
        <f t="shared" si="23"/>
        <v>0</v>
      </c>
      <c r="T105" s="49">
        <f t="shared" si="23"/>
        <v>0</v>
      </c>
      <c r="U105" s="49">
        <f t="shared" si="23"/>
        <v>0</v>
      </c>
      <c r="V105" s="49">
        <f t="shared" si="23"/>
        <v>0</v>
      </c>
      <c r="W105" s="49">
        <f t="shared" si="23"/>
        <v>0</v>
      </c>
      <c r="X105" s="49">
        <f t="shared" si="23"/>
        <v>0</v>
      </c>
      <c r="Y105" s="49">
        <f t="shared" si="23"/>
        <v>0</v>
      </c>
      <c r="Z105" s="49"/>
      <c r="AA105" s="49">
        <f>AA104+AA103</f>
        <v>0</v>
      </c>
      <c r="AB105" s="50" t="e">
        <f>Z105/B105</f>
        <v>#DIV/0!</v>
      </c>
      <c r="AC105" s="57"/>
      <c r="AF105" s="47">
        <f t="shared" si="18"/>
        <v>0</v>
      </c>
    </row>
    <row r="106" spans="1:32" ht="15" hidden="1" customHeight="1" x14ac:dyDescent="0.25">
      <c r="A106" s="39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1"/>
      <c r="AF106" s="47">
        <f t="shared" si="18"/>
        <v>0</v>
      </c>
    </row>
    <row r="107" spans="1:32" ht="15" hidden="1" customHeight="1" x14ac:dyDescent="0.25">
      <c r="A107" s="39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1"/>
      <c r="AF107" s="47">
        <f t="shared" si="18"/>
        <v>0</v>
      </c>
    </row>
    <row r="108" spans="1:32" ht="15" hidden="1" customHeight="1" x14ac:dyDescent="0.25">
      <c r="A108" s="58" t="s">
        <v>45</v>
      </c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1"/>
      <c r="AF108" s="47">
        <f t="shared" si="18"/>
        <v>0</v>
      </c>
    </row>
    <row r="109" spans="1:32" ht="18" hidden="1" customHeight="1" x14ac:dyDescent="0.2">
      <c r="A109" s="8" t="s">
        <v>36</v>
      </c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>
        <f>B109-Z109</f>
        <v>0</v>
      </c>
      <c r="AB109" s="46" t="e">
        <f>Z109/B109</f>
        <v>#DIV/0!</v>
      </c>
      <c r="AC109" s="41"/>
      <c r="AF109" s="47">
        <f t="shared" si="18"/>
        <v>0</v>
      </c>
    </row>
    <row r="110" spans="1:32" ht="18" hidden="1" customHeight="1" x14ac:dyDescent="0.2">
      <c r="A110" s="8" t="s">
        <v>37</v>
      </c>
      <c r="B110" s="40">
        <f>[1]consoCURRENT!E2296</f>
        <v>0</v>
      </c>
      <c r="C110" s="40">
        <f>[1]consoCURRENT!H2296</f>
        <v>0</v>
      </c>
      <c r="D110" s="40">
        <f>[1]consoCURRENT!I2296</f>
        <v>0</v>
      </c>
      <c r="E110" s="40">
        <f>[1]consoCURRENT!J2296</f>
        <v>0</v>
      </c>
      <c r="F110" s="40">
        <f>[1]consoCURRENT!K2296</f>
        <v>0</v>
      </c>
      <c r="G110" s="40">
        <f>[1]consoCURRENT!L2296</f>
        <v>0</v>
      </c>
      <c r="H110" s="40">
        <f>[1]consoCURRENT!M2296</f>
        <v>0</v>
      </c>
      <c r="I110" s="40">
        <f>[1]consoCURRENT!N2296</f>
        <v>0</v>
      </c>
      <c r="J110" s="40">
        <f>[1]consoCURRENT!O2296</f>
        <v>0</v>
      </c>
      <c r="K110" s="40">
        <f>[1]consoCURRENT!P2296</f>
        <v>0</v>
      </c>
      <c r="L110" s="40">
        <f>[1]consoCURRENT!Q2296</f>
        <v>0</v>
      </c>
      <c r="M110" s="40">
        <f>[1]consoCURRENT!R2296</f>
        <v>0</v>
      </c>
      <c r="N110" s="40">
        <f>[1]consoCURRENT!S2296</f>
        <v>0</v>
      </c>
      <c r="O110" s="40">
        <f>[1]consoCURRENT!T2296</f>
        <v>0</v>
      </c>
      <c r="P110" s="40">
        <f>[1]consoCURRENT!U2296</f>
        <v>0</v>
      </c>
      <c r="Q110" s="40">
        <f>[1]consoCURRENT!V2296</f>
        <v>0</v>
      </c>
      <c r="R110" s="40">
        <f>[1]consoCURRENT!W2296</f>
        <v>0</v>
      </c>
      <c r="S110" s="40">
        <f>[1]consoCURRENT!X2296</f>
        <v>0</v>
      </c>
      <c r="T110" s="40">
        <f>[1]consoCURRENT!Y2296</f>
        <v>0</v>
      </c>
      <c r="U110" s="40">
        <f>[1]consoCURRENT!Z2296</f>
        <v>0</v>
      </c>
      <c r="V110" s="40">
        <f>[1]consoCURRENT!AA2296</f>
        <v>0</v>
      </c>
      <c r="W110" s="40">
        <f>[1]consoCURRENT!AB2296</f>
        <v>0</v>
      </c>
      <c r="X110" s="40">
        <f>[1]consoCURRENT!AC2296</f>
        <v>0</v>
      </c>
      <c r="Y110" s="40">
        <f>[1]consoCURRENT!AD2296</f>
        <v>0</v>
      </c>
      <c r="Z110" s="40"/>
      <c r="AA110" s="40">
        <f>B110-Z110</f>
        <v>0</v>
      </c>
      <c r="AB110" s="46" t="e">
        <f>Z110/B110</f>
        <v>#DIV/0!</v>
      </c>
      <c r="AC110" s="41"/>
      <c r="AF110" s="47">
        <f t="shared" si="18"/>
        <v>0</v>
      </c>
    </row>
    <row r="111" spans="1:32" ht="18" hidden="1" customHeight="1" x14ac:dyDescent="0.2">
      <c r="A111" s="8" t="s">
        <v>38</v>
      </c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>
        <f>B111-Z111</f>
        <v>0</v>
      </c>
      <c r="AB111" s="46"/>
      <c r="AC111" s="41"/>
      <c r="AF111" s="47">
        <f t="shared" si="18"/>
        <v>0</v>
      </c>
    </row>
    <row r="112" spans="1:32" ht="18" hidden="1" customHeight="1" x14ac:dyDescent="0.2">
      <c r="A112" s="8" t="s">
        <v>39</v>
      </c>
      <c r="B112" s="40">
        <f>[1]consoCURRENT!E2331</f>
        <v>0</v>
      </c>
      <c r="C112" s="40">
        <f>[1]consoCURRENT!H2331</f>
        <v>0</v>
      </c>
      <c r="D112" s="40">
        <f>[1]consoCURRENT!I2331</f>
        <v>0</v>
      </c>
      <c r="E112" s="40">
        <f>[1]consoCURRENT!J2331</f>
        <v>0</v>
      </c>
      <c r="F112" s="40">
        <f>[1]consoCURRENT!K2331</f>
        <v>0</v>
      </c>
      <c r="G112" s="40">
        <f>[1]consoCURRENT!L2331</f>
        <v>0</v>
      </c>
      <c r="H112" s="40">
        <f>[1]consoCURRENT!M2331</f>
        <v>0</v>
      </c>
      <c r="I112" s="40">
        <f>[1]consoCURRENT!N2331</f>
        <v>0</v>
      </c>
      <c r="J112" s="40">
        <f>[1]consoCURRENT!O2331</f>
        <v>0</v>
      </c>
      <c r="K112" s="40">
        <f>[1]consoCURRENT!P2331</f>
        <v>0</v>
      </c>
      <c r="L112" s="40">
        <f>[1]consoCURRENT!Q2331</f>
        <v>0</v>
      </c>
      <c r="M112" s="40">
        <f>[1]consoCURRENT!R2331</f>
        <v>0</v>
      </c>
      <c r="N112" s="40">
        <f>[1]consoCURRENT!S2331</f>
        <v>0</v>
      </c>
      <c r="O112" s="40">
        <f>[1]consoCURRENT!T2331</f>
        <v>0</v>
      </c>
      <c r="P112" s="40">
        <f>[1]consoCURRENT!U2331</f>
        <v>0</v>
      </c>
      <c r="Q112" s="40">
        <f>[1]consoCURRENT!V2331</f>
        <v>0</v>
      </c>
      <c r="R112" s="40">
        <f>[1]consoCURRENT!W2331</f>
        <v>0</v>
      </c>
      <c r="S112" s="40">
        <f>[1]consoCURRENT!X2331</f>
        <v>0</v>
      </c>
      <c r="T112" s="40">
        <f>[1]consoCURRENT!Y2331</f>
        <v>0</v>
      </c>
      <c r="U112" s="40">
        <f>[1]consoCURRENT!Z2331</f>
        <v>0</v>
      </c>
      <c r="V112" s="40">
        <f>[1]consoCURRENT!AA2331</f>
        <v>0</v>
      </c>
      <c r="W112" s="40">
        <f>[1]consoCURRENT!AB2331</f>
        <v>0</v>
      </c>
      <c r="X112" s="40">
        <f>[1]consoCURRENT!AC2331</f>
        <v>0</v>
      </c>
      <c r="Y112" s="40">
        <f>[1]consoCURRENT!AD2331</f>
        <v>0</v>
      </c>
      <c r="Z112" s="40"/>
      <c r="AA112" s="40">
        <f>B112-Z112</f>
        <v>0</v>
      </c>
      <c r="AB112" s="46"/>
      <c r="AC112" s="41"/>
      <c r="AF112" s="47">
        <f t="shared" si="18"/>
        <v>0</v>
      </c>
    </row>
    <row r="113" spans="1:34" ht="18" hidden="1" customHeight="1" x14ac:dyDescent="0.25">
      <c r="A113" s="48" t="s">
        <v>40</v>
      </c>
      <c r="B113" s="49">
        <f>SUM(B109:B112)</f>
        <v>0</v>
      </c>
      <c r="C113" s="49">
        <f t="shared" ref="C113:Y113" si="24">SUM(C109:C112)</f>
        <v>0</v>
      </c>
      <c r="D113" s="49">
        <f t="shared" si="24"/>
        <v>0</v>
      </c>
      <c r="E113" s="49">
        <f t="shared" si="24"/>
        <v>0</v>
      </c>
      <c r="F113" s="49">
        <f t="shared" si="24"/>
        <v>0</v>
      </c>
      <c r="G113" s="49">
        <f t="shared" si="24"/>
        <v>0</v>
      </c>
      <c r="H113" s="49">
        <f t="shared" si="24"/>
        <v>0</v>
      </c>
      <c r="I113" s="49">
        <f t="shared" si="24"/>
        <v>0</v>
      </c>
      <c r="J113" s="49">
        <f t="shared" si="24"/>
        <v>0</v>
      </c>
      <c r="K113" s="49">
        <f t="shared" si="24"/>
        <v>0</v>
      </c>
      <c r="L113" s="49">
        <f t="shared" si="24"/>
        <v>0</v>
      </c>
      <c r="M113" s="49">
        <f t="shared" si="24"/>
        <v>0</v>
      </c>
      <c r="N113" s="49">
        <f t="shared" si="24"/>
        <v>0</v>
      </c>
      <c r="O113" s="49">
        <f t="shared" si="24"/>
        <v>0</v>
      </c>
      <c r="P113" s="49">
        <f t="shared" si="24"/>
        <v>0</v>
      </c>
      <c r="Q113" s="49">
        <f t="shared" si="24"/>
        <v>0</v>
      </c>
      <c r="R113" s="49">
        <f t="shared" si="24"/>
        <v>0</v>
      </c>
      <c r="S113" s="49">
        <f t="shared" si="24"/>
        <v>0</v>
      </c>
      <c r="T113" s="49">
        <f t="shared" si="24"/>
        <v>0</v>
      </c>
      <c r="U113" s="49">
        <f t="shared" si="24"/>
        <v>0</v>
      </c>
      <c r="V113" s="49">
        <f t="shared" si="24"/>
        <v>0</v>
      </c>
      <c r="W113" s="49">
        <f t="shared" si="24"/>
        <v>0</v>
      </c>
      <c r="X113" s="49">
        <f t="shared" si="24"/>
        <v>0</v>
      </c>
      <c r="Y113" s="49">
        <f t="shared" si="24"/>
        <v>0</v>
      </c>
      <c r="Z113" s="49"/>
      <c r="AA113" s="49">
        <f>SUM(AA109:AA112)</f>
        <v>0</v>
      </c>
      <c r="AB113" s="50" t="e">
        <f>Z113/B113</f>
        <v>#DIV/0!</v>
      </c>
      <c r="AC113" s="41"/>
      <c r="AF113" s="47">
        <f t="shared" si="18"/>
        <v>0</v>
      </c>
    </row>
    <row r="114" spans="1:34" ht="18" hidden="1" customHeight="1" x14ac:dyDescent="0.25">
      <c r="A114" s="51" t="s">
        <v>41</v>
      </c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>
        <f>B114-Z114</f>
        <v>0</v>
      </c>
      <c r="AB114" s="46" t="e">
        <f>Z114/B114</f>
        <v>#DIV/0!</v>
      </c>
      <c r="AC114" s="41"/>
      <c r="AF114" s="47">
        <f t="shared" si="18"/>
        <v>0</v>
      </c>
    </row>
    <row r="115" spans="1:34" ht="18" hidden="1" customHeight="1" x14ac:dyDescent="0.25">
      <c r="A115" s="48" t="s">
        <v>42</v>
      </c>
      <c r="B115" s="49">
        <f>B114+B113</f>
        <v>0</v>
      </c>
      <c r="C115" s="49">
        <f t="shared" ref="C115:Y115" si="25">C114+C113</f>
        <v>0</v>
      </c>
      <c r="D115" s="49">
        <f t="shared" si="25"/>
        <v>0</v>
      </c>
      <c r="E115" s="49">
        <f t="shared" si="25"/>
        <v>0</v>
      </c>
      <c r="F115" s="49">
        <f t="shared" si="25"/>
        <v>0</v>
      </c>
      <c r="G115" s="49">
        <f t="shared" si="25"/>
        <v>0</v>
      </c>
      <c r="H115" s="49">
        <f t="shared" si="25"/>
        <v>0</v>
      </c>
      <c r="I115" s="49">
        <f t="shared" si="25"/>
        <v>0</v>
      </c>
      <c r="J115" s="49">
        <f t="shared" si="25"/>
        <v>0</v>
      </c>
      <c r="K115" s="49">
        <f t="shared" si="25"/>
        <v>0</v>
      </c>
      <c r="L115" s="49">
        <f t="shared" si="25"/>
        <v>0</v>
      </c>
      <c r="M115" s="49">
        <f t="shared" si="25"/>
        <v>0</v>
      </c>
      <c r="N115" s="49">
        <f t="shared" si="25"/>
        <v>0</v>
      </c>
      <c r="O115" s="49">
        <f t="shared" si="25"/>
        <v>0</v>
      </c>
      <c r="P115" s="49">
        <f t="shared" si="25"/>
        <v>0</v>
      </c>
      <c r="Q115" s="49">
        <f t="shared" si="25"/>
        <v>0</v>
      </c>
      <c r="R115" s="49">
        <f t="shared" si="25"/>
        <v>0</v>
      </c>
      <c r="S115" s="49">
        <f t="shared" si="25"/>
        <v>0</v>
      </c>
      <c r="T115" s="49">
        <f t="shared" si="25"/>
        <v>0</v>
      </c>
      <c r="U115" s="49">
        <f t="shared" si="25"/>
        <v>0</v>
      </c>
      <c r="V115" s="49">
        <f t="shared" si="25"/>
        <v>0</v>
      </c>
      <c r="W115" s="49">
        <f t="shared" si="25"/>
        <v>0</v>
      </c>
      <c r="X115" s="49">
        <f t="shared" si="25"/>
        <v>0</v>
      </c>
      <c r="Y115" s="49">
        <f t="shared" si="25"/>
        <v>0</v>
      </c>
      <c r="Z115" s="49"/>
      <c r="AA115" s="49">
        <f>AA114+AA113</f>
        <v>0</v>
      </c>
      <c r="AB115" s="50" t="e">
        <f>Z115/B115</f>
        <v>#DIV/0!</v>
      </c>
      <c r="AC115" s="57"/>
      <c r="AF115" s="47">
        <f t="shared" si="18"/>
        <v>0</v>
      </c>
    </row>
    <row r="116" spans="1:34" ht="15" hidden="1" customHeight="1" x14ac:dyDescent="0.25">
      <c r="A116" s="39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1"/>
      <c r="AF116" s="47">
        <f t="shared" si="18"/>
        <v>0</v>
      </c>
    </row>
    <row r="117" spans="1:34" x14ac:dyDescent="0.25">
      <c r="A117" s="39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1"/>
      <c r="AF117" s="47">
        <f t="shared" si="18"/>
        <v>0</v>
      </c>
    </row>
    <row r="118" spans="1:34" ht="15" customHeight="1" x14ac:dyDescent="0.25">
      <c r="A118" s="58" t="s">
        <v>50</v>
      </c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1"/>
      <c r="AF118" s="47">
        <f t="shared" si="18"/>
        <v>0</v>
      </c>
    </row>
    <row r="119" spans="1:34" ht="18" hidden="1" customHeight="1" x14ac:dyDescent="0.2">
      <c r="A119" s="8" t="s">
        <v>36</v>
      </c>
      <c r="B119" s="40">
        <f t="shared" ref="B119:Z122" si="26">B58+B17</f>
        <v>0</v>
      </c>
      <c r="C119" s="40">
        <f t="shared" si="26"/>
        <v>0</v>
      </c>
      <c r="D119" s="40">
        <f t="shared" si="26"/>
        <v>0</v>
      </c>
      <c r="E119" s="40">
        <f t="shared" si="26"/>
        <v>0</v>
      </c>
      <c r="F119" s="40">
        <f t="shared" si="26"/>
        <v>0</v>
      </c>
      <c r="G119" s="40">
        <f t="shared" si="26"/>
        <v>0</v>
      </c>
      <c r="H119" s="40">
        <f t="shared" si="26"/>
        <v>0</v>
      </c>
      <c r="I119" s="40">
        <f t="shared" si="26"/>
        <v>0</v>
      </c>
      <c r="J119" s="40">
        <f t="shared" si="26"/>
        <v>0</v>
      </c>
      <c r="K119" s="40">
        <f t="shared" si="26"/>
        <v>0</v>
      </c>
      <c r="L119" s="40">
        <f t="shared" si="26"/>
        <v>0</v>
      </c>
      <c r="M119" s="40">
        <f t="shared" si="26"/>
        <v>0</v>
      </c>
      <c r="N119" s="40">
        <f t="shared" si="26"/>
        <v>0</v>
      </c>
      <c r="O119" s="40">
        <f t="shared" si="26"/>
        <v>0</v>
      </c>
      <c r="P119" s="40">
        <f t="shared" si="26"/>
        <v>0</v>
      </c>
      <c r="Q119" s="40">
        <f t="shared" si="26"/>
        <v>0</v>
      </c>
      <c r="R119" s="40">
        <f t="shared" si="26"/>
        <v>0</v>
      </c>
      <c r="S119" s="40">
        <f t="shared" si="26"/>
        <v>0</v>
      </c>
      <c r="T119" s="40">
        <f t="shared" si="26"/>
        <v>0</v>
      </c>
      <c r="U119" s="40">
        <f t="shared" si="26"/>
        <v>0</v>
      </c>
      <c r="V119" s="40">
        <f t="shared" si="26"/>
        <v>0</v>
      </c>
      <c r="W119" s="40">
        <f t="shared" si="26"/>
        <v>0</v>
      </c>
      <c r="X119" s="40">
        <f t="shared" si="26"/>
        <v>0</v>
      </c>
      <c r="Y119" s="40">
        <f t="shared" si="26"/>
        <v>0</v>
      </c>
      <c r="Z119" s="40">
        <f t="shared" si="26"/>
        <v>0</v>
      </c>
      <c r="AA119" s="40">
        <f>B119-Z119</f>
        <v>0</v>
      </c>
      <c r="AB119" s="46"/>
      <c r="AC119" s="41"/>
      <c r="AF119" s="47">
        <f t="shared" si="18"/>
        <v>0</v>
      </c>
      <c r="AH119" s="4" t="s">
        <v>51</v>
      </c>
    </row>
    <row r="120" spans="1:34" ht="18" customHeight="1" x14ac:dyDescent="0.2">
      <c r="A120" s="8" t="s">
        <v>37</v>
      </c>
      <c r="B120" s="40">
        <f>B59+B18</f>
        <v>3765684000</v>
      </c>
      <c r="C120" s="40">
        <f t="shared" si="26"/>
        <v>797990932.04999995</v>
      </c>
      <c r="D120" s="40">
        <f t="shared" si="26"/>
        <v>-2967693067.9500003</v>
      </c>
      <c r="E120" s="40">
        <f t="shared" si="26"/>
        <v>646012043.44999993</v>
      </c>
      <c r="F120" s="40">
        <f t="shared" si="26"/>
        <v>141500105.75000003</v>
      </c>
      <c r="G120" s="40">
        <f t="shared" si="26"/>
        <v>0</v>
      </c>
      <c r="H120" s="40">
        <f t="shared" si="26"/>
        <v>0</v>
      </c>
      <c r="I120" s="40">
        <f t="shared" si="26"/>
        <v>609582294.33999991</v>
      </c>
      <c r="J120" s="40">
        <f t="shared" si="26"/>
        <v>138619078.97</v>
      </c>
      <c r="K120" s="40">
        <f t="shared" si="26"/>
        <v>0</v>
      </c>
      <c r="L120" s="40">
        <f t="shared" si="26"/>
        <v>0</v>
      </c>
      <c r="M120" s="40">
        <f>M59+M18</f>
        <v>748201373.31000018</v>
      </c>
      <c r="N120" s="40">
        <f t="shared" si="26"/>
        <v>37411025.020000003</v>
      </c>
      <c r="O120" s="40">
        <f t="shared" si="26"/>
        <v>-397037</v>
      </c>
      <c r="P120" s="40">
        <f t="shared" si="26"/>
        <v>-584238.90999999992</v>
      </c>
      <c r="Q120" s="40">
        <f t="shared" si="26"/>
        <v>2881026.78</v>
      </c>
      <c r="R120" s="40">
        <f t="shared" si="26"/>
        <v>0</v>
      </c>
      <c r="S120" s="40">
        <f t="shared" si="26"/>
        <v>0</v>
      </c>
      <c r="T120" s="40">
        <f t="shared" si="26"/>
        <v>0</v>
      </c>
      <c r="U120" s="40">
        <f t="shared" si="26"/>
        <v>0</v>
      </c>
      <c r="V120" s="40">
        <f t="shared" si="26"/>
        <v>0</v>
      </c>
      <c r="W120" s="40">
        <f t="shared" si="26"/>
        <v>0</v>
      </c>
      <c r="X120" s="40">
        <f t="shared" si="26"/>
        <v>0</v>
      </c>
      <c r="Y120" s="40">
        <f t="shared" si="26"/>
        <v>0</v>
      </c>
      <c r="Z120" s="40">
        <f t="shared" si="26"/>
        <v>787512149.20000017</v>
      </c>
      <c r="AA120" s="40">
        <f>B120-Z120</f>
        <v>2978171850.7999997</v>
      </c>
      <c r="AB120" s="46">
        <f>Z120/B120</f>
        <v>0.20912858041195176</v>
      </c>
      <c r="AC120" s="41"/>
      <c r="AF120" s="47">
        <f>Z120-M120</f>
        <v>39310775.889999986</v>
      </c>
    </row>
    <row r="121" spans="1:34" ht="18" hidden="1" customHeight="1" x14ac:dyDescent="0.2">
      <c r="A121" s="8" t="s">
        <v>38</v>
      </c>
      <c r="B121" s="40">
        <f>B60+B19</f>
        <v>0</v>
      </c>
      <c r="C121" s="40">
        <f t="shared" si="26"/>
        <v>0</v>
      </c>
      <c r="D121" s="40">
        <f t="shared" si="26"/>
        <v>0</v>
      </c>
      <c r="E121" s="40">
        <f t="shared" si="26"/>
        <v>0</v>
      </c>
      <c r="F121" s="40">
        <f t="shared" si="26"/>
        <v>0</v>
      </c>
      <c r="G121" s="40">
        <f t="shared" si="26"/>
        <v>0</v>
      </c>
      <c r="H121" s="40">
        <f t="shared" si="26"/>
        <v>0</v>
      </c>
      <c r="I121" s="40">
        <f t="shared" si="26"/>
        <v>0</v>
      </c>
      <c r="J121" s="40">
        <f t="shared" si="26"/>
        <v>0</v>
      </c>
      <c r="K121" s="40">
        <f t="shared" si="26"/>
        <v>0</v>
      </c>
      <c r="L121" s="40">
        <f t="shared" si="26"/>
        <v>0</v>
      </c>
      <c r="M121" s="40">
        <f>M60+M19</f>
        <v>0</v>
      </c>
      <c r="N121" s="40">
        <f t="shared" si="26"/>
        <v>0</v>
      </c>
      <c r="O121" s="40">
        <f t="shared" si="26"/>
        <v>0</v>
      </c>
      <c r="P121" s="40">
        <f t="shared" si="26"/>
        <v>0</v>
      </c>
      <c r="Q121" s="40">
        <f t="shared" si="26"/>
        <v>0</v>
      </c>
      <c r="R121" s="40">
        <f t="shared" si="26"/>
        <v>0</v>
      </c>
      <c r="S121" s="40">
        <f t="shared" si="26"/>
        <v>0</v>
      </c>
      <c r="T121" s="40">
        <f t="shared" si="26"/>
        <v>0</v>
      </c>
      <c r="U121" s="40">
        <f t="shared" si="26"/>
        <v>0</v>
      </c>
      <c r="V121" s="40">
        <f t="shared" si="26"/>
        <v>0</v>
      </c>
      <c r="W121" s="40">
        <f t="shared" si="26"/>
        <v>0</v>
      </c>
      <c r="X121" s="40">
        <f t="shared" si="26"/>
        <v>0</v>
      </c>
      <c r="Y121" s="40">
        <f t="shared" si="26"/>
        <v>0</v>
      </c>
      <c r="Z121" s="40">
        <f t="shared" si="26"/>
        <v>0</v>
      </c>
      <c r="AA121" s="40">
        <f>B121-Z121</f>
        <v>0</v>
      </c>
      <c r="AB121" s="46"/>
      <c r="AC121" s="41"/>
      <c r="AF121" s="47">
        <f t="shared" si="18"/>
        <v>0</v>
      </c>
    </row>
    <row r="122" spans="1:34" ht="18" customHeight="1" x14ac:dyDescent="0.2">
      <c r="A122" s="8" t="s">
        <v>39</v>
      </c>
      <c r="B122" s="40">
        <f>B61+B20</f>
        <v>10855000</v>
      </c>
      <c r="C122" s="40">
        <f t="shared" si="26"/>
        <v>4135000</v>
      </c>
      <c r="D122" s="40">
        <f t="shared" si="26"/>
        <v>-6720000</v>
      </c>
      <c r="E122" s="40">
        <f t="shared" si="26"/>
        <v>0</v>
      </c>
      <c r="F122" s="40">
        <f t="shared" si="26"/>
        <v>0</v>
      </c>
      <c r="G122" s="40">
        <f t="shared" si="26"/>
        <v>0</v>
      </c>
      <c r="H122" s="40">
        <f t="shared" si="26"/>
        <v>0</v>
      </c>
      <c r="I122" s="40">
        <f t="shared" si="26"/>
        <v>0</v>
      </c>
      <c r="J122" s="40">
        <f t="shared" si="26"/>
        <v>0</v>
      </c>
      <c r="K122" s="40">
        <f t="shared" si="26"/>
        <v>0</v>
      </c>
      <c r="L122" s="40">
        <f t="shared" si="26"/>
        <v>0</v>
      </c>
      <c r="M122" s="40">
        <f>M61+M20</f>
        <v>0</v>
      </c>
      <c r="N122" s="40">
        <f t="shared" si="26"/>
        <v>0</v>
      </c>
      <c r="O122" s="40">
        <f t="shared" si="26"/>
        <v>0</v>
      </c>
      <c r="P122" s="40">
        <f t="shared" si="26"/>
        <v>0</v>
      </c>
      <c r="Q122" s="40">
        <f t="shared" si="26"/>
        <v>0</v>
      </c>
      <c r="R122" s="40">
        <f t="shared" si="26"/>
        <v>0</v>
      </c>
      <c r="S122" s="40">
        <f t="shared" si="26"/>
        <v>0</v>
      </c>
      <c r="T122" s="40">
        <f t="shared" si="26"/>
        <v>0</v>
      </c>
      <c r="U122" s="40">
        <f t="shared" si="26"/>
        <v>0</v>
      </c>
      <c r="V122" s="40">
        <f t="shared" si="26"/>
        <v>0</v>
      </c>
      <c r="W122" s="40">
        <f t="shared" si="26"/>
        <v>0</v>
      </c>
      <c r="X122" s="40">
        <f t="shared" si="26"/>
        <v>0</v>
      </c>
      <c r="Y122" s="40">
        <f t="shared" si="26"/>
        <v>0</v>
      </c>
      <c r="Z122" s="40">
        <f t="shared" si="26"/>
        <v>0</v>
      </c>
      <c r="AA122" s="40">
        <f>B122-Z122</f>
        <v>10855000</v>
      </c>
      <c r="AB122" s="46"/>
      <c r="AC122" s="41"/>
      <c r="AF122" s="47">
        <f t="shared" si="18"/>
        <v>0</v>
      </c>
    </row>
    <row r="123" spans="1:34" ht="18" customHeight="1" x14ac:dyDescent="0.25">
      <c r="A123" s="48" t="s">
        <v>40</v>
      </c>
      <c r="B123" s="49">
        <f>SUM(B119:B122)</f>
        <v>3776539000</v>
      </c>
      <c r="C123" s="49">
        <f t="shared" ref="C123:Y123" si="27">SUM(C119:C122)</f>
        <v>802125932.04999995</v>
      </c>
      <c r="D123" s="49">
        <f t="shared" si="27"/>
        <v>-2974413067.9500003</v>
      </c>
      <c r="E123" s="49">
        <f t="shared" si="27"/>
        <v>646012043.44999993</v>
      </c>
      <c r="F123" s="49">
        <f t="shared" si="27"/>
        <v>141500105.75000003</v>
      </c>
      <c r="G123" s="49">
        <f t="shared" si="27"/>
        <v>0</v>
      </c>
      <c r="H123" s="49">
        <f t="shared" si="27"/>
        <v>0</v>
      </c>
      <c r="I123" s="49">
        <f t="shared" si="27"/>
        <v>609582294.33999991</v>
      </c>
      <c r="J123" s="49">
        <f t="shared" si="27"/>
        <v>138619078.97</v>
      </c>
      <c r="K123" s="49">
        <f t="shared" si="27"/>
        <v>0</v>
      </c>
      <c r="L123" s="49">
        <f t="shared" si="27"/>
        <v>0</v>
      </c>
      <c r="M123" s="49">
        <f>SUM(M119:M122)</f>
        <v>748201373.31000018</v>
      </c>
      <c r="N123" s="49">
        <f t="shared" si="27"/>
        <v>37411025.020000003</v>
      </c>
      <c r="O123" s="49">
        <f t="shared" si="27"/>
        <v>-397037</v>
      </c>
      <c r="P123" s="49">
        <f t="shared" si="27"/>
        <v>-584238.90999999992</v>
      </c>
      <c r="Q123" s="49">
        <f t="shared" si="27"/>
        <v>2881026.78</v>
      </c>
      <c r="R123" s="49">
        <f t="shared" si="27"/>
        <v>0</v>
      </c>
      <c r="S123" s="49">
        <f t="shared" si="27"/>
        <v>0</v>
      </c>
      <c r="T123" s="49">
        <f t="shared" si="27"/>
        <v>0</v>
      </c>
      <c r="U123" s="49">
        <f t="shared" si="27"/>
        <v>0</v>
      </c>
      <c r="V123" s="49">
        <f t="shared" si="27"/>
        <v>0</v>
      </c>
      <c r="W123" s="49">
        <f t="shared" si="27"/>
        <v>0</v>
      </c>
      <c r="X123" s="49">
        <f t="shared" si="27"/>
        <v>0</v>
      </c>
      <c r="Y123" s="49">
        <f t="shared" si="27"/>
        <v>0</v>
      </c>
      <c r="Z123" s="49">
        <f>SUM(Z119:Z122)</f>
        <v>787512149.20000017</v>
      </c>
      <c r="AA123" s="49">
        <f>SUM(AA119:AA122)</f>
        <v>2989026850.7999997</v>
      </c>
      <c r="AB123" s="50">
        <f>Z123/B123</f>
        <v>0.20852747693059709</v>
      </c>
      <c r="AC123" s="41"/>
      <c r="AF123" s="47">
        <f>Z123-M123</f>
        <v>39310775.889999986</v>
      </c>
    </row>
    <row r="124" spans="1:34" ht="18" hidden="1" customHeight="1" x14ac:dyDescent="0.25">
      <c r="A124" s="51" t="s">
        <v>41</v>
      </c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>
        <f>SUM(M124:Y124)</f>
        <v>0</v>
      </c>
      <c r="AA124" s="40">
        <f>B124-Z124</f>
        <v>0</v>
      </c>
      <c r="AB124" s="46"/>
      <c r="AC124" s="41"/>
      <c r="AF124" s="47">
        <f t="shared" si="18"/>
        <v>0</v>
      </c>
    </row>
    <row r="125" spans="1:34" s="55" customFormat="1" ht="18" customHeight="1" x14ac:dyDescent="0.25">
      <c r="A125" s="48" t="s">
        <v>42</v>
      </c>
      <c r="B125" s="52">
        <f>B124+B123</f>
        <v>3776539000</v>
      </c>
      <c r="C125" s="52">
        <f t="shared" ref="C125:Y125" si="28">C124+C123</f>
        <v>802125932.04999995</v>
      </c>
      <c r="D125" s="52">
        <f t="shared" si="28"/>
        <v>-2974413067.9500003</v>
      </c>
      <c r="E125" s="52">
        <f t="shared" si="28"/>
        <v>646012043.44999993</v>
      </c>
      <c r="F125" s="52">
        <f t="shared" si="28"/>
        <v>141500105.75000003</v>
      </c>
      <c r="G125" s="52">
        <f t="shared" si="28"/>
        <v>0</v>
      </c>
      <c r="H125" s="52">
        <f t="shared" si="28"/>
        <v>0</v>
      </c>
      <c r="I125" s="52">
        <f t="shared" si="28"/>
        <v>609582294.33999991</v>
      </c>
      <c r="J125" s="52">
        <f t="shared" si="28"/>
        <v>138619078.97</v>
      </c>
      <c r="K125" s="52">
        <f t="shared" si="28"/>
        <v>0</v>
      </c>
      <c r="L125" s="52">
        <f t="shared" si="28"/>
        <v>0</v>
      </c>
      <c r="M125" s="52">
        <f>M124+M123</f>
        <v>748201373.31000018</v>
      </c>
      <c r="N125" s="52">
        <f t="shared" si="28"/>
        <v>37411025.020000003</v>
      </c>
      <c r="O125" s="52">
        <f t="shared" si="28"/>
        <v>-397037</v>
      </c>
      <c r="P125" s="52">
        <f t="shared" si="28"/>
        <v>-584238.90999999992</v>
      </c>
      <c r="Q125" s="52">
        <f t="shared" si="28"/>
        <v>2881026.78</v>
      </c>
      <c r="R125" s="52">
        <f t="shared" si="28"/>
        <v>0</v>
      </c>
      <c r="S125" s="52">
        <f t="shared" si="28"/>
        <v>0</v>
      </c>
      <c r="T125" s="52">
        <f t="shared" si="28"/>
        <v>0</v>
      </c>
      <c r="U125" s="52">
        <f t="shared" si="28"/>
        <v>0</v>
      </c>
      <c r="V125" s="52">
        <f t="shared" si="28"/>
        <v>0</v>
      </c>
      <c r="W125" s="52">
        <f t="shared" si="28"/>
        <v>0</v>
      </c>
      <c r="X125" s="52">
        <f t="shared" si="28"/>
        <v>0</v>
      </c>
      <c r="Y125" s="52">
        <f t="shared" si="28"/>
        <v>0</v>
      </c>
      <c r="Z125" s="52">
        <f>Z124+Z123</f>
        <v>787512149.20000017</v>
      </c>
      <c r="AA125" s="52">
        <f>AA124+AA123</f>
        <v>2989026850.7999997</v>
      </c>
      <c r="AB125" s="53">
        <f>Z125/B125</f>
        <v>0.20852747693059709</v>
      </c>
      <c r="AC125" s="54"/>
      <c r="AD125" s="70">
        <f>'[2]sum-co'!Q146+'[1]CMFothers-CURRENT'!ER566</f>
        <v>55120832.350000009</v>
      </c>
      <c r="AF125" s="56">
        <f>Z125-M125</f>
        <v>39310775.889999986</v>
      </c>
    </row>
    <row r="126" spans="1:34" ht="15" customHeight="1" x14ac:dyDescent="0.25">
      <c r="A126" s="39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1"/>
      <c r="AF126" s="47">
        <f t="shared" si="18"/>
        <v>0</v>
      </c>
    </row>
    <row r="127" spans="1:34" ht="15" customHeight="1" x14ac:dyDescent="0.25">
      <c r="A127" s="39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1"/>
      <c r="AF127" s="47">
        <f t="shared" si="18"/>
        <v>0</v>
      </c>
    </row>
    <row r="128" spans="1:34" ht="15" customHeight="1" x14ac:dyDescent="0.25">
      <c r="A128" s="39" t="s">
        <v>52</v>
      </c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1"/>
      <c r="AF128" s="47">
        <f t="shared" si="18"/>
        <v>0</v>
      </c>
    </row>
    <row r="129" spans="1:32" ht="15" customHeight="1" x14ac:dyDescent="0.25">
      <c r="A129" s="42">
        <v>310100300003000</v>
      </c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1"/>
      <c r="AF129" s="47"/>
    </row>
    <row r="130" spans="1:32" ht="15" customHeight="1" x14ac:dyDescent="0.2">
      <c r="A130" s="43" t="s">
        <v>35</v>
      </c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5"/>
      <c r="AA130" s="40"/>
      <c r="AB130" s="40"/>
      <c r="AC130" s="41"/>
      <c r="AF130" s="47"/>
    </row>
    <row r="131" spans="1:32" ht="15" customHeight="1" x14ac:dyDescent="0.25">
      <c r="A131" s="71" t="s">
        <v>53</v>
      </c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1"/>
      <c r="AF131" s="47">
        <f t="shared" si="18"/>
        <v>0</v>
      </c>
    </row>
    <row r="132" spans="1:32" ht="15" hidden="1" customHeight="1" x14ac:dyDescent="0.25">
      <c r="A132" s="58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1"/>
      <c r="AF132" s="47">
        <f t="shared" si="18"/>
        <v>0</v>
      </c>
    </row>
    <row r="133" spans="1:32" ht="18" hidden="1" customHeight="1" x14ac:dyDescent="0.2">
      <c r="A133" s="8" t="s">
        <v>36</v>
      </c>
      <c r="B133" s="40">
        <f>B143+B153+B163</f>
        <v>0</v>
      </c>
      <c r="C133" s="40">
        <f t="shared" ref="C133:Y134" si="29">C143+C153+C163</f>
        <v>0</v>
      </c>
      <c r="D133" s="40">
        <f t="shared" si="29"/>
        <v>0</v>
      </c>
      <c r="E133" s="40">
        <f t="shared" si="29"/>
        <v>0</v>
      </c>
      <c r="F133" s="40">
        <f t="shared" si="29"/>
        <v>0</v>
      </c>
      <c r="G133" s="40">
        <f t="shared" si="29"/>
        <v>0</v>
      </c>
      <c r="H133" s="40">
        <f t="shared" si="29"/>
        <v>0</v>
      </c>
      <c r="I133" s="40">
        <f t="shared" si="29"/>
        <v>0</v>
      </c>
      <c r="J133" s="40">
        <f t="shared" si="29"/>
        <v>0</v>
      </c>
      <c r="K133" s="40">
        <f t="shared" si="29"/>
        <v>0</v>
      </c>
      <c r="L133" s="40">
        <f t="shared" si="29"/>
        <v>0</v>
      </c>
      <c r="M133" s="40">
        <f t="shared" si="29"/>
        <v>0</v>
      </c>
      <c r="N133" s="40">
        <f t="shared" si="29"/>
        <v>0</v>
      </c>
      <c r="O133" s="40">
        <f t="shared" si="29"/>
        <v>0</v>
      </c>
      <c r="P133" s="40">
        <f t="shared" si="29"/>
        <v>0</v>
      </c>
      <c r="Q133" s="40">
        <f t="shared" si="29"/>
        <v>0</v>
      </c>
      <c r="R133" s="40">
        <f t="shared" si="29"/>
        <v>0</v>
      </c>
      <c r="S133" s="40">
        <f t="shared" si="29"/>
        <v>0</v>
      </c>
      <c r="T133" s="40">
        <f t="shared" si="29"/>
        <v>0</v>
      </c>
      <c r="U133" s="40">
        <f t="shared" si="29"/>
        <v>0</v>
      </c>
      <c r="V133" s="40">
        <f t="shared" si="29"/>
        <v>0</v>
      </c>
      <c r="W133" s="40">
        <f t="shared" si="29"/>
        <v>0</v>
      </c>
      <c r="X133" s="40">
        <f t="shared" si="29"/>
        <v>0</v>
      </c>
      <c r="Y133" s="40">
        <f t="shared" si="29"/>
        <v>0</v>
      </c>
      <c r="Z133" s="40"/>
      <c r="AA133" s="40">
        <f>B133-Z133</f>
        <v>0</v>
      </c>
      <c r="AB133" s="46" t="e">
        <f>Z133/B133</f>
        <v>#DIV/0!</v>
      </c>
      <c r="AC133" s="41"/>
      <c r="AF133" s="47">
        <f t="shared" si="18"/>
        <v>0</v>
      </c>
    </row>
    <row r="134" spans="1:32" ht="18" customHeight="1" x14ac:dyDescent="0.2">
      <c r="A134" s="8" t="s">
        <v>37</v>
      </c>
      <c r="B134" s="40">
        <f>B144+B154+B164</f>
        <v>5041184369</v>
      </c>
      <c r="C134" s="40">
        <f t="shared" si="29"/>
        <v>215297525.60999972</v>
      </c>
      <c r="D134" s="40">
        <f t="shared" si="29"/>
        <v>-4825886843.3900003</v>
      </c>
      <c r="E134" s="40">
        <f>E144+E154+E164</f>
        <v>0</v>
      </c>
      <c r="F134" s="40">
        <f t="shared" si="29"/>
        <v>187690366.55000001</v>
      </c>
      <c r="G134" s="40">
        <f t="shared" si="29"/>
        <v>0</v>
      </c>
      <c r="H134" s="40">
        <f t="shared" si="29"/>
        <v>0</v>
      </c>
      <c r="I134" s="40">
        <f t="shared" si="29"/>
        <v>0</v>
      </c>
      <c r="J134" s="40">
        <f t="shared" si="29"/>
        <v>187690366.55000001</v>
      </c>
      <c r="K134" s="40">
        <f t="shared" si="29"/>
        <v>0</v>
      </c>
      <c r="L134" s="40">
        <f t="shared" si="29"/>
        <v>0</v>
      </c>
      <c r="M134" s="40">
        <f>M144+M154+M164</f>
        <v>187690366.55000001</v>
      </c>
      <c r="N134" s="40">
        <f t="shared" si="29"/>
        <v>0</v>
      </c>
      <c r="O134" s="40">
        <f t="shared" si="29"/>
        <v>0</v>
      </c>
      <c r="P134" s="40">
        <f t="shared" si="29"/>
        <v>0</v>
      </c>
      <c r="Q134" s="40">
        <f t="shared" si="29"/>
        <v>0</v>
      </c>
      <c r="R134" s="40">
        <f t="shared" si="29"/>
        <v>0</v>
      </c>
      <c r="S134" s="40">
        <f t="shared" si="29"/>
        <v>0</v>
      </c>
      <c r="T134" s="40">
        <f t="shared" si="29"/>
        <v>0</v>
      </c>
      <c r="U134" s="40">
        <f t="shared" si="29"/>
        <v>0</v>
      </c>
      <c r="V134" s="40">
        <f t="shared" si="29"/>
        <v>0</v>
      </c>
      <c r="W134" s="40">
        <f t="shared" si="29"/>
        <v>0</v>
      </c>
      <c r="X134" s="40">
        <f t="shared" si="29"/>
        <v>0</v>
      </c>
      <c r="Y134" s="40">
        <f t="shared" si="29"/>
        <v>0</v>
      </c>
      <c r="Z134" s="40">
        <f>SUM(M134:Y134)</f>
        <v>187690366.55000001</v>
      </c>
      <c r="AA134" s="40">
        <f>B134-Z134</f>
        <v>4853494002.4499998</v>
      </c>
      <c r="AB134" s="46">
        <f>Z134/B134</f>
        <v>3.7231402942565148E-2</v>
      </c>
      <c r="AC134" s="41"/>
      <c r="AF134" s="47">
        <f t="shared" si="18"/>
        <v>0</v>
      </c>
    </row>
    <row r="135" spans="1:32" ht="18" hidden="1" customHeight="1" x14ac:dyDescent="0.2">
      <c r="A135" s="8" t="s">
        <v>38</v>
      </c>
      <c r="B135" s="40">
        <f t="shared" ref="B135:Y136" si="30">B145+B155+B165</f>
        <v>0</v>
      </c>
      <c r="C135" s="40">
        <f t="shared" si="30"/>
        <v>0</v>
      </c>
      <c r="D135" s="40">
        <f t="shared" si="30"/>
        <v>0</v>
      </c>
      <c r="E135" s="40">
        <f t="shared" si="30"/>
        <v>0</v>
      </c>
      <c r="F135" s="40">
        <f t="shared" si="30"/>
        <v>0</v>
      </c>
      <c r="G135" s="40">
        <f t="shared" si="30"/>
        <v>0</v>
      </c>
      <c r="H135" s="40">
        <f t="shared" si="30"/>
        <v>0</v>
      </c>
      <c r="I135" s="40">
        <f t="shared" si="30"/>
        <v>0</v>
      </c>
      <c r="J135" s="40">
        <f t="shared" si="30"/>
        <v>0</v>
      </c>
      <c r="K135" s="40">
        <f t="shared" si="30"/>
        <v>0</v>
      </c>
      <c r="L135" s="40">
        <f t="shared" si="30"/>
        <v>0</v>
      </c>
      <c r="M135" s="40">
        <f t="shared" si="30"/>
        <v>0</v>
      </c>
      <c r="N135" s="40">
        <f t="shared" si="30"/>
        <v>0</v>
      </c>
      <c r="O135" s="40">
        <f t="shared" si="30"/>
        <v>0</v>
      </c>
      <c r="P135" s="40">
        <f t="shared" si="30"/>
        <v>0</v>
      </c>
      <c r="Q135" s="40">
        <f t="shared" si="30"/>
        <v>0</v>
      </c>
      <c r="R135" s="40">
        <f t="shared" si="30"/>
        <v>0</v>
      </c>
      <c r="S135" s="40">
        <f t="shared" si="30"/>
        <v>0</v>
      </c>
      <c r="T135" s="40">
        <f t="shared" si="30"/>
        <v>0</v>
      </c>
      <c r="U135" s="40">
        <f t="shared" si="30"/>
        <v>0</v>
      </c>
      <c r="V135" s="40">
        <f t="shared" si="30"/>
        <v>0</v>
      </c>
      <c r="W135" s="40">
        <f t="shared" si="30"/>
        <v>0</v>
      </c>
      <c r="X135" s="40">
        <f t="shared" si="30"/>
        <v>0</v>
      </c>
      <c r="Y135" s="40">
        <f t="shared" si="30"/>
        <v>0</v>
      </c>
      <c r="Z135" s="40"/>
      <c r="AA135" s="40">
        <f>B135-Z135</f>
        <v>0</v>
      </c>
      <c r="AB135" s="46"/>
      <c r="AC135" s="41"/>
      <c r="AF135" s="47">
        <f t="shared" si="18"/>
        <v>0</v>
      </c>
    </row>
    <row r="136" spans="1:32" ht="18" customHeight="1" x14ac:dyDescent="0.2">
      <c r="A136" s="8" t="s">
        <v>39</v>
      </c>
      <c r="B136" s="40">
        <f t="shared" si="30"/>
        <v>0</v>
      </c>
      <c r="C136" s="40">
        <f t="shared" si="30"/>
        <v>0</v>
      </c>
      <c r="D136" s="40">
        <f t="shared" si="30"/>
        <v>0</v>
      </c>
      <c r="E136" s="40">
        <f t="shared" si="30"/>
        <v>0</v>
      </c>
      <c r="F136" s="40">
        <f t="shared" si="30"/>
        <v>0</v>
      </c>
      <c r="G136" s="40">
        <f t="shared" si="30"/>
        <v>0</v>
      </c>
      <c r="H136" s="40">
        <f t="shared" si="30"/>
        <v>0</v>
      </c>
      <c r="I136" s="40">
        <f t="shared" si="30"/>
        <v>0</v>
      </c>
      <c r="J136" s="40">
        <f t="shared" si="30"/>
        <v>0</v>
      </c>
      <c r="K136" s="40">
        <f t="shared" si="30"/>
        <v>0</v>
      </c>
      <c r="L136" s="40">
        <f t="shared" si="30"/>
        <v>0</v>
      </c>
      <c r="M136" s="40">
        <f t="shared" si="30"/>
        <v>0</v>
      </c>
      <c r="N136" s="40">
        <f t="shared" si="30"/>
        <v>0</v>
      </c>
      <c r="O136" s="40">
        <f t="shared" si="30"/>
        <v>0</v>
      </c>
      <c r="P136" s="40">
        <f t="shared" si="30"/>
        <v>0</v>
      </c>
      <c r="Q136" s="40">
        <f t="shared" si="30"/>
        <v>0</v>
      </c>
      <c r="R136" s="40">
        <f t="shared" si="30"/>
        <v>0</v>
      </c>
      <c r="S136" s="40">
        <f t="shared" si="30"/>
        <v>0</v>
      </c>
      <c r="T136" s="40">
        <f t="shared" si="30"/>
        <v>0</v>
      </c>
      <c r="U136" s="40">
        <f t="shared" si="30"/>
        <v>0</v>
      </c>
      <c r="V136" s="40">
        <f t="shared" si="30"/>
        <v>0</v>
      </c>
      <c r="W136" s="40">
        <f t="shared" si="30"/>
        <v>0</v>
      </c>
      <c r="X136" s="40">
        <f t="shared" si="30"/>
        <v>0</v>
      </c>
      <c r="Y136" s="40">
        <f t="shared" si="30"/>
        <v>0</v>
      </c>
      <c r="Z136" s="40">
        <f>SUM(M136:Y136)</f>
        <v>0</v>
      </c>
      <c r="AA136" s="40">
        <f>B136-Z136</f>
        <v>0</v>
      </c>
      <c r="AB136" s="46"/>
      <c r="AC136" s="41"/>
      <c r="AF136" s="47">
        <f t="shared" si="18"/>
        <v>0</v>
      </c>
    </row>
    <row r="137" spans="1:32" ht="18" customHeight="1" x14ac:dyDescent="0.25">
      <c r="A137" s="48" t="s">
        <v>40</v>
      </c>
      <c r="B137" s="49">
        <f>SUM(B133:B136)</f>
        <v>5041184369</v>
      </c>
      <c r="C137" s="49">
        <f>SUM(C133:C136)</f>
        <v>215297525.60999972</v>
      </c>
      <c r="D137" s="49">
        <f>SUM(D133:D136)</f>
        <v>-4825886843.3900003</v>
      </c>
      <c r="E137" s="49">
        <f>SUM(E133:E136)</f>
        <v>0</v>
      </c>
      <c r="F137" s="49">
        <f t="shared" ref="F137:AA137" si="31">SUM(F133:F136)</f>
        <v>187690366.55000001</v>
      </c>
      <c r="G137" s="49">
        <f t="shared" si="31"/>
        <v>0</v>
      </c>
      <c r="H137" s="49">
        <f t="shared" si="31"/>
        <v>0</v>
      </c>
      <c r="I137" s="49">
        <f t="shared" si="31"/>
        <v>0</v>
      </c>
      <c r="J137" s="49">
        <f t="shared" si="31"/>
        <v>187690366.55000001</v>
      </c>
      <c r="K137" s="49">
        <f t="shared" si="31"/>
        <v>0</v>
      </c>
      <c r="L137" s="49">
        <f t="shared" si="31"/>
        <v>0</v>
      </c>
      <c r="M137" s="49">
        <f t="shared" si="31"/>
        <v>187690366.55000001</v>
      </c>
      <c r="N137" s="49">
        <f t="shared" si="31"/>
        <v>0</v>
      </c>
      <c r="O137" s="49">
        <f t="shared" si="31"/>
        <v>0</v>
      </c>
      <c r="P137" s="49">
        <f t="shared" si="31"/>
        <v>0</v>
      </c>
      <c r="Q137" s="49">
        <f t="shared" si="31"/>
        <v>0</v>
      </c>
      <c r="R137" s="49">
        <f t="shared" si="31"/>
        <v>0</v>
      </c>
      <c r="S137" s="49">
        <f t="shared" si="31"/>
        <v>0</v>
      </c>
      <c r="T137" s="49">
        <f t="shared" si="31"/>
        <v>0</v>
      </c>
      <c r="U137" s="49">
        <f t="shared" si="31"/>
        <v>0</v>
      </c>
      <c r="V137" s="49">
        <f t="shared" si="31"/>
        <v>0</v>
      </c>
      <c r="W137" s="49">
        <f t="shared" si="31"/>
        <v>0</v>
      </c>
      <c r="X137" s="49">
        <f t="shared" si="31"/>
        <v>0</v>
      </c>
      <c r="Y137" s="49">
        <f t="shared" si="31"/>
        <v>0</v>
      </c>
      <c r="Z137" s="49">
        <f>SUM(Z133:Z136)</f>
        <v>187690366.55000001</v>
      </c>
      <c r="AA137" s="49">
        <f t="shared" si="31"/>
        <v>4853494002.4499998</v>
      </c>
      <c r="AB137" s="50">
        <f>Z137/B137</f>
        <v>3.7231402942565148E-2</v>
      </c>
      <c r="AC137" s="41"/>
      <c r="AF137" s="47">
        <f t="shared" si="18"/>
        <v>0</v>
      </c>
    </row>
    <row r="138" spans="1:32" ht="18" hidden="1" customHeight="1" x14ac:dyDescent="0.25">
      <c r="A138" s="51" t="s">
        <v>41</v>
      </c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6" t="e">
        <f>Z138/B138</f>
        <v>#DIV/0!</v>
      </c>
      <c r="AC138" s="41"/>
      <c r="AF138" s="47">
        <f t="shared" si="18"/>
        <v>0</v>
      </c>
    </row>
    <row r="139" spans="1:32" s="55" customFormat="1" ht="18" customHeight="1" x14ac:dyDescent="0.25">
      <c r="A139" s="48" t="s">
        <v>42</v>
      </c>
      <c r="B139" s="52">
        <f>B138+B137</f>
        <v>5041184369</v>
      </c>
      <c r="C139" s="52">
        <f>C138+C137</f>
        <v>215297525.60999972</v>
      </c>
      <c r="D139" s="52">
        <f>D138+D137</f>
        <v>-4825886843.3900003</v>
      </c>
      <c r="E139" s="52">
        <f>E138+E137</f>
        <v>0</v>
      </c>
      <c r="F139" s="52">
        <f t="shared" ref="F139:AA139" si="32">F138+F137</f>
        <v>187690366.55000001</v>
      </c>
      <c r="G139" s="52">
        <f t="shared" si="32"/>
        <v>0</v>
      </c>
      <c r="H139" s="52">
        <f t="shared" si="32"/>
        <v>0</v>
      </c>
      <c r="I139" s="52">
        <f t="shared" si="32"/>
        <v>0</v>
      </c>
      <c r="J139" s="52">
        <f t="shared" si="32"/>
        <v>187690366.55000001</v>
      </c>
      <c r="K139" s="52">
        <f t="shared" si="32"/>
        <v>0</v>
      </c>
      <c r="L139" s="52">
        <f t="shared" si="32"/>
        <v>0</v>
      </c>
      <c r="M139" s="52">
        <f t="shared" si="32"/>
        <v>187690366.55000001</v>
      </c>
      <c r="N139" s="52">
        <f t="shared" si="32"/>
        <v>0</v>
      </c>
      <c r="O139" s="52">
        <f t="shared" si="32"/>
        <v>0</v>
      </c>
      <c r="P139" s="52">
        <f t="shared" si="32"/>
        <v>0</v>
      </c>
      <c r="Q139" s="52">
        <f t="shared" si="32"/>
        <v>0</v>
      </c>
      <c r="R139" s="52">
        <f t="shared" si="32"/>
        <v>0</v>
      </c>
      <c r="S139" s="52">
        <f t="shared" si="32"/>
        <v>0</v>
      </c>
      <c r="T139" s="52">
        <f t="shared" si="32"/>
        <v>0</v>
      </c>
      <c r="U139" s="52">
        <f t="shared" si="32"/>
        <v>0</v>
      </c>
      <c r="V139" s="52">
        <f t="shared" si="32"/>
        <v>0</v>
      </c>
      <c r="W139" s="52">
        <f t="shared" si="32"/>
        <v>0</v>
      </c>
      <c r="X139" s="52">
        <f t="shared" si="32"/>
        <v>0</v>
      </c>
      <c r="Y139" s="52">
        <f t="shared" si="32"/>
        <v>0</v>
      </c>
      <c r="Z139" s="52">
        <f>Z138+Z137</f>
        <v>187690366.55000001</v>
      </c>
      <c r="AA139" s="52">
        <f t="shared" si="32"/>
        <v>4853494002.4499998</v>
      </c>
      <c r="AB139" s="53">
        <f>Z139/B139</f>
        <v>3.7231402942565148E-2</v>
      </c>
      <c r="AC139" s="54"/>
      <c r="AF139" s="56">
        <f t="shared" si="18"/>
        <v>0</v>
      </c>
    </row>
    <row r="140" spans="1:32" ht="15" customHeight="1" x14ac:dyDescent="0.25">
      <c r="A140" s="39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1"/>
      <c r="AF140" s="47">
        <f t="shared" si="18"/>
        <v>0</v>
      </c>
    </row>
    <row r="141" spans="1:32" ht="15" hidden="1" customHeight="1" x14ac:dyDescent="0.25">
      <c r="A141" s="42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1"/>
      <c r="AF141" s="47">
        <f t="shared" si="18"/>
        <v>0</v>
      </c>
    </row>
    <row r="142" spans="1:32" ht="15" customHeight="1" x14ac:dyDescent="0.25">
      <c r="A142" s="58" t="s">
        <v>54</v>
      </c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1"/>
      <c r="AF142" s="47">
        <f t="shared" si="18"/>
        <v>0</v>
      </c>
    </row>
    <row r="143" spans="1:32" ht="18" hidden="1" customHeight="1" x14ac:dyDescent="0.2">
      <c r="A143" s="8" t="s">
        <v>36</v>
      </c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>
        <f>B143-Z143</f>
        <v>0</v>
      </c>
      <c r="AB143" s="46" t="e">
        <f>Z143/B143</f>
        <v>#DIV/0!</v>
      </c>
      <c r="AC143" s="41"/>
      <c r="AF143" s="47">
        <f t="shared" si="18"/>
        <v>0</v>
      </c>
    </row>
    <row r="144" spans="1:32" ht="18" customHeight="1" x14ac:dyDescent="0.2">
      <c r="A144" s="8" t="s">
        <v>37</v>
      </c>
      <c r="B144" s="40">
        <f>[1]consoCURRENT!E2507</f>
        <v>5041184369</v>
      </c>
      <c r="C144" s="40">
        <f>[1]consoCURRENT!H2507</f>
        <v>215297525.60999972</v>
      </c>
      <c r="D144" s="40">
        <f>[1]consoCURRENT!I2507</f>
        <v>-4825886843.3900003</v>
      </c>
      <c r="E144" s="40">
        <f>[1]consoCURRENT!J2507</f>
        <v>0</v>
      </c>
      <c r="F144" s="40">
        <f>[1]consoCURRENT!K2507</f>
        <v>187690366.55000001</v>
      </c>
      <c r="G144" s="40">
        <f>[1]consoCURRENT!L3303</f>
        <v>0</v>
      </c>
      <c r="H144" s="40">
        <f>[1]consoCURRENT!M3303</f>
        <v>0</v>
      </c>
      <c r="I144" s="40">
        <f>[1]consoCURRENT!N3303</f>
        <v>0</v>
      </c>
      <c r="J144" s="40">
        <f>[1]consoCURRENT!O2507</f>
        <v>187690366.55000001</v>
      </c>
      <c r="K144" s="40">
        <f>[1]consoCURRENT!P3303</f>
        <v>0</v>
      </c>
      <c r="L144" s="40">
        <f>[1]consoCURRENT!Q3303</f>
        <v>0</v>
      </c>
      <c r="M144" s="40">
        <f>[1]consoCURRENT!R2507</f>
        <v>187690366.55000001</v>
      </c>
      <c r="N144" s="40">
        <f>[1]consoCURRENT!S3303</f>
        <v>0</v>
      </c>
      <c r="O144" s="40">
        <f>[1]consoCURRENT!T3303</f>
        <v>0</v>
      </c>
      <c r="P144" s="40">
        <f>[1]consoCURRENT!U3303</f>
        <v>0</v>
      </c>
      <c r="Q144" s="40">
        <f>[1]consoCURRENT!V3303</f>
        <v>0</v>
      </c>
      <c r="R144" s="40">
        <f>[1]consoCURRENT!W3303</f>
        <v>0</v>
      </c>
      <c r="S144" s="40">
        <f>[1]consoCURRENT!X3303</f>
        <v>0</v>
      </c>
      <c r="T144" s="40">
        <f>[1]consoCURRENT!Y3303</f>
        <v>0</v>
      </c>
      <c r="U144" s="40">
        <f>[1]consoCURRENT!Z3303</f>
        <v>0</v>
      </c>
      <c r="V144" s="40">
        <f>[1]consoCURRENT!AA3303</f>
        <v>0</v>
      </c>
      <c r="W144" s="40">
        <f>[1]consoCURRENT!AB3303</f>
        <v>0</v>
      </c>
      <c r="X144" s="40">
        <f>[1]consoCURRENT!AC3303</f>
        <v>0</v>
      </c>
      <c r="Y144" s="40">
        <f>[1]consoCURRENT!AD3303</f>
        <v>0</v>
      </c>
      <c r="Z144" s="40">
        <f>SUM(M144:Y144)</f>
        <v>187690366.55000001</v>
      </c>
      <c r="AA144" s="40">
        <f>B144-Z144</f>
        <v>4853494002.4499998</v>
      </c>
      <c r="AB144" s="46">
        <f>Z144/B144</f>
        <v>3.7231402942565148E-2</v>
      </c>
      <c r="AC144" s="41"/>
      <c r="AF144" s="47">
        <f t="shared" si="18"/>
        <v>0</v>
      </c>
    </row>
    <row r="145" spans="1:32" ht="18" hidden="1" customHeight="1" x14ac:dyDescent="0.2">
      <c r="A145" s="8" t="s">
        <v>38</v>
      </c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>
        <f>B145-Z145</f>
        <v>0</v>
      </c>
      <c r="AB145" s="46"/>
      <c r="AC145" s="41"/>
      <c r="AF145" s="47">
        <f t="shared" si="18"/>
        <v>0</v>
      </c>
    </row>
    <row r="146" spans="1:32" ht="18" customHeight="1" x14ac:dyDescent="0.2">
      <c r="A146" s="8" t="s">
        <v>39</v>
      </c>
      <c r="B146" s="40">
        <f>[1]consoCURRENT!E3338</f>
        <v>0</v>
      </c>
      <c r="C146" s="40">
        <f>[1]consoCURRENT!H2542</f>
        <v>0</v>
      </c>
      <c r="D146" s="40">
        <f>[1]consoCURRENT!I2542</f>
        <v>0</v>
      </c>
      <c r="E146" s="40">
        <f>[1]consoCURRENT!J3338</f>
        <v>0</v>
      </c>
      <c r="F146" s="40">
        <f>[1]consoCURRENT!K3338</f>
        <v>0</v>
      </c>
      <c r="G146" s="40">
        <f>[1]consoCURRENT!L3338</f>
        <v>0</v>
      </c>
      <c r="H146" s="40">
        <f>[1]consoCURRENT!M3338</f>
        <v>0</v>
      </c>
      <c r="I146" s="40">
        <f>[1]consoCURRENT!N3338</f>
        <v>0</v>
      </c>
      <c r="J146" s="40">
        <f>[1]consoCURRENT!O3338</f>
        <v>0</v>
      </c>
      <c r="K146" s="40">
        <f>[1]consoCURRENT!P3338</f>
        <v>0</v>
      </c>
      <c r="L146" s="40">
        <f>[1]consoCURRENT!Q3338</f>
        <v>0</v>
      </c>
      <c r="M146" s="40">
        <f>[1]consoCURRENT!R3338</f>
        <v>0</v>
      </c>
      <c r="N146" s="40">
        <f>[1]consoCURRENT!S3338</f>
        <v>0</v>
      </c>
      <c r="O146" s="40">
        <f>[1]consoCURRENT!T3338</f>
        <v>0</v>
      </c>
      <c r="P146" s="40">
        <f>[1]consoCURRENT!U3338</f>
        <v>0</v>
      </c>
      <c r="Q146" s="40">
        <f>[1]consoCURRENT!V3338</f>
        <v>0</v>
      </c>
      <c r="R146" s="40">
        <f>[1]consoCURRENT!W3338</f>
        <v>0</v>
      </c>
      <c r="S146" s="40">
        <f>[1]consoCURRENT!X3338</f>
        <v>0</v>
      </c>
      <c r="T146" s="40">
        <f>[1]consoCURRENT!Y3338</f>
        <v>0</v>
      </c>
      <c r="U146" s="40">
        <f>[1]consoCURRENT!Z3338</f>
        <v>0</v>
      </c>
      <c r="V146" s="40">
        <f>[1]consoCURRENT!AA3338</f>
        <v>0</v>
      </c>
      <c r="W146" s="40">
        <f>[1]consoCURRENT!AB3338</f>
        <v>0</v>
      </c>
      <c r="X146" s="40">
        <f>[1]consoCURRENT!AC3338</f>
        <v>0</v>
      </c>
      <c r="Y146" s="40">
        <f>[1]consoCURRENT!AD3338</f>
        <v>0</v>
      </c>
      <c r="Z146" s="40"/>
      <c r="AA146" s="40">
        <f>B146-Z146</f>
        <v>0</v>
      </c>
      <c r="AB146" s="46"/>
      <c r="AC146" s="41"/>
      <c r="AF146" s="47">
        <f t="shared" si="18"/>
        <v>0</v>
      </c>
    </row>
    <row r="147" spans="1:32" ht="18" customHeight="1" x14ac:dyDescent="0.25">
      <c r="A147" s="48" t="s">
        <v>40</v>
      </c>
      <c r="B147" s="49">
        <f>SUM(B143:B146)</f>
        <v>5041184369</v>
      </c>
      <c r="C147" s="49">
        <f t="shared" ref="C147:Z147" si="33">SUM(C143:C146)</f>
        <v>215297525.60999972</v>
      </c>
      <c r="D147" s="49">
        <f t="shared" si="33"/>
        <v>-4825886843.3900003</v>
      </c>
      <c r="E147" s="49">
        <f t="shared" si="33"/>
        <v>0</v>
      </c>
      <c r="F147" s="49">
        <f t="shared" si="33"/>
        <v>187690366.55000001</v>
      </c>
      <c r="G147" s="49">
        <f t="shared" si="33"/>
        <v>0</v>
      </c>
      <c r="H147" s="49">
        <f t="shared" si="33"/>
        <v>0</v>
      </c>
      <c r="I147" s="49">
        <f t="shared" si="33"/>
        <v>0</v>
      </c>
      <c r="J147" s="49">
        <f t="shared" si="33"/>
        <v>187690366.55000001</v>
      </c>
      <c r="K147" s="49">
        <f t="shared" si="33"/>
        <v>0</v>
      </c>
      <c r="L147" s="49">
        <f t="shared" si="33"/>
        <v>0</v>
      </c>
      <c r="M147" s="49">
        <f t="shared" si="33"/>
        <v>187690366.55000001</v>
      </c>
      <c r="N147" s="49">
        <f t="shared" si="33"/>
        <v>0</v>
      </c>
      <c r="O147" s="49">
        <f t="shared" si="33"/>
        <v>0</v>
      </c>
      <c r="P147" s="49">
        <f t="shared" si="33"/>
        <v>0</v>
      </c>
      <c r="Q147" s="49">
        <f t="shared" si="33"/>
        <v>0</v>
      </c>
      <c r="R147" s="49">
        <f t="shared" si="33"/>
        <v>0</v>
      </c>
      <c r="S147" s="49">
        <f t="shared" si="33"/>
        <v>0</v>
      </c>
      <c r="T147" s="49">
        <f t="shared" si="33"/>
        <v>0</v>
      </c>
      <c r="U147" s="49">
        <f t="shared" si="33"/>
        <v>0</v>
      </c>
      <c r="V147" s="49">
        <f t="shared" si="33"/>
        <v>0</v>
      </c>
      <c r="W147" s="49">
        <f t="shared" si="33"/>
        <v>0</v>
      </c>
      <c r="X147" s="49">
        <f t="shared" si="33"/>
        <v>0</v>
      </c>
      <c r="Y147" s="49">
        <f t="shared" si="33"/>
        <v>0</v>
      </c>
      <c r="Z147" s="49">
        <f t="shared" si="33"/>
        <v>187690366.55000001</v>
      </c>
      <c r="AA147" s="49">
        <f>SUM(AA143:AA146)</f>
        <v>4853494002.4499998</v>
      </c>
      <c r="AB147" s="50">
        <f>Z147/B147</f>
        <v>3.7231402942565148E-2</v>
      </c>
      <c r="AC147" s="41"/>
      <c r="AF147" s="47">
        <f t="shared" si="18"/>
        <v>0</v>
      </c>
    </row>
    <row r="148" spans="1:32" ht="18" hidden="1" customHeight="1" x14ac:dyDescent="0.25">
      <c r="A148" s="51" t="s">
        <v>41</v>
      </c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>
        <f>B148-Z148</f>
        <v>0</v>
      </c>
      <c r="AB148" s="46" t="e">
        <f>Z148/B148</f>
        <v>#DIV/0!</v>
      </c>
      <c r="AC148" s="41"/>
      <c r="AF148" s="47">
        <f t="shared" si="18"/>
        <v>0</v>
      </c>
    </row>
    <row r="149" spans="1:32" s="55" customFormat="1" ht="18" customHeight="1" x14ac:dyDescent="0.25">
      <c r="A149" s="48" t="s">
        <v>42</v>
      </c>
      <c r="B149" s="52">
        <f>B148+B147</f>
        <v>5041184369</v>
      </c>
      <c r="C149" s="52">
        <f t="shared" ref="C149:Z149" si="34">C148+C147</f>
        <v>215297525.60999972</v>
      </c>
      <c r="D149" s="52">
        <f t="shared" si="34"/>
        <v>-4825886843.3900003</v>
      </c>
      <c r="E149" s="52">
        <f t="shared" si="34"/>
        <v>0</v>
      </c>
      <c r="F149" s="52">
        <f t="shared" si="34"/>
        <v>187690366.55000001</v>
      </c>
      <c r="G149" s="52">
        <f t="shared" si="34"/>
        <v>0</v>
      </c>
      <c r="H149" s="52">
        <f t="shared" si="34"/>
        <v>0</v>
      </c>
      <c r="I149" s="52">
        <f t="shared" si="34"/>
        <v>0</v>
      </c>
      <c r="J149" s="52">
        <f t="shared" si="34"/>
        <v>187690366.55000001</v>
      </c>
      <c r="K149" s="52">
        <f t="shared" si="34"/>
        <v>0</v>
      </c>
      <c r="L149" s="52">
        <f t="shared" si="34"/>
        <v>0</v>
      </c>
      <c r="M149" s="52">
        <f t="shared" si="34"/>
        <v>187690366.55000001</v>
      </c>
      <c r="N149" s="52">
        <f t="shared" si="34"/>
        <v>0</v>
      </c>
      <c r="O149" s="52">
        <f t="shared" si="34"/>
        <v>0</v>
      </c>
      <c r="P149" s="52">
        <f t="shared" si="34"/>
        <v>0</v>
      </c>
      <c r="Q149" s="52">
        <f t="shared" si="34"/>
        <v>0</v>
      </c>
      <c r="R149" s="52">
        <f t="shared" si="34"/>
        <v>0</v>
      </c>
      <c r="S149" s="52">
        <f t="shared" si="34"/>
        <v>0</v>
      </c>
      <c r="T149" s="52">
        <f t="shared" si="34"/>
        <v>0</v>
      </c>
      <c r="U149" s="52">
        <f t="shared" si="34"/>
        <v>0</v>
      </c>
      <c r="V149" s="52">
        <f t="shared" si="34"/>
        <v>0</v>
      </c>
      <c r="W149" s="52">
        <f t="shared" si="34"/>
        <v>0</v>
      </c>
      <c r="X149" s="52">
        <f t="shared" si="34"/>
        <v>0</v>
      </c>
      <c r="Y149" s="52">
        <f t="shared" si="34"/>
        <v>0</v>
      </c>
      <c r="Z149" s="52">
        <f t="shared" si="34"/>
        <v>187690366.55000001</v>
      </c>
      <c r="AA149" s="52">
        <f>AA148+AA147</f>
        <v>4853494002.4499998</v>
      </c>
      <c r="AB149" s="53">
        <f>Z149/B149</f>
        <v>3.7231402942565148E-2</v>
      </c>
      <c r="AC149" s="54"/>
      <c r="AF149" s="56">
        <f t="shared" ref="AF149:AF213" si="35">Z149-M149</f>
        <v>0</v>
      </c>
    </row>
    <row r="150" spans="1:32" ht="15" customHeight="1" x14ac:dyDescent="0.25">
      <c r="A150" s="39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1"/>
      <c r="AF150" s="47">
        <f t="shared" si="35"/>
        <v>0</v>
      </c>
    </row>
    <row r="151" spans="1:32" ht="15" hidden="1" customHeight="1" x14ac:dyDescent="0.25">
      <c r="A151" s="39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1"/>
      <c r="AF151" s="47">
        <f t="shared" si="35"/>
        <v>0</v>
      </c>
    </row>
    <row r="152" spans="1:32" ht="15" hidden="1" customHeight="1" x14ac:dyDescent="0.25">
      <c r="A152" s="58" t="s">
        <v>45</v>
      </c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1"/>
      <c r="AF152" s="47">
        <f t="shared" si="35"/>
        <v>0</v>
      </c>
    </row>
    <row r="153" spans="1:32" ht="18" hidden="1" customHeight="1" x14ac:dyDescent="0.2">
      <c r="A153" s="8" t="s">
        <v>36</v>
      </c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>
        <f>B153-Z153</f>
        <v>0</v>
      </c>
      <c r="AB153" s="46" t="e">
        <f>Z153/B153</f>
        <v>#DIV/0!</v>
      </c>
      <c r="AC153" s="41"/>
      <c r="AF153" s="47">
        <f t="shared" si="35"/>
        <v>0</v>
      </c>
    </row>
    <row r="154" spans="1:32" ht="18" hidden="1" customHeight="1" x14ac:dyDescent="0.2">
      <c r="A154" s="8" t="s">
        <v>37</v>
      </c>
      <c r="B154" s="40">
        <f>[1]consoCURRENT!E3490</f>
        <v>0</v>
      </c>
      <c r="C154" s="40">
        <f>[1]consoCURRENT!H3490</f>
        <v>0</v>
      </c>
      <c r="D154" s="40">
        <f>[1]consoCURRENT!I3490</f>
        <v>0</v>
      </c>
      <c r="E154" s="40">
        <f>[1]consoCURRENT!J3490</f>
        <v>0</v>
      </c>
      <c r="F154" s="40">
        <f>[1]consoCURRENT!K3490</f>
        <v>0</v>
      </c>
      <c r="G154" s="40">
        <f>[1]consoCURRENT!L3490</f>
        <v>0</v>
      </c>
      <c r="H154" s="40">
        <f>[1]consoCURRENT!M3490</f>
        <v>0</v>
      </c>
      <c r="I154" s="40">
        <f>[1]consoCURRENT!N3490</f>
        <v>0</v>
      </c>
      <c r="J154" s="40">
        <f>[1]consoCURRENT!O3490</f>
        <v>0</v>
      </c>
      <c r="K154" s="40">
        <f>[1]consoCURRENT!P3490</f>
        <v>0</v>
      </c>
      <c r="L154" s="40">
        <f>[1]consoCURRENT!Q3490</f>
        <v>0</v>
      </c>
      <c r="M154" s="40">
        <f>[1]consoCURRENT!R3490</f>
        <v>0</v>
      </c>
      <c r="N154" s="40">
        <f>[1]consoCURRENT!S3490</f>
        <v>0</v>
      </c>
      <c r="O154" s="40">
        <f>[1]consoCURRENT!T3490</f>
        <v>0</v>
      </c>
      <c r="P154" s="40">
        <f>[1]consoCURRENT!U3490</f>
        <v>0</v>
      </c>
      <c r="Q154" s="40">
        <f>[1]consoCURRENT!V3490</f>
        <v>0</v>
      </c>
      <c r="R154" s="40">
        <f>[1]consoCURRENT!W3490</f>
        <v>0</v>
      </c>
      <c r="S154" s="40">
        <f>[1]consoCURRENT!X3490</f>
        <v>0</v>
      </c>
      <c r="T154" s="40">
        <f>[1]consoCURRENT!Y3490</f>
        <v>0</v>
      </c>
      <c r="U154" s="40">
        <f>[1]consoCURRENT!Z3490</f>
        <v>0</v>
      </c>
      <c r="V154" s="40">
        <f>[1]consoCURRENT!AA3490</f>
        <v>0</v>
      </c>
      <c r="W154" s="40">
        <f>[1]consoCURRENT!AB3490</f>
        <v>0</v>
      </c>
      <c r="X154" s="40">
        <f>[1]consoCURRENT!AC3490</f>
        <v>0</v>
      </c>
      <c r="Y154" s="40">
        <f>[1]consoCURRENT!AD3490</f>
        <v>0</v>
      </c>
      <c r="Z154" s="40"/>
      <c r="AA154" s="40">
        <f>B154-Z154</f>
        <v>0</v>
      </c>
      <c r="AB154" s="46" t="e">
        <f>Z154/B154</f>
        <v>#DIV/0!</v>
      </c>
      <c r="AC154" s="41"/>
      <c r="AF154" s="47">
        <f t="shared" si="35"/>
        <v>0</v>
      </c>
    </row>
    <row r="155" spans="1:32" ht="18" hidden="1" customHeight="1" x14ac:dyDescent="0.2">
      <c r="A155" s="8" t="s">
        <v>38</v>
      </c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>
        <f>B155-Z155</f>
        <v>0</v>
      </c>
      <c r="AB155" s="46"/>
      <c r="AC155" s="41"/>
      <c r="AF155" s="47">
        <f t="shared" si="35"/>
        <v>0</v>
      </c>
    </row>
    <row r="156" spans="1:32" ht="18" hidden="1" customHeight="1" x14ac:dyDescent="0.2">
      <c r="A156" s="8" t="s">
        <v>39</v>
      </c>
      <c r="B156" s="40">
        <f>[1]consoCURRENT!E3525</f>
        <v>0</v>
      </c>
      <c r="C156" s="40">
        <f>[1]consoCURRENT!H3525</f>
        <v>0</v>
      </c>
      <c r="D156" s="40">
        <f>[1]consoCURRENT!I3525</f>
        <v>0</v>
      </c>
      <c r="E156" s="40">
        <f>[1]consoCURRENT!J3525</f>
        <v>0</v>
      </c>
      <c r="F156" s="40">
        <f>[1]consoCURRENT!K3525</f>
        <v>0</v>
      </c>
      <c r="G156" s="40">
        <f>[1]consoCURRENT!L3525</f>
        <v>0</v>
      </c>
      <c r="H156" s="40">
        <f>[1]consoCURRENT!M3525</f>
        <v>0</v>
      </c>
      <c r="I156" s="40">
        <f>[1]consoCURRENT!N3525</f>
        <v>0</v>
      </c>
      <c r="J156" s="40">
        <f>[1]consoCURRENT!O3525</f>
        <v>0</v>
      </c>
      <c r="K156" s="40">
        <f>[1]consoCURRENT!P3525</f>
        <v>0</v>
      </c>
      <c r="L156" s="40">
        <f>[1]consoCURRENT!Q3525</f>
        <v>0</v>
      </c>
      <c r="M156" s="40">
        <f>[1]consoCURRENT!R3525</f>
        <v>0</v>
      </c>
      <c r="N156" s="40">
        <f>[1]consoCURRENT!S3525</f>
        <v>0</v>
      </c>
      <c r="O156" s="40">
        <f>[1]consoCURRENT!T3525</f>
        <v>0</v>
      </c>
      <c r="P156" s="40">
        <f>[1]consoCURRENT!U3525</f>
        <v>0</v>
      </c>
      <c r="Q156" s="40">
        <f>[1]consoCURRENT!V3525</f>
        <v>0</v>
      </c>
      <c r="R156" s="40">
        <f>[1]consoCURRENT!W3525</f>
        <v>0</v>
      </c>
      <c r="S156" s="40">
        <f>[1]consoCURRENT!X3525</f>
        <v>0</v>
      </c>
      <c r="T156" s="40">
        <f>[1]consoCURRENT!Y3525</f>
        <v>0</v>
      </c>
      <c r="U156" s="40">
        <f>[1]consoCURRENT!Z3525</f>
        <v>0</v>
      </c>
      <c r="V156" s="40">
        <f>[1]consoCURRENT!AA3525</f>
        <v>0</v>
      </c>
      <c r="W156" s="40">
        <f>[1]consoCURRENT!AB3525</f>
        <v>0</v>
      </c>
      <c r="X156" s="40">
        <f>[1]consoCURRENT!AC3525</f>
        <v>0</v>
      </c>
      <c r="Y156" s="40">
        <f>[1]consoCURRENT!AD3525</f>
        <v>0</v>
      </c>
      <c r="Z156" s="40"/>
      <c r="AA156" s="40">
        <f>B156-Z156</f>
        <v>0</v>
      </c>
      <c r="AB156" s="46"/>
      <c r="AC156" s="41"/>
      <c r="AF156" s="47">
        <f t="shared" si="35"/>
        <v>0</v>
      </c>
    </row>
    <row r="157" spans="1:32" ht="18" hidden="1" customHeight="1" x14ac:dyDescent="0.25">
      <c r="A157" s="48" t="s">
        <v>40</v>
      </c>
      <c r="B157" s="49">
        <f>SUM(B153:B156)</f>
        <v>0</v>
      </c>
      <c r="C157" s="49">
        <f t="shared" ref="C157:Y157" si="36">SUM(C153:C156)</f>
        <v>0</v>
      </c>
      <c r="D157" s="49">
        <f t="shared" si="36"/>
        <v>0</v>
      </c>
      <c r="E157" s="49">
        <f t="shared" si="36"/>
        <v>0</v>
      </c>
      <c r="F157" s="49">
        <f t="shared" si="36"/>
        <v>0</v>
      </c>
      <c r="G157" s="49">
        <f t="shared" si="36"/>
        <v>0</v>
      </c>
      <c r="H157" s="49">
        <f t="shared" si="36"/>
        <v>0</v>
      </c>
      <c r="I157" s="49">
        <f t="shared" si="36"/>
        <v>0</v>
      </c>
      <c r="J157" s="49">
        <f t="shared" si="36"/>
        <v>0</v>
      </c>
      <c r="K157" s="49">
        <f t="shared" si="36"/>
        <v>0</v>
      </c>
      <c r="L157" s="49">
        <f t="shared" si="36"/>
        <v>0</v>
      </c>
      <c r="M157" s="49">
        <f t="shared" si="36"/>
        <v>0</v>
      </c>
      <c r="N157" s="49">
        <f t="shared" si="36"/>
        <v>0</v>
      </c>
      <c r="O157" s="49">
        <f t="shared" si="36"/>
        <v>0</v>
      </c>
      <c r="P157" s="49">
        <f t="shared" si="36"/>
        <v>0</v>
      </c>
      <c r="Q157" s="49">
        <f t="shared" si="36"/>
        <v>0</v>
      </c>
      <c r="R157" s="49">
        <f t="shared" si="36"/>
        <v>0</v>
      </c>
      <c r="S157" s="49">
        <f t="shared" si="36"/>
        <v>0</v>
      </c>
      <c r="T157" s="49">
        <f t="shared" si="36"/>
        <v>0</v>
      </c>
      <c r="U157" s="49">
        <f t="shared" si="36"/>
        <v>0</v>
      </c>
      <c r="V157" s="49">
        <f t="shared" si="36"/>
        <v>0</v>
      </c>
      <c r="W157" s="49">
        <f t="shared" si="36"/>
        <v>0</v>
      </c>
      <c r="X157" s="49">
        <f t="shared" si="36"/>
        <v>0</v>
      </c>
      <c r="Y157" s="49">
        <f t="shared" si="36"/>
        <v>0</v>
      </c>
      <c r="Z157" s="49"/>
      <c r="AA157" s="49">
        <f>SUM(AA153:AA156)</f>
        <v>0</v>
      </c>
      <c r="AB157" s="50" t="e">
        <f>Z157/B157</f>
        <v>#DIV/0!</v>
      </c>
      <c r="AC157" s="41"/>
      <c r="AF157" s="47">
        <f t="shared" si="35"/>
        <v>0</v>
      </c>
    </row>
    <row r="158" spans="1:32" ht="18" hidden="1" customHeight="1" x14ac:dyDescent="0.25">
      <c r="A158" s="51" t="s">
        <v>41</v>
      </c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>
        <f>B158-Z158</f>
        <v>0</v>
      </c>
      <c r="AB158" s="46" t="e">
        <f>Z158/B158</f>
        <v>#DIV/0!</v>
      </c>
      <c r="AC158" s="41"/>
      <c r="AF158" s="47">
        <f t="shared" si="35"/>
        <v>0</v>
      </c>
    </row>
    <row r="159" spans="1:32" ht="18" hidden="1" customHeight="1" x14ac:dyDescent="0.25">
      <c r="A159" s="48" t="s">
        <v>42</v>
      </c>
      <c r="B159" s="49">
        <f>B158+B157</f>
        <v>0</v>
      </c>
      <c r="C159" s="49">
        <f t="shared" ref="C159:Y159" si="37">C158+C157</f>
        <v>0</v>
      </c>
      <c r="D159" s="49">
        <f t="shared" si="37"/>
        <v>0</v>
      </c>
      <c r="E159" s="49">
        <f t="shared" si="37"/>
        <v>0</v>
      </c>
      <c r="F159" s="49">
        <f t="shared" si="37"/>
        <v>0</v>
      </c>
      <c r="G159" s="49">
        <f t="shared" si="37"/>
        <v>0</v>
      </c>
      <c r="H159" s="49">
        <f t="shared" si="37"/>
        <v>0</v>
      </c>
      <c r="I159" s="49">
        <f t="shared" si="37"/>
        <v>0</v>
      </c>
      <c r="J159" s="49">
        <f t="shared" si="37"/>
        <v>0</v>
      </c>
      <c r="K159" s="49">
        <f t="shared" si="37"/>
        <v>0</v>
      </c>
      <c r="L159" s="49">
        <f t="shared" si="37"/>
        <v>0</v>
      </c>
      <c r="M159" s="49">
        <f t="shared" si="37"/>
        <v>0</v>
      </c>
      <c r="N159" s="49">
        <f t="shared" si="37"/>
        <v>0</v>
      </c>
      <c r="O159" s="49">
        <f t="shared" si="37"/>
        <v>0</v>
      </c>
      <c r="P159" s="49">
        <f t="shared" si="37"/>
        <v>0</v>
      </c>
      <c r="Q159" s="49">
        <f t="shared" si="37"/>
        <v>0</v>
      </c>
      <c r="R159" s="49">
        <f t="shared" si="37"/>
        <v>0</v>
      </c>
      <c r="S159" s="49">
        <f t="shared" si="37"/>
        <v>0</v>
      </c>
      <c r="T159" s="49">
        <f t="shared" si="37"/>
        <v>0</v>
      </c>
      <c r="U159" s="49">
        <f t="shared" si="37"/>
        <v>0</v>
      </c>
      <c r="V159" s="49">
        <f t="shared" si="37"/>
        <v>0</v>
      </c>
      <c r="W159" s="49">
        <f t="shared" si="37"/>
        <v>0</v>
      </c>
      <c r="X159" s="49">
        <f t="shared" si="37"/>
        <v>0</v>
      </c>
      <c r="Y159" s="49">
        <f t="shared" si="37"/>
        <v>0</v>
      </c>
      <c r="Z159" s="49"/>
      <c r="AA159" s="49">
        <f>AA158+AA157</f>
        <v>0</v>
      </c>
      <c r="AB159" s="50" t="e">
        <f>Z159/B159</f>
        <v>#DIV/0!</v>
      </c>
      <c r="AC159" s="57"/>
      <c r="AF159" s="47">
        <f t="shared" si="35"/>
        <v>0</v>
      </c>
    </row>
    <row r="160" spans="1:32" ht="15" hidden="1" customHeight="1" x14ac:dyDescent="0.25">
      <c r="A160" s="39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1"/>
      <c r="AF160" s="47">
        <f t="shared" si="35"/>
        <v>0</v>
      </c>
    </row>
    <row r="161" spans="1:32" ht="15" hidden="1" customHeight="1" x14ac:dyDescent="0.25">
      <c r="A161" s="39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1"/>
      <c r="AF161" s="47">
        <f t="shared" si="35"/>
        <v>0</v>
      </c>
    </row>
    <row r="162" spans="1:32" ht="15" hidden="1" customHeight="1" x14ac:dyDescent="0.25">
      <c r="A162" s="58" t="s">
        <v>45</v>
      </c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1"/>
      <c r="AF162" s="47">
        <f t="shared" si="35"/>
        <v>0</v>
      </c>
    </row>
    <row r="163" spans="1:32" ht="18" hidden="1" customHeight="1" x14ac:dyDescent="0.2">
      <c r="A163" s="8" t="s">
        <v>36</v>
      </c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>
        <f>B163-Z163</f>
        <v>0</v>
      </c>
      <c r="AB163" s="46" t="e">
        <f>Z163/B163</f>
        <v>#DIV/0!</v>
      </c>
      <c r="AC163" s="41"/>
      <c r="AF163" s="47">
        <f t="shared" si="35"/>
        <v>0</v>
      </c>
    </row>
    <row r="164" spans="1:32" ht="18" hidden="1" customHeight="1" x14ac:dyDescent="0.2">
      <c r="A164" s="8" t="s">
        <v>37</v>
      </c>
      <c r="B164" s="40">
        <f>[1]consoCURRENT!E3677</f>
        <v>0</v>
      </c>
      <c r="C164" s="40">
        <f>[1]consoCURRENT!H3677</f>
        <v>0</v>
      </c>
      <c r="D164" s="40">
        <f>[1]consoCURRENT!I3677</f>
        <v>0</v>
      </c>
      <c r="E164" s="40">
        <f>[1]consoCURRENT!J3677</f>
        <v>0</v>
      </c>
      <c r="F164" s="40">
        <f>[1]consoCURRENT!K3677</f>
        <v>0</v>
      </c>
      <c r="G164" s="40">
        <f>[1]consoCURRENT!L3677</f>
        <v>0</v>
      </c>
      <c r="H164" s="40">
        <f>[1]consoCURRENT!M3677</f>
        <v>0</v>
      </c>
      <c r="I164" s="40">
        <f>[1]consoCURRENT!N3677</f>
        <v>0</v>
      </c>
      <c r="J164" s="40">
        <f>[1]consoCURRENT!O3677</f>
        <v>0</v>
      </c>
      <c r="K164" s="40">
        <f>[1]consoCURRENT!P3677</f>
        <v>0</v>
      </c>
      <c r="L164" s="40">
        <f>[1]consoCURRENT!Q3677</f>
        <v>0</v>
      </c>
      <c r="M164" s="40">
        <f>[1]consoCURRENT!R3677</f>
        <v>0</v>
      </c>
      <c r="N164" s="40">
        <f>[1]consoCURRENT!S3677</f>
        <v>0</v>
      </c>
      <c r="O164" s="40">
        <f>[1]consoCURRENT!T3677</f>
        <v>0</v>
      </c>
      <c r="P164" s="40">
        <f>[1]consoCURRENT!U3677</f>
        <v>0</v>
      </c>
      <c r="Q164" s="40">
        <f>[1]consoCURRENT!V3677</f>
        <v>0</v>
      </c>
      <c r="R164" s="40">
        <f>[1]consoCURRENT!W3677</f>
        <v>0</v>
      </c>
      <c r="S164" s="40">
        <f>[1]consoCURRENT!X3677</f>
        <v>0</v>
      </c>
      <c r="T164" s="40">
        <f>[1]consoCURRENT!Y3677</f>
        <v>0</v>
      </c>
      <c r="U164" s="40">
        <f>[1]consoCURRENT!Z3677</f>
        <v>0</v>
      </c>
      <c r="V164" s="40">
        <f>[1]consoCURRENT!AA3677</f>
        <v>0</v>
      </c>
      <c r="W164" s="40">
        <f>[1]consoCURRENT!AB3677</f>
        <v>0</v>
      </c>
      <c r="X164" s="40">
        <f>[1]consoCURRENT!AC3677</f>
        <v>0</v>
      </c>
      <c r="Y164" s="40">
        <f>[1]consoCURRENT!AD3677</f>
        <v>0</v>
      </c>
      <c r="Z164" s="40"/>
      <c r="AA164" s="40">
        <f>B164-Z164</f>
        <v>0</v>
      </c>
      <c r="AB164" s="46" t="e">
        <f>Z164/B164</f>
        <v>#DIV/0!</v>
      </c>
      <c r="AC164" s="41"/>
      <c r="AF164" s="47">
        <f t="shared" si="35"/>
        <v>0</v>
      </c>
    </row>
    <row r="165" spans="1:32" ht="18" hidden="1" customHeight="1" x14ac:dyDescent="0.2">
      <c r="A165" s="8" t="s">
        <v>38</v>
      </c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>
        <f>B165-Z165</f>
        <v>0</v>
      </c>
      <c r="AB165" s="46"/>
      <c r="AC165" s="41"/>
      <c r="AF165" s="47">
        <f t="shared" si="35"/>
        <v>0</v>
      </c>
    </row>
    <row r="166" spans="1:32" ht="18" hidden="1" customHeight="1" x14ac:dyDescent="0.2">
      <c r="A166" s="8" t="s">
        <v>39</v>
      </c>
      <c r="B166" s="40">
        <f>[1]consoCURRENT!E3712</f>
        <v>0</v>
      </c>
      <c r="C166" s="40">
        <f>[1]consoCURRENT!H3712</f>
        <v>0</v>
      </c>
      <c r="D166" s="40">
        <f>[1]consoCURRENT!I3712</f>
        <v>0</v>
      </c>
      <c r="E166" s="40">
        <f>[1]consoCURRENT!J3712</f>
        <v>0</v>
      </c>
      <c r="F166" s="40">
        <f>[1]consoCURRENT!K3712</f>
        <v>0</v>
      </c>
      <c r="G166" s="40">
        <f>[1]consoCURRENT!L3712</f>
        <v>0</v>
      </c>
      <c r="H166" s="40">
        <f>[1]consoCURRENT!M3712</f>
        <v>0</v>
      </c>
      <c r="I166" s="40">
        <f>[1]consoCURRENT!N3712</f>
        <v>0</v>
      </c>
      <c r="J166" s="40">
        <f>[1]consoCURRENT!O3712</f>
        <v>0</v>
      </c>
      <c r="K166" s="40">
        <f>[1]consoCURRENT!P3712</f>
        <v>0</v>
      </c>
      <c r="L166" s="40">
        <f>[1]consoCURRENT!Q3712</f>
        <v>0</v>
      </c>
      <c r="M166" s="40">
        <f>[1]consoCURRENT!R3712</f>
        <v>0</v>
      </c>
      <c r="N166" s="40">
        <f>[1]consoCURRENT!S3712</f>
        <v>0</v>
      </c>
      <c r="O166" s="40">
        <f>[1]consoCURRENT!T3712</f>
        <v>0</v>
      </c>
      <c r="P166" s="40">
        <f>[1]consoCURRENT!U3712</f>
        <v>0</v>
      </c>
      <c r="Q166" s="40">
        <f>[1]consoCURRENT!V3712</f>
        <v>0</v>
      </c>
      <c r="R166" s="40">
        <f>[1]consoCURRENT!W3712</f>
        <v>0</v>
      </c>
      <c r="S166" s="40">
        <f>[1]consoCURRENT!X3712</f>
        <v>0</v>
      </c>
      <c r="T166" s="40">
        <f>[1]consoCURRENT!Y3712</f>
        <v>0</v>
      </c>
      <c r="U166" s="40">
        <f>[1]consoCURRENT!Z3712</f>
        <v>0</v>
      </c>
      <c r="V166" s="40">
        <f>[1]consoCURRENT!AA3712</f>
        <v>0</v>
      </c>
      <c r="W166" s="40">
        <f>[1]consoCURRENT!AB3712</f>
        <v>0</v>
      </c>
      <c r="X166" s="40">
        <f>[1]consoCURRENT!AC3712</f>
        <v>0</v>
      </c>
      <c r="Y166" s="40">
        <f>[1]consoCURRENT!AD3712</f>
        <v>0</v>
      </c>
      <c r="Z166" s="40"/>
      <c r="AA166" s="40">
        <f>B166-Z166</f>
        <v>0</v>
      </c>
      <c r="AB166" s="46"/>
      <c r="AC166" s="41"/>
      <c r="AF166" s="47">
        <f t="shared" si="35"/>
        <v>0</v>
      </c>
    </row>
    <row r="167" spans="1:32" ht="18" hidden="1" customHeight="1" x14ac:dyDescent="0.25">
      <c r="A167" s="48" t="s">
        <v>40</v>
      </c>
      <c r="B167" s="49">
        <f>SUM(B163:B166)</f>
        <v>0</v>
      </c>
      <c r="C167" s="49">
        <f t="shared" ref="C167:Y167" si="38">SUM(C163:C166)</f>
        <v>0</v>
      </c>
      <c r="D167" s="49">
        <f t="shared" si="38"/>
        <v>0</v>
      </c>
      <c r="E167" s="49">
        <f t="shared" si="38"/>
        <v>0</v>
      </c>
      <c r="F167" s="49">
        <f t="shared" si="38"/>
        <v>0</v>
      </c>
      <c r="G167" s="49">
        <f t="shared" si="38"/>
        <v>0</v>
      </c>
      <c r="H167" s="49">
        <f t="shared" si="38"/>
        <v>0</v>
      </c>
      <c r="I167" s="49">
        <f t="shared" si="38"/>
        <v>0</v>
      </c>
      <c r="J167" s="49">
        <f t="shared" si="38"/>
        <v>0</v>
      </c>
      <c r="K167" s="49">
        <f t="shared" si="38"/>
        <v>0</v>
      </c>
      <c r="L167" s="49">
        <f t="shared" si="38"/>
        <v>0</v>
      </c>
      <c r="M167" s="49">
        <f t="shared" si="38"/>
        <v>0</v>
      </c>
      <c r="N167" s="49">
        <f t="shared" si="38"/>
        <v>0</v>
      </c>
      <c r="O167" s="49">
        <f t="shared" si="38"/>
        <v>0</v>
      </c>
      <c r="P167" s="49">
        <f t="shared" si="38"/>
        <v>0</v>
      </c>
      <c r="Q167" s="49">
        <f t="shared" si="38"/>
        <v>0</v>
      </c>
      <c r="R167" s="49">
        <f t="shared" si="38"/>
        <v>0</v>
      </c>
      <c r="S167" s="49">
        <f t="shared" si="38"/>
        <v>0</v>
      </c>
      <c r="T167" s="49">
        <f t="shared" si="38"/>
        <v>0</v>
      </c>
      <c r="U167" s="49">
        <f t="shared" si="38"/>
        <v>0</v>
      </c>
      <c r="V167" s="49">
        <f t="shared" si="38"/>
        <v>0</v>
      </c>
      <c r="W167" s="49">
        <f t="shared" si="38"/>
        <v>0</v>
      </c>
      <c r="X167" s="49">
        <f t="shared" si="38"/>
        <v>0</v>
      </c>
      <c r="Y167" s="49">
        <f t="shared" si="38"/>
        <v>0</v>
      </c>
      <c r="Z167" s="49"/>
      <c r="AA167" s="49">
        <f>SUM(AA163:AA166)</f>
        <v>0</v>
      </c>
      <c r="AB167" s="50" t="e">
        <f>Z167/B167</f>
        <v>#DIV/0!</v>
      </c>
      <c r="AC167" s="41"/>
      <c r="AF167" s="47">
        <f t="shared" si="35"/>
        <v>0</v>
      </c>
    </row>
    <row r="168" spans="1:32" ht="18" hidden="1" customHeight="1" x14ac:dyDescent="0.25">
      <c r="A168" s="51" t="s">
        <v>41</v>
      </c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>
        <f>B168-Z168</f>
        <v>0</v>
      </c>
      <c r="AB168" s="46" t="e">
        <f>Z168/B168</f>
        <v>#DIV/0!</v>
      </c>
      <c r="AC168" s="41"/>
      <c r="AF168" s="47">
        <f t="shared" si="35"/>
        <v>0</v>
      </c>
    </row>
    <row r="169" spans="1:32" ht="18" hidden="1" customHeight="1" x14ac:dyDescent="0.25">
      <c r="A169" s="48" t="s">
        <v>42</v>
      </c>
      <c r="B169" s="49">
        <f>B168+B167</f>
        <v>0</v>
      </c>
      <c r="C169" s="49">
        <f t="shared" ref="C169:Y169" si="39">C168+C167</f>
        <v>0</v>
      </c>
      <c r="D169" s="49">
        <f t="shared" si="39"/>
        <v>0</v>
      </c>
      <c r="E169" s="49">
        <f t="shared" si="39"/>
        <v>0</v>
      </c>
      <c r="F169" s="49">
        <f t="shared" si="39"/>
        <v>0</v>
      </c>
      <c r="G169" s="49">
        <f t="shared" si="39"/>
        <v>0</v>
      </c>
      <c r="H169" s="49">
        <f t="shared" si="39"/>
        <v>0</v>
      </c>
      <c r="I169" s="49">
        <f t="shared" si="39"/>
        <v>0</v>
      </c>
      <c r="J169" s="49">
        <f t="shared" si="39"/>
        <v>0</v>
      </c>
      <c r="K169" s="49">
        <f t="shared" si="39"/>
        <v>0</v>
      </c>
      <c r="L169" s="49">
        <f t="shared" si="39"/>
        <v>0</v>
      </c>
      <c r="M169" s="49">
        <f t="shared" si="39"/>
        <v>0</v>
      </c>
      <c r="N169" s="49">
        <f t="shared" si="39"/>
        <v>0</v>
      </c>
      <c r="O169" s="49">
        <f t="shared" si="39"/>
        <v>0</v>
      </c>
      <c r="P169" s="49">
        <f t="shared" si="39"/>
        <v>0</v>
      </c>
      <c r="Q169" s="49">
        <f t="shared" si="39"/>
        <v>0</v>
      </c>
      <c r="R169" s="49">
        <f t="shared" si="39"/>
        <v>0</v>
      </c>
      <c r="S169" s="49">
        <f t="shared" si="39"/>
        <v>0</v>
      </c>
      <c r="T169" s="49">
        <f t="shared" si="39"/>
        <v>0</v>
      </c>
      <c r="U169" s="49">
        <f t="shared" si="39"/>
        <v>0</v>
      </c>
      <c r="V169" s="49">
        <f t="shared" si="39"/>
        <v>0</v>
      </c>
      <c r="W169" s="49">
        <f t="shared" si="39"/>
        <v>0</v>
      </c>
      <c r="X169" s="49">
        <f t="shared" si="39"/>
        <v>0</v>
      </c>
      <c r="Y169" s="49">
        <f t="shared" si="39"/>
        <v>0</v>
      </c>
      <c r="Z169" s="49"/>
      <c r="AA169" s="49">
        <f>AA168+AA167</f>
        <v>0</v>
      </c>
      <c r="AB169" s="50" t="e">
        <f>Z169/B169</f>
        <v>#DIV/0!</v>
      </c>
      <c r="AC169" s="57"/>
      <c r="AF169" s="47">
        <f t="shared" si="35"/>
        <v>0</v>
      </c>
    </row>
    <row r="170" spans="1:32" ht="15" customHeight="1" x14ac:dyDescent="0.25">
      <c r="A170" s="39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1"/>
      <c r="AF170" s="47">
        <f t="shared" si="35"/>
        <v>0</v>
      </c>
    </row>
    <row r="171" spans="1:32" ht="15" customHeight="1" x14ac:dyDescent="0.25">
      <c r="A171" s="59" t="s">
        <v>46</v>
      </c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1"/>
      <c r="AF171" s="47">
        <f t="shared" si="35"/>
        <v>0</v>
      </c>
    </row>
    <row r="172" spans="1:32" ht="15" customHeight="1" x14ac:dyDescent="0.2">
      <c r="A172" s="43" t="s">
        <v>47</v>
      </c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5"/>
      <c r="AA172" s="40"/>
      <c r="AB172" s="40"/>
      <c r="AC172" s="41"/>
      <c r="AF172" s="47">
        <f t="shared" si="35"/>
        <v>0</v>
      </c>
    </row>
    <row r="173" spans="1:32" ht="15" customHeight="1" x14ac:dyDescent="0.25">
      <c r="A173" s="71" t="s">
        <v>53</v>
      </c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3"/>
      <c r="AA173" s="40"/>
      <c r="AB173" s="40"/>
      <c r="AC173" s="41"/>
      <c r="AF173" s="47"/>
    </row>
    <row r="174" spans="1:32" ht="18" hidden="1" customHeight="1" x14ac:dyDescent="0.2">
      <c r="A174" s="8" t="s">
        <v>36</v>
      </c>
      <c r="B174" s="40">
        <f t="shared" ref="B174:Y177" si="40">B184+B195+B205+B215+B225</f>
        <v>0</v>
      </c>
      <c r="C174" s="40">
        <f t="shared" si="40"/>
        <v>0</v>
      </c>
      <c r="D174" s="40">
        <f t="shared" si="40"/>
        <v>0</v>
      </c>
      <c r="E174" s="40">
        <f t="shared" si="40"/>
        <v>0</v>
      </c>
      <c r="F174" s="40">
        <f t="shared" si="40"/>
        <v>0</v>
      </c>
      <c r="G174" s="40">
        <f t="shared" si="40"/>
        <v>0</v>
      </c>
      <c r="H174" s="40">
        <f t="shared" si="40"/>
        <v>0</v>
      </c>
      <c r="I174" s="40">
        <f t="shared" si="40"/>
        <v>0</v>
      </c>
      <c r="J174" s="40">
        <f t="shared" si="40"/>
        <v>0</v>
      </c>
      <c r="K174" s="40">
        <f t="shared" si="40"/>
        <v>0</v>
      </c>
      <c r="L174" s="40">
        <f t="shared" si="40"/>
        <v>0</v>
      </c>
      <c r="M174" s="40">
        <f t="shared" si="40"/>
        <v>0</v>
      </c>
      <c r="N174" s="40">
        <f t="shared" si="40"/>
        <v>0</v>
      </c>
      <c r="O174" s="40">
        <f t="shared" si="40"/>
        <v>0</v>
      </c>
      <c r="P174" s="40">
        <f t="shared" si="40"/>
        <v>0</v>
      </c>
      <c r="Q174" s="40">
        <f t="shared" si="40"/>
        <v>0</v>
      </c>
      <c r="R174" s="40">
        <f t="shared" si="40"/>
        <v>0</v>
      </c>
      <c r="S174" s="40">
        <f t="shared" si="40"/>
        <v>0</v>
      </c>
      <c r="T174" s="40">
        <f t="shared" si="40"/>
        <v>0</v>
      </c>
      <c r="U174" s="40">
        <f t="shared" si="40"/>
        <v>0</v>
      </c>
      <c r="V174" s="40">
        <f t="shared" si="40"/>
        <v>0</v>
      </c>
      <c r="W174" s="40">
        <f t="shared" si="40"/>
        <v>0</v>
      </c>
      <c r="X174" s="40">
        <f t="shared" si="40"/>
        <v>0</v>
      </c>
      <c r="Y174" s="40">
        <f t="shared" si="40"/>
        <v>0</v>
      </c>
      <c r="Z174" s="40">
        <f>SUM(M174:Y174)</f>
        <v>0</v>
      </c>
      <c r="AA174" s="40">
        <f>B174-Z174</f>
        <v>0</v>
      </c>
      <c r="AB174" s="46" t="e">
        <f>Z174/B174</f>
        <v>#DIV/0!</v>
      </c>
      <c r="AC174" s="41"/>
      <c r="AF174" s="47">
        <f t="shared" si="35"/>
        <v>0</v>
      </c>
    </row>
    <row r="175" spans="1:32" ht="18" customHeight="1" x14ac:dyDescent="0.2">
      <c r="A175" s="8" t="s">
        <v>37</v>
      </c>
      <c r="B175" s="40">
        <f t="shared" si="40"/>
        <v>2307258207</v>
      </c>
      <c r="C175" s="40">
        <f t="shared" si="40"/>
        <v>0</v>
      </c>
      <c r="D175" s="40">
        <f t="shared" si="40"/>
        <v>-2307258207</v>
      </c>
      <c r="E175" s="40">
        <f t="shared" si="40"/>
        <v>45000</v>
      </c>
      <c r="F175" s="40">
        <f t="shared" si="40"/>
        <v>3364480</v>
      </c>
      <c r="G175" s="40">
        <f t="shared" si="40"/>
        <v>0</v>
      </c>
      <c r="H175" s="40">
        <f t="shared" si="40"/>
        <v>0</v>
      </c>
      <c r="I175" s="40">
        <f t="shared" si="40"/>
        <v>45000</v>
      </c>
      <c r="J175" s="40">
        <f t="shared" si="40"/>
        <v>3364480</v>
      </c>
      <c r="K175" s="40">
        <f t="shared" si="40"/>
        <v>0</v>
      </c>
      <c r="L175" s="40">
        <f t="shared" si="40"/>
        <v>0</v>
      </c>
      <c r="M175" s="40">
        <f>M185+M196+M206+M216+M226</f>
        <v>3409480</v>
      </c>
      <c r="N175" s="40">
        <f t="shared" si="40"/>
        <v>0</v>
      </c>
      <c r="O175" s="40">
        <f t="shared" si="40"/>
        <v>0</v>
      </c>
      <c r="P175" s="40">
        <f t="shared" si="40"/>
        <v>0</v>
      </c>
      <c r="Q175" s="40">
        <f t="shared" si="40"/>
        <v>0</v>
      </c>
      <c r="R175" s="40">
        <f t="shared" si="40"/>
        <v>0</v>
      </c>
      <c r="S175" s="40">
        <f t="shared" si="40"/>
        <v>0</v>
      </c>
      <c r="T175" s="40">
        <f t="shared" si="40"/>
        <v>0</v>
      </c>
      <c r="U175" s="40">
        <f t="shared" si="40"/>
        <v>0</v>
      </c>
      <c r="V175" s="40">
        <f t="shared" si="40"/>
        <v>0</v>
      </c>
      <c r="W175" s="40">
        <f t="shared" si="40"/>
        <v>0</v>
      </c>
      <c r="X175" s="40">
        <f t="shared" si="40"/>
        <v>0</v>
      </c>
      <c r="Y175" s="40">
        <f t="shared" si="40"/>
        <v>0</v>
      </c>
      <c r="Z175" s="40">
        <f>SUM(M175:Y175)</f>
        <v>3409480</v>
      </c>
      <c r="AA175" s="40">
        <f>B175-Z175</f>
        <v>2303848727</v>
      </c>
      <c r="AB175" s="46">
        <f>Z175/B175</f>
        <v>1.4777193075555934E-3</v>
      </c>
      <c r="AC175" s="41"/>
      <c r="AF175" s="47">
        <f t="shared" si="35"/>
        <v>0</v>
      </c>
    </row>
    <row r="176" spans="1:32" ht="18" hidden="1" customHeight="1" x14ac:dyDescent="0.2">
      <c r="A176" s="8" t="s">
        <v>38</v>
      </c>
      <c r="B176" s="40">
        <f t="shared" si="40"/>
        <v>0</v>
      </c>
      <c r="C176" s="40">
        <f t="shared" si="40"/>
        <v>0</v>
      </c>
      <c r="D176" s="40">
        <f t="shared" si="40"/>
        <v>0</v>
      </c>
      <c r="E176" s="40">
        <f t="shared" si="40"/>
        <v>0</v>
      </c>
      <c r="F176" s="40">
        <f t="shared" si="40"/>
        <v>0</v>
      </c>
      <c r="G176" s="40">
        <f t="shared" si="40"/>
        <v>0</v>
      </c>
      <c r="H176" s="40">
        <f t="shared" si="40"/>
        <v>0</v>
      </c>
      <c r="I176" s="40">
        <f t="shared" si="40"/>
        <v>0</v>
      </c>
      <c r="J176" s="40">
        <f t="shared" si="40"/>
        <v>0</v>
      </c>
      <c r="K176" s="40">
        <f t="shared" si="40"/>
        <v>0</v>
      </c>
      <c r="L176" s="40">
        <f t="shared" si="40"/>
        <v>0</v>
      </c>
      <c r="M176" s="40">
        <f t="shared" si="40"/>
        <v>0</v>
      </c>
      <c r="N176" s="40">
        <f t="shared" si="40"/>
        <v>0</v>
      </c>
      <c r="O176" s="40">
        <f t="shared" si="40"/>
        <v>0</v>
      </c>
      <c r="P176" s="40">
        <f t="shared" si="40"/>
        <v>0</v>
      </c>
      <c r="Q176" s="40">
        <f t="shared" si="40"/>
        <v>0</v>
      </c>
      <c r="R176" s="40">
        <f t="shared" si="40"/>
        <v>0</v>
      </c>
      <c r="S176" s="40">
        <f t="shared" si="40"/>
        <v>0</v>
      </c>
      <c r="T176" s="40">
        <f t="shared" si="40"/>
        <v>0</v>
      </c>
      <c r="U176" s="40">
        <f t="shared" si="40"/>
        <v>0</v>
      </c>
      <c r="V176" s="40">
        <f t="shared" si="40"/>
        <v>0</v>
      </c>
      <c r="W176" s="40">
        <f t="shared" si="40"/>
        <v>0</v>
      </c>
      <c r="X176" s="40">
        <f t="shared" si="40"/>
        <v>0</v>
      </c>
      <c r="Y176" s="40">
        <f t="shared" si="40"/>
        <v>0</v>
      </c>
      <c r="Z176" s="40">
        <f>SUM(M176:Y176)</f>
        <v>0</v>
      </c>
      <c r="AA176" s="40">
        <f>B176-Z176</f>
        <v>0</v>
      </c>
      <c r="AB176" s="46"/>
      <c r="AC176" s="41"/>
      <c r="AF176" s="47">
        <f t="shared" si="35"/>
        <v>0</v>
      </c>
    </row>
    <row r="177" spans="1:32" ht="18" customHeight="1" x14ac:dyDescent="0.2">
      <c r="A177" s="8" t="s">
        <v>39</v>
      </c>
      <c r="B177" s="40">
        <f t="shared" si="40"/>
        <v>0</v>
      </c>
      <c r="C177" s="40">
        <f t="shared" si="40"/>
        <v>0</v>
      </c>
      <c r="D177" s="40">
        <f t="shared" si="40"/>
        <v>0</v>
      </c>
      <c r="E177" s="40">
        <f t="shared" si="40"/>
        <v>0</v>
      </c>
      <c r="F177" s="40">
        <f t="shared" si="40"/>
        <v>0</v>
      </c>
      <c r="G177" s="40">
        <f t="shared" si="40"/>
        <v>0</v>
      </c>
      <c r="H177" s="40">
        <f t="shared" si="40"/>
        <v>0</v>
      </c>
      <c r="I177" s="40">
        <f t="shared" si="40"/>
        <v>0</v>
      </c>
      <c r="J177" s="40">
        <f t="shared" si="40"/>
        <v>0</v>
      </c>
      <c r="K177" s="40">
        <f t="shared" si="40"/>
        <v>0</v>
      </c>
      <c r="L177" s="40">
        <f t="shared" si="40"/>
        <v>0</v>
      </c>
      <c r="M177" s="40">
        <f t="shared" si="40"/>
        <v>0</v>
      </c>
      <c r="N177" s="40">
        <f t="shared" si="40"/>
        <v>0</v>
      </c>
      <c r="O177" s="40">
        <f t="shared" si="40"/>
        <v>0</v>
      </c>
      <c r="P177" s="40">
        <f t="shared" si="40"/>
        <v>0</v>
      </c>
      <c r="Q177" s="40">
        <f t="shared" si="40"/>
        <v>0</v>
      </c>
      <c r="R177" s="40">
        <f t="shared" si="40"/>
        <v>0</v>
      </c>
      <c r="S177" s="40">
        <f t="shared" si="40"/>
        <v>0</v>
      </c>
      <c r="T177" s="40">
        <f t="shared" si="40"/>
        <v>0</v>
      </c>
      <c r="U177" s="40">
        <f t="shared" si="40"/>
        <v>0</v>
      </c>
      <c r="V177" s="40">
        <f t="shared" si="40"/>
        <v>0</v>
      </c>
      <c r="W177" s="40">
        <f t="shared" si="40"/>
        <v>0</v>
      </c>
      <c r="X177" s="40">
        <f t="shared" si="40"/>
        <v>0</v>
      </c>
      <c r="Y177" s="40">
        <f t="shared" si="40"/>
        <v>0</v>
      </c>
      <c r="Z177" s="40">
        <f>SUM(M177:Y177)</f>
        <v>0</v>
      </c>
      <c r="AA177" s="40">
        <f>B177-Z177</f>
        <v>0</v>
      </c>
      <c r="AB177" s="46"/>
      <c r="AC177" s="41"/>
      <c r="AF177" s="47">
        <f t="shared" si="35"/>
        <v>0</v>
      </c>
    </row>
    <row r="178" spans="1:32" ht="18" customHeight="1" x14ac:dyDescent="0.25">
      <c r="A178" s="48" t="s">
        <v>40</v>
      </c>
      <c r="B178" s="49">
        <f>SUM(B174:B177)</f>
        <v>2307258207</v>
      </c>
      <c r="C178" s="49">
        <f t="shared" ref="C178:AA178" si="41">SUM(C174:C177)</f>
        <v>0</v>
      </c>
      <c r="D178" s="49">
        <f t="shared" si="41"/>
        <v>-2307258207</v>
      </c>
      <c r="E178" s="49">
        <f t="shared" si="41"/>
        <v>45000</v>
      </c>
      <c r="F178" s="49">
        <f t="shared" si="41"/>
        <v>3364480</v>
      </c>
      <c r="G178" s="49">
        <f t="shared" si="41"/>
        <v>0</v>
      </c>
      <c r="H178" s="49">
        <f t="shared" si="41"/>
        <v>0</v>
      </c>
      <c r="I178" s="49">
        <f t="shared" si="41"/>
        <v>45000</v>
      </c>
      <c r="J178" s="49">
        <f t="shared" si="41"/>
        <v>3364480</v>
      </c>
      <c r="K178" s="49">
        <f t="shared" si="41"/>
        <v>0</v>
      </c>
      <c r="L178" s="49">
        <f t="shared" si="41"/>
        <v>0</v>
      </c>
      <c r="M178" s="49">
        <f t="shared" si="41"/>
        <v>3409480</v>
      </c>
      <c r="N178" s="49">
        <f t="shared" si="41"/>
        <v>0</v>
      </c>
      <c r="O178" s="49">
        <f t="shared" si="41"/>
        <v>0</v>
      </c>
      <c r="P178" s="49">
        <f t="shared" si="41"/>
        <v>0</v>
      </c>
      <c r="Q178" s="49">
        <f t="shared" si="41"/>
        <v>0</v>
      </c>
      <c r="R178" s="49">
        <f t="shared" si="41"/>
        <v>0</v>
      </c>
      <c r="S178" s="49">
        <f t="shared" si="41"/>
        <v>0</v>
      </c>
      <c r="T178" s="49">
        <f t="shared" si="41"/>
        <v>0</v>
      </c>
      <c r="U178" s="49">
        <f t="shared" si="41"/>
        <v>0</v>
      </c>
      <c r="V178" s="49">
        <f t="shared" si="41"/>
        <v>0</v>
      </c>
      <c r="W178" s="49">
        <f t="shared" si="41"/>
        <v>0</v>
      </c>
      <c r="X178" s="49">
        <f t="shared" si="41"/>
        <v>0</v>
      </c>
      <c r="Y178" s="49">
        <f t="shared" si="41"/>
        <v>0</v>
      </c>
      <c r="Z178" s="49">
        <f>SUM(Z174:Z177)</f>
        <v>3409480</v>
      </c>
      <c r="AA178" s="49">
        <f t="shared" si="41"/>
        <v>2303848727</v>
      </c>
      <c r="AB178" s="50">
        <f>Z178/B178</f>
        <v>1.4777193075555934E-3</v>
      </c>
      <c r="AC178" s="41"/>
      <c r="AF178" s="47">
        <f t="shared" si="35"/>
        <v>0</v>
      </c>
    </row>
    <row r="179" spans="1:32" ht="18" hidden="1" customHeight="1" x14ac:dyDescent="0.25">
      <c r="A179" s="51" t="s">
        <v>41</v>
      </c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>
        <f>SUM(M179:Y179)</f>
        <v>0</v>
      </c>
      <c r="AA179" s="40">
        <f>B179-Z179</f>
        <v>0</v>
      </c>
      <c r="AB179" s="46" t="e">
        <f>Z179/B179</f>
        <v>#DIV/0!</v>
      </c>
      <c r="AC179" s="41"/>
      <c r="AF179" s="47">
        <f t="shared" si="35"/>
        <v>0</v>
      </c>
    </row>
    <row r="180" spans="1:32" s="55" customFormat="1" ht="18" customHeight="1" x14ac:dyDescent="0.25">
      <c r="A180" s="48" t="s">
        <v>42</v>
      </c>
      <c r="B180" s="52">
        <f>B179+B178</f>
        <v>2307258207</v>
      </c>
      <c r="C180" s="52">
        <f t="shared" ref="C180:AA180" si="42">C179+C178</f>
        <v>0</v>
      </c>
      <c r="D180" s="52">
        <f t="shared" si="42"/>
        <v>-2307258207</v>
      </c>
      <c r="E180" s="52">
        <f t="shared" si="42"/>
        <v>45000</v>
      </c>
      <c r="F180" s="52">
        <f t="shared" si="42"/>
        <v>3364480</v>
      </c>
      <c r="G180" s="52">
        <f t="shared" si="42"/>
        <v>0</v>
      </c>
      <c r="H180" s="52">
        <f t="shared" si="42"/>
        <v>0</v>
      </c>
      <c r="I180" s="52">
        <f t="shared" si="42"/>
        <v>45000</v>
      </c>
      <c r="J180" s="52">
        <f t="shared" si="42"/>
        <v>3364480</v>
      </c>
      <c r="K180" s="52">
        <f t="shared" si="42"/>
        <v>0</v>
      </c>
      <c r="L180" s="52">
        <f t="shared" si="42"/>
        <v>0</v>
      </c>
      <c r="M180" s="52">
        <f t="shared" si="42"/>
        <v>3409480</v>
      </c>
      <c r="N180" s="52">
        <f t="shared" si="42"/>
        <v>0</v>
      </c>
      <c r="O180" s="52">
        <f t="shared" si="42"/>
        <v>0</v>
      </c>
      <c r="P180" s="52">
        <f t="shared" si="42"/>
        <v>0</v>
      </c>
      <c r="Q180" s="52">
        <f t="shared" si="42"/>
        <v>0</v>
      </c>
      <c r="R180" s="52">
        <f t="shared" si="42"/>
        <v>0</v>
      </c>
      <c r="S180" s="52">
        <f t="shared" si="42"/>
        <v>0</v>
      </c>
      <c r="T180" s="52">
        <f t="shared" si="42"/>
        <v>0</v>
      </c>
      <c r="U180" s="52">
        <f t="shared" si="42"/>
        <v>0</v>
      </c>
      <c r="V180" s="52">
        <f t="shared" si="42"/>
        <v>0</v>
      </c>
      <c r="W180" s="52">
        <f t="shared" si="42"/>
        <v>0</v>
      </c>
      <c r="X180" s="52">
        <f t="shared" si="42"/>
        <v>0</v>
      </c>
      <c r="Y180" s="52">
        <f t="shared" si="42"/>
        <v>0</v>
      </c>
      <c r="Z180" s="52">
        <f>Z179+Z178</f>
        <v>3409480</v>
      </c>
      <c r="AA180" s="52">
        <f t="shared" si="42"/>
        <v>2303848727</v>
      </c>
      <c r="AB180" s="53">
        <f>Z180/B180</f>
        <v>1.4777193075555934E-3</v>
      </c>
      <c r="AC180" s="54"/>
      <c r="AF180" s="56">
        <f t="shared" si="35"/>
        <v>0</v>
      </c>
    </row>
    <row r="181" spans="1:32" ht="18" customHeight="1" x14ac:dyDescent="0.25">
      <c r="A181" s="51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6"/>
      <c r="AC181" s="41"/>
      <c r="AF181" s="47"/>
    </row>
    <row r="182" spans="1:32" ht="18" customHeight="1" x14ac:dyDescent="0.25">
      <c r="A182" s="59" t="s">
        <v>46</v>
      </c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6"/>
      <c r="AC182" s="41"/>
      <c r="AF182" s="47">
        <f t="shared" si="35"/>
        <v>0</v>
      </c>
    </row>
    <row r="183" spans="1:32" ht="15" customHeight="1" x14ac:dyDescent="0.25">
      <c r="A183" s="58" t="s">
        <v>55</v>
      </c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1"/>
      <c r="AF183" s="47">
        <f t="shared" si="35"/>
        <v>0</v>
      </c>
    </row>
    <row r="184" spans="1:32" ht="18" hidden="1" customHeight="1" x14ac:dyDescent="0.2">
      <c r="A184" s="8" t="s">
        <v>36</v>
      </c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>
        <f>SUM(M184:Y184)</f>
        <v>0</v>
      </c>
      <c r="AA184" s="40">
        <f>B184-Z184</f>
        <v>0</v>
      </c>
      <c r="AB184" s="46" t="e">
        <f t="shared" ref="AB184:AB190" si="43">Z184/B184</f>
        <v>#DIV/0!</v>
      </c>
      <c r="AC184" s="41"/>
      <c r="AF184" s="47">
        <f t="shared" si="35"/>
        <v>0</v>
      </c>
    </row>
    <row r="185" spans="1:32" ht="18" customHeight="1" x14ac:dyDescent="0.2">
      <c r="A185" s="8" t="s">
        <v>37</v>
      </c>
      <c r="B185" s="40">
        <f>[1]consoCURRENT!E2718</f>
        <v>2307258207</v>
      </c>
      <c r="C185" s="40">
        <f>[1]consoCURRENT!H2718</f>
        <v>0</v>
      </c>
      <c r="D185" s="40">
        <f>[1]consoCURRENT!I2718</f>
        <v>-2307258207</v>
      </c>
      <c r="E185" s="40">
        <f>[1]consoCURRENT!J2759</f>
        <v>45000</v>
      </c>
      <c r="F185" s="40">
        <f>[1]consoCURRENT!K2759</f>
        <v>3364480</v>
      </c>
      <c r="G185" s="40">
        <f>[1]consoCURRENT!L5010</f>
        <v>0</v>
      </c>
      <c r="H185" s="40">
        <f>[1]consoCURRENT!M5010</f>
        <v>0</v>
      </c>
      <c r="I185" s="40">
        <f>[1]consoCURRENT!N2759</f>
        <v>45000</v>
      </c>
      <c r="J185" s="40">
        <f>[1]consoCURRENT!O2759</f>
        <v>3364480</v>
      </c>
      <c r="K185" s="40">
        <f>[1]consoCURRENT!P5010</f>
        <v>0</v>
      </c>
      <c r="L185" s="40">
        <f>[1]consoCURRENT!Q5010</f>
        <v>0</v>
      </c>
      <c r="M185" s="40">
        <f>[1]consoCURRENT!R5010</f>
        <v>3409480</v>
      </c>
      <c r="N185" s="40">
        <f>[1]consoCURRENT!S5010</f>
        <v>0</v>
      </c>
      <c r="O185" s="40">
        <f>[1]consoCURRENT!T5010</f>
        <v>0</v>
      </c>
      <c r="P185" s="40">
        <f>[1]consoCURRENT!U5010</f>
        <v>0</v>
      </c>
      <c r="Q185" s="40">
        <f>[1]consoCURRENT!V5010</f>
        <v>0</v>
      </c>
      <c r="R185" s="40">
        <f>[1]consoCURRENT!W5010</f>
        <v>0</v>
      </c>
      <c r="S185" s="40">
        <f>[1]consoCURRENT!X5010</f>
        <v>0</v>
      </c>
      <c r="T185" s="40">
        <f>[1]consoCURRENT!Y5010</f>
        <v>0</v>
      </c>
      <c r="U185" s="40">
        <f>[1]consoCURRENT!Z5010</f>
        <v>0</v>
      </c>
      <c r="V185" s="40">
        <f>[1]consoCURRENT!AA5010</f>
        <v>0</v>
      </c>
      <c r="W185" s="40">
        <f>[1]consoCURRENT!AB5010</f>
        <v>0</v>
      </c>
      <c r="X185" s="40">
        <f>[1]consoCURRENT!AC5010</f>
        <v>0</v>
      </c>
      <c r="Y185" s="40">
        <f>[1]consoCURRENT!AD5010</f>
        <v>0</v>
      </c>
      <c r="Z185" s="40">
        <f>SUM(M185:Y185)</f>
        <v>3409480</v>
      </c>
      <c r="AA185" s="40">
        <f>B185-Z185</f>
        <v>2303848727</v>
      </c>
      <c r="AB185" s="46">
        <f t="shared" si="43"/>
        <v>1.4777193075555934E-3</v>
      </c>
      <c r="AC185" s="41"/>
      <c r="AF185" s="47">
        <f t="shared" si="35"/>
        <v>0</v>
      </c>
    </row>
    <row r="186" spans="1:32" ht="18" hidden="1" customHeight="1" x14ac:dyDescent="0.2">
      <c r="A186" s="8" t="s">
        <v>38</v>
      </c>
      <c r="B186" s="40">
        <v>0</v>
      </c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>
        <v>0</v>
      </c>
      <c r="AB186" s="46" t="e">
        <f>Z186/B186</f>
        <v>#DIV/0!</v>
      </c>
      <c r="AC186" s="41"/>
      <c r="AF186" s="47">
        <f t="shared" si="35"/>
        <v>0</v>
      </c>
    </row>
    <row r="187" spans="1:32" ht="18" customHeight="1" x14ac:dyDescent="0.2">
      <c r="A187" s="8" t="s">
        <v>39</v>
      </c>
      <c r="B187" s="40">
        <f>[1]consoCURRENT!E5045</f>
        <v>0</v>
      </c>
      <c r="C187" s="40">
        <f>[1]consoCURRENT!H2753</f>
        <v>0</v>
      </c>
      <c r="D187" s="40">
        <f>[1]consoCURRENT!I2753</f>
        <v>0</v>
      </c>
      <c r="E187" s="40">
        <f>[1]consoCURRENT!J5045</f>
        <v>0</v>
      </c>
      <c r="F187" s="40">
        <f>[1]consoCURRENT!K5045</f>
        <v>0</v>
      </c>
      <c r="G187" s="40">
        <f>[1]consoCURRENT!L5045</f>
        <v>0</v>
      </c>
      <c r="H187" s="40">
        <f>[1]consoCURRENT!M5045</f>
        <v>0</v>
      </c>
      <c r="I187" s="40">
        <f>[1]consoCURRENT!N5045</f>
        <v>0</v>
      </c>
      <c r="J187" s="40">
        <f>[1]consoCURRENT!O5045</f>
        <v>0</v>
      </c>
      <c r="K187" s="40">
        <f>[1]consoCURRENT!P5045</f>
        <v>0</v>
      </c>
      <c r="L187" s="40">
        <f>[1]consoCURRENT!Q5045</f>
        <v>0</v>
      </c>
      <c r="M187" s="40">
        <f>[1]consoCURRENT!R5045</f>
        <v>0</v>
      </c>
      <c r="N187" s="40">
        <f>[1]consoCURRENT!S5045</f>
        <v>0</v>
      </c>
      <c r="O187" s="40">
        <f>[1]consoCURRENT!T5045</f>
        <v>0</v>
      </c>
      <c r="P187" s="40">
        <f>[1]consoCURRENT!U5045</f>
        <v>0</v>
      </c>
      <c r="Q187" s="40">
        <f>[1]consoCURRENT!V5045</f>
        <v>0</v>
      </c>
      <c r="R187" s="40">
        <f>[1]consoCURRENT!W5045</f>
        <v>0</v>
      </c>
      <c r="S187" s="40">
        <f>[1]consoCURRENT!X5045</f>
        <v>0</v>
      </c>
      <c r="T187" s="40">
        <f>[1]consoCURRENT!Y5045</f>
        <v>0</v>
      </c>
      <c r="U187" s="40">
        <f>[1]consoCURRENT!Z5045</f>
        <v>0</v>
      </c>
      <c r="V187" s="40">
        <f>[1]consoCURRENT!AA5045</f>
        <v>0</v>
      </c>
      <c r="W187" s="40">
        <f>[1]consoCURRENT!AB5045</f>
        <v>0</v>
      </c>
      <c r="X187" s="40">
        <f>[1]consoCURRENT!AC5045</f>
        <v>0</v>
      </c>
      <c r="Y187" s="40">
        <f>[1]consoCURRENT!AD5045</f>
        <v>0</v>
      </c>
      <c r="Z187" s="40">
        <f>[1]consoCURRENT!AE5045</f>
        <v>0</v>
      </c>
      <c r="AA187" s="40">
        <f>B187-Z187</f>
        <v>0</v>
      </c>
      <c r="AB187" s="46" t="e">
        <f t="shared" si="43"/>
        <v>#DIV/0!</v>
      </c>
      <c r="AC187" s="41"/>
      <c r="AF187" s="47">
        <f t="shared" si="35"/>
        <v>0</v>
      </c>
    </row>
    <row r="188" spans="1:32" ht="18" customHeight="1" x14ac:dyDescent="0.25">
      <c r="A188" s="48" t="s">
        <v>40</v>
      </c>
      <c r="B188" s="49">
        <f>SUM(B184:B187)</f>
        <v>2307258207</v>
      </c>
      <c r="C188" s="49">
        <f t="shared" ref="C188:Y188" si="44">SUM(C184:C187)</f>
        <v>0</v>
      </c>
      <c r="D188" s="49">
        <f t="shared" si="44"/>
        <v>-2307258207</v>
      </c>
      <c r="E188" s="49">
        <f t="shared" si="44"/>
        <v>45000</v>
      </c>
      <c r="F188" s="49">
        <f t="shared" si="44"/>
        <v>3364480</v>
      </c>
      <c r="G188" s="49">
        <f t="shared" si="44"/>
        <v>0</v>
      </c>
      <c r="H188" s="49">
        <f t="shared" si="44"/>
        <v>0</v>
      </c>
      <c r="I188" s="49">
        <f t="shared" si="44"/>
        <v>45000</v>
      </c>
      <c r="J188" s="49">
        <f t="shared" si="44"/>
        <v>3364480</v>
      </c>
      <c r="K188" s="49">
        <f t="shared" si="44"/>
        <v>0</v>
      </c>
      <c r="L188" s="49">
        <f t="shared" si="44"/>
        <v>0</v>
      </c>
      <c r="M188" s="49">
        <f t="shared" si="44"/>
        <v>3409480</v>
      </c>
      <c r="N188" s="49">
        <f t="shared" si="44"/>
        <v>0</v>
      </c>
      <c r="O188" s="49">
        <f t="shared" si="44"/>
        <v>0</v>
      </c>
      <c r="P188" s="49">
        <f t="shared" si="44"/>
        <v>0</v>
      </c>
      <c r="Q188" s="49">
        <f t="shared" si="44"/>
        <v>0</v>
      </c>
      <c r="R188" s="49">
        <f t="shared" si="44"/>
        <v>0</v>
      </c>
      <c r="S188" s="49">
        <f t="shared" si="44"/>
        <v>0</v>
      </c>
      <c r="T188" s="49">
        <f t="shared" si="44"/>
        <v>0</v>
      </c>
      <c r="U188" s="49">
        <f t="shared" si="44"/>
        <v>0</v>
      </c>
      <c r="V188" s="49">
        <f t="shared" si="44"/>
        <v>0</v>
      </c>
      <c r="W188" s="49">
        <f t="shared" si="44"/>
        <v>0</v>
      </c>
      <c r="X188" s="49">
        <f t="shared" si="44"/>
        <v>0</v>
      </c>
      <c r="Y188" s="49">
        <f t="shared" si="44"/>
        <v>0</v>
      </c>
      <c r="Z188" s="49">
        <f>SUM(Z184:Z187)</f>
        <v>3409480</v>
      </c>
      <c r="AA188" s="49">
        <f>SUM(AA184:AA187)</f>
        <v>2303848727</v>
      </c>
      <c r="AB188" s="50">
        <f t="shared" si="43"/>
        <v>1.4777193075555934E-3</v>
      </c>
      <c r="AC188" s="41"/>
      <c r="AF188" s="47">
        <f t="shared" si="35"/>
        <v>0</v>
      </c>
    </row>
    <row r="189" spans="1:32" ht="18" hidden="1" customHeight="1" x14ac:dyDescent="0.25">
      <c r="A189" s="51" t="s">
        <v>41</v>
      </c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>
        <f>SUM(M189:Y189)</f>
        <v>0</v>
      </c>
      <c r="AA189" s="40">
        <f>B189-Z189</f>
        <v>0</v>
      </c>
      <c r="AB189" s="46" t="e">
        <f t="shared" si="43"/>
        <v>#DIV/0!</v>
      </c>
      <c r="AC189" s="41"/>
      <c r="AF189" s="47">
        <f t="shared" si="35"/>
        <v>0</v>
      </c>
    </row>
    <row r="190" spans="1:32" s="55" customFormat="1" ht="18" customHeight="1" x14ac:dyDescent="0.25">
      <c r="A190" s="48" t="s">
        <v>42</v>
      </c>
      <c r="B190" s="52">
        <f>B189+B188</f>
        <v>2307258207</v>
      </c>
      <c r="C190" s="52">
        <f t="shared" ref="C190:Y190" si="45">C189+C188</f>
        <v>0</v>
      </c>
      <c r="D190" s="52">
        <f t="shared" si="45"/>
        <v>-2307258207</v>
      </c>
      <c r="E190" s="52">
        <f t="shared" si="45"/>
        <v>45000</v>
      </c>
      <c r="F190" s="52">
        <f t="shared" si="45"/>
        <v>3364480</v>
      </c>
      <c r="G190" s="52">
        <f t="shared" si="45"/>
        <v>0</v>
      </c>
      <c r="H190" s="52">
        <f t="shared" si="45"/>
        <v>0</v>
      </c>
      <c r="I190" s="52">
        <f t="shared" si="45"/>
        <v>45000</v>
      </c>
      <c r="J190" s="52">
        <f t="shared" si="45"/>
        <v>3364480</v>
      </c>
      <c r="K190" s="52">
        <f t="shared" si="45"/>
        <v>0</v>
      </c>
      <c r="L190" s="52">
        <f t="shared" si="45"/>
        <v>0</v>
      </c>
      <c r="M190" s="52">
        <f t="shared" si="45"/>
        <v>3409480</v>
      </c>
      <c r="N190" s="52">
        <f t="shared" si="45"/>
        <v>0</v>
      </c>
      <c r="O190" s="52">
        <f t="shared" si="45"/>
        <v>0</v>
      </c>
      <c r="P190" s="52">
        <f t="shared" si="45"/>
        <v>0</v>
      </c>
      <c r="Q190" s="52">
        <f t="shared" si="45"/>
        <v>0</v>
      </c>
      <c r="R190" s="52">
        <f t="shared" si="45"/>
        <v>0</v>
      </c>
      <c r="S190" s="52">
        <f t="shared" si="45"/>
        <v>0</v>
      </c>
      <c r="T190" s="52">
        <f t="shared" si="45"/>
        <v>0</v>
      </c>
      <c r="U190" s="52">
        <f t="shared" si="45"/>
        <v>0</v>
      </c>
      <c r="V190" s="52">
        <f t="shared" si="45"/>
        <v>0</v>
      </c>
      <c r="W190" s="52">
        <f t="shared" si="45"/>
        <v>0</v>
      </c>
      <c r="X190" s="52">
        <f t="shared" si="45"/>
        <v>0</v>
      </c>
      <c r="Y190" s="52">
        <f t="shared" si="45"/>
        <v>0</v>
      </c>
      <c r="Z190" s="52">
        <f>Z189+Z188</f>
        <v>3409480</v>
      </c>
      <c r="AA190" s="52">
        <f>AA189+AA188</f>
        <v>2303848727</v>
      </c>
      <c r="AB190" s="53">
        <f t="shared" si="43"/>
        <v>1.4777193075555934E-3</v>
      </c>
      <c r="AC190" s="54"/>
      <c r="AF190" s="56">
        <f t="shared" si="35"/>
        <v>0</v>
      </c>
    </row>
    <row r="191" spans="1:32" ht="15" customHeight="1" x14ac:dyDescent="0.25">
      <c r="A191" s="39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1"/>
      <c r="AF191" s="47">
        <f t="shared" si="35"/>
        <v>0</v>
      </c>
    </row>
    <row r="192" spans="1:32" ht="15" hidden="1" customHeight="1" x14ac:dyDescent="0.25">
      <c r="A192" s="39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1"/>
      <c r="AF192" s="47"/>
    </row>
    <row r="193" spans="1:32" ht="15" hidden="1" customHeight="1" x14ac:dyDescent="0.25">
      <c r="A193" s="71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1"/>
      <c r="AF193" s="47">
        <f t="shared" si="35"/>
        <v>0</v>
      </c>
    </row>
    <row r="194" spans="1:32" ht="15" hidden="1" customHeight="1" x14ac:dyDescent="0.25">
      <c r="A194" s="58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1"/>
      <c r="AF194" s="47">
        <f t="shared" si="35"/>
        <v>0</v>
      </c>
    </row>
    <row r="195" spans="1:32" ht="18" hidden="1" customHeight="1" x14ac:dyDescent="0.2">
      <c r="A195" s="8" t="s">
        <v>36</v>
      </c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>
        <f>B195-Z195</f>
        <v>0</v>
      </c>
      <c r="AB195" s="46" t="e">
        <f>Z195/B195</f>
        <v>#DIV/0!</v>
      </c>
      <c r="AC195" s="41"/>
      <c r="AF195" s="47">
        <f t="shared" si="35"/>
        <v>0</v>
      </c>
    </row>
    <row r="196" spans="1:32" ht="18" hidden="1" customHeight="1" x14ac:dyDescent="0.2">
      <c r="A196" s="8" t="s">
        <v>37</v>
      </c>
      <c r="B196" s="40">
        <f>[1]consoCURRENT!E4238</f>
        <v>0</v>
      </c>
      <c r="C196" s="40">
        <f>[1]consoCURRENT!H4238</f>
        <v>0</v>
      </c>
      <c r="D196" s="40">
        <f>[1]consoCURRENT!I4238</f>
        <v>0</v>
      </c>
      <c r="E196" s="40">
        <f>[1]consoCURRENT!J4238</f>
        <v>0</v>
      </c>
      <c r="F196" s="40">
        <f>[1]consoCURRENT!K4238</f>
        <v>0</v>
      </c>
      <c r="G196" s="40">
        <f>[1]consoCURRENT!L4238</f>
        <v>0</v>
      </c>
      <c r="H196" s="40">
        <f>[1]consoCURRENT!M4238</f>
        <v>0</v>
      </c>
      <c r="I196" s="40">
        <f>[1]consoCURRENT!N4238</f>
        <v>0</v>
      </c>
      <c r="J196" s="40">
        <f>[1]consoCURRENT!O4238</f>
        <v>0</v>
      </c>
      <c r="K196" s="40">
        <f>[1]consoCURRENT!P4238</f>
        <v>0</v>
      </c>
      <c r="L196" s="40">
        <f>[1]consoCURRENT!Q4238</f>
        <v>0</v>
      </c>
      <c r="M196" s="40">
        <f>[1]consoCURRENT!R4238</f>
        <v>0</v>
      </c>
      <c r="N196" s="40">
        <f>[1]consoCURRENT!S4238</f>
        <v>0</v>
      </c>
      <c r="O196" s="40">
        <f>[1]consoCURRENT!T4238</f>
        <v>0</v>
      </c>
      <c r="P196" s="40">
        <f>[1]consoCURRENT!U4238</f>
        <v>0</v>
      </c>
      <c r="Q196" s="40">
        <f>[1]consoCURRENT!V4238</f>
        <v>0</v>
      </c>
      <c r="R196" s="40">
        <f>[1]consoCURRENT!W4238</f>
        <v>0</v>
      </c>
      <c r="S196" s="40">
        <f>[1]consoCURRENT!X4238</f>
        <v>0</v>
      </c>
      <c r="T196" s="40">
        <f>[1]consoCURRENT!Y4238</f>
        <v>0</v>
      </c>
      <c r="U196" s="40">
        <f>[1]consoCURRENT!Z4238</f>
        <v>0</v>
      </c>
      <c r="V196" s="40">
        <f>[1]consoCURRENT!AA4238</f>
        <v>0</v>
      </c>
      <c r="W196" s="40">
        <f>[1]consoCURRENT!AB4238</f>
        <v>0</v>
      </c>
      <c r="X196" s="40">
        <f>[1]consoCURRENT!AC4238</f>
        <v>0</v>
      </c>
      <c r="Y196" s="40">
        <f>[1]consoCURRENT!AD4238</f>
        <v>0</v>
      </c>
      <c r="Z196" s="40"/>
      <c r="AA196" s="40">
        <f>B196-Z196</f>
        <v>0</v>
      </c>
      <c r="AB196" s="46" t="e">
        <f>Z196/B196</f>
        <v>#DIV/0!</v>
      </c>
      <c r="AC196" s="41"/>
      <c r="AF196" s="47">
        <f t="shared" si="35"/>
        <v>0</v>
      </c>
    </row>
    <row r="197" spans="1:32" ht="18" hidden="1" customHeight="1" x14ac:dyDescent="0.2">
      <c r="A197" s="8" t="s">
        <v>38</v>
      </c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>
        <f>B197-Z197</f>
        <v>0</v>
      </c>
      <c r="AB197" s="46"/>
      <c r="AC197" s="41"/>
      <c r="AF197" s="47">
        <f t="shared" si="35"/>
        <v>0</v>
      </c>
    </row>
    <row r="198" spans="1:32" ht="18" hidden="1" customHeight="1" x14ac:dyDescent="0.2">
      <c r="A198" s="8" t="s">
        <v>39</v>
      </c>
      <c r="B198" s="40">
        <f>[1]consoCURRENT!E4273</f>
        <v>0</v>
      </c>
      <c r="C198" s="40">
        <f>[1]consoCURRENT!H4273</f>
        <v>0</v>
      </c>
      <c r="D198" s="40">
        <f>[1]consoCURRENT!I4273</f>
        <v>0</v>
      </c>
      <c r="E198" s="40">
        <f>[1]consoCURRENT!J4273</f>
        <v>0</v>
      </c>
      <c r="F198" s="40">
        <f>[1]consoCURRENT!K4273</f>
        <v>0</v>
      </c>
      <c r="G198" s="40">
        <f>[1]consoCURRENT!L4273</f>
        <v>0</v>
      </c>
      <c r="H198" s="40">
        <f>[1]consoCURRENT!M4273</f>
        <v>0</v>
      </c>
      <c r="I198" s="40">
        <f>[1]consoCURRENT!N4273</f>
        <v>0</v>
      </c>
      <c r="J198" s="40">
        <f>[1]consoCURRENT!O4273</f>
        <v>0</v>
      </c>
      <c r="K198" s="40">
        <f>[1]consoCURRENT!P4273</f>
        <v>0</v>
      </c>
      <c r="L198" s="40">
        <f>[1]consoCURRENT!Q4273</f>
        <v>0</v>
      </c>
      <c r="M198" s="40">
        <f>[1]consoCURRENT!R4273</f>
        <v>0</v>
      </c>
      <c r="N198" s="40">
        <f>[1]consoCURRENT!S4273</f>
        <v>0</v>
      </c>
      <c r="O198" s="40">
        <f>[1]consoCURRENT!T4273</f>
        <v>0</v>
      </c>
      <c r="P198" s="40">
        <f>[1]consoCURRENT!U4273</f>
        <v>0</v>
      </c>
      <c r="Q198" s="40">
        <f>[1]consoCURRENT!V4273</f>
        <v>0</v>
      </c>
      <c r="R198" s="40">
        <f>[1]consoCURRENT!W4273</f>
        <v>0</v>
      </c>
      <c r="S198" s="40">
        <f>[1]consoCURRENT!X4273</f>
        <v>0</v>
      </c>
      <c r="T198" s="40">
        <f>[1]consoCURRENT!Y4273</f>
        <v>0</v>
      </c>
      <c r="U198" s="40">
        <f>[1]consoCURRENT!Z4273</f>
        <v>0</v>
      </c>
      <c r="V198" s="40">
        <f>[1]consoCURRENT!AA4273</f>
        <v>0</v>
      </c>
      <c r="W198" s="40">
        <f>[1]consoCURRENT!AB4273</f>
        <v>0</v>
      </c>
      <c r="X198" s="40">
        <f>[1]consoCURRENT!AC4273</f>
        <v>0</v>
      </c>
      <c r="Y198" s="40">
        <f>[1]consoCURRENT!AD4273</f>
        <v>0</v>
      </c>
      <c r="Z198" s="40"/>
      <c r="AA198" s="40">
        <f>B198-Z198</f>
        <v>0</v>
      </c>
      <c r="AB198" s="46"/>
      <c r="AC198" s="41"/>
      <c r="AF198" s="47">
        <f t="shared" si="35"/>
        <v>0</v>
      </c>
    </row>
    <row r="199" spans="1:32" ht="18" hidden="1" customHeight="1" x14ac:dyDescent="0.25">
      <c r="A199" s="48" t="s">
        <v>40</v>
      </c>
      <c r="B199" s="49">
        <f>SUM(B195:B198)</f>
        <v>0</v>
      </c>
      <c r="C199" s="49">
        <f t="shared" ref="C199:Y199" si="46">SUM(C195:C198)</f>
        <v>0</v>
      </c>
      <c r="D199" s="49">
        <f t="shared" si="46"/>
        <v>0</v>
      </c>
      <c r="E199" s="49">
        <f t="shared" si="46"/>
        <v>0</v>
      </c>
      <c r="F199" s="49">
        <f t="shared" si="46"/>
        <v>0</v>
      </c>
      <c r="G199" s="49">
        <f t="shared" si="46"/>
        <v>0</v>
      </c>
      <c r="H199" s="49">
        <f t="shared" si="46"/>
        <v>0</v>
      </c>
      <c r="I199" s="49">
        <f t="shared" si="46"/>
        <v>0</v>
      </c>
      <c r="J199" s="49">
        <f t="shared" si="46"/>
        <v>0</v>
      </c>
      <c r="K199" s="49">
        <f t="shared" si="46"/>
        <v>0</v>
      </c>
      <c r="L199" s="49">
        <f t="shared" si="46"/>
        <v>0</v>
      </c>
      <c r="M199" s="49">
        <f t="shared" si="46"/>
        <v>0</v>
      </c>
      <c r="N199" s="49">
        <f t="shared" si="46"/>
        <v>0</v>
      </c>
      <c r="O199" s="49">
        <f t="shared" si="46"/>
        <v>0</v>
      </c>
      <c r="P199" s="49">
        <f t="shared" si="46"/>
        <v>0</v>
      </c>
      <c r="Q199" s="49">
        <f t="shared" si="46"/>
        <v>0</v>
      </c>
      <c r="R199" s="49">
        <f t="shared" si="46"/>
        <v>0</v>
      </c>
      <c r="S199" s="49">
        <f t="shared" si="46"/>
        <v>0</v>
      </c>
      <c r="T199" s="49">
        <f t="shared" si="46"/>
        <v>0</v>
      </c>
      <c r="U199" s="49">
        <f t="shared" si="46"/>
        <v>0</v>
      </c>
      <c r="V199" s="49">
        <f t="shared" si="46"/>
        <v>0</v>
      </c>
      <c r="W199" s="49">
        <f t="shared" si="46"/>
        <v>0</v>
      </c>
      <c r="X199" s="49">
        <f t="shared" si="46"/>
        <v>0</v>
      </c>
      <c r="Y199" s="49">
        <f t="shared" si="46"/>
        <v>0</v>
      </c>
      <c r="Z199" s="49"/>
      <c r="AA199" s="49">
        <f>SUM(AA195:AA198)</f>
        <v>0</v>
      </c>
      <c r="AB199" s="50" t="e">
        <f>Z199/B199</f>
        <v>#DIV/0!</v>
      </c>
      <c r="AC199" s="41"/>
      <c r="AF199" s="47">
        <f t="shared" si="35"/>
        <v>0</v>
      </c>
    </row>
    <row r="200" spans="1:32" ht="18" hidden="1" customHeight="1" x14ac:dyDescent="0.25">
      <c r="A200" s="51" t="s">
        <v>41</v>
      </c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>
        <f>B200-Z200</f>
        <v>0</v>
      </c>
      <c r="AB200" s="46" t="e">
        <f>Z200/B200</f>
        <v>#DIV/0!</v>
      </c>
      <c r="AC200" s="41"/>
      <c r="AF200" s="47">
        <f t="shared" si="35"/>
        <v>0</v>
      </c>
    </row>
    <row r="201" spans="1:32" ht="18" hidden="1" customHeight="1" x14ac:dyDescent="0.25">
      <c r="A201" s="48" t="s">
        <v>42</v>
      </c>
      <c r="B201" s="49">
        <f>B200+B199</f>
        <v>0</v>
      </c>
      <c r="C201" s="49">
        <f t="shared" ref="C201:Y201" si="47">C200+C199</f>
        <v>0</v>
      </c>
      <c r="D201" s="49">
        <f t="shared" si="47"/>
        <v>0</v>
      </c>
      <c r="E201" s="49">
        <f t="shared" si="47"/>
        <v>0</v>
      </c>
      <c r="F201" s="49">
        <f t="shared" si="47"/>
        <v>0</v>
      </c>
      <c r="G201" s="49">
        <f t="shared" si="47"/>
        <v>0</v>
      </c>
      <c r="H201" s="49">
        <f t="shared" si="47"/>
        <v>0</v>
      </c>
      <c r="I201" s="49">
        <f t="shared" si="47"/>
        <v>0</v>
      </c>
      <c r="J201" s="49">
        <f t="shared" si="47"/>
        <v>0</v>
      </c>
      <c r="K201" s="49">
        <f t="shared" si="47"/>
        <v>0</v>
      </c>
      <c r="L201" s="49">
        <f t="shared" si="47"/>
        <v>0</v>
      </c>
      <c r="M201" s="49">
        <f t="shared" si="47"/>
        <v>0</v>
      </c>
      <c r="N201" s="49">
        <f t="shared" si="47"/>
        <v>0</v>
      </c>
      <c r="O201" s="49">
        <f t="shared" si="47"/>
        <v>0</v>
      </c>
      <c r="P201" s="49">
        <f t="shared" si="47"/>
        <v>0</v>
      </c>
      <c r="Q201" s="49">
        <f t="shared" si="47"/>
        <v>0</v>
      </c>
      <c r="R201" s="49">
        <f t="shared" si="47"/>
        <v>0</v>
      </c>
      <c r="S201" s="49">
        <f t="shared" si="47"/>
        <v>0</v>
      </c>
      <c r="T201" s="49">
        <f t="shared" si="47"/>
        <v>0</v>
      </c>
      <c r="U201" s="49">
        <f t="shared" si="47"/>
        <v>0</v>
      </c>
      <c r="V201" s="49">
        <f t="shared" si="47"/>
        <v>0</v>
      </c>
      <c r="W201" s="49">
        <f t="shared" si="47"/>
        <v>0</v>
      </c>
      <c r="X201" s="49">
        <f t="shared" si="47"/>
        <v>0</v>
      </c>
      <c r="Y201" s="49">
        <f t="shared" si="47"/>
        <v>0</v>
      </c>
      <c r="Z201" s="49"/>
      <c r="AA201" s="49">
        <f>AA200+AA199</f>
        <v>0</v>
      </c>
      <c r="AB201" s="50" t="e">
        <f>Z201/B201</f>
        <v>#DIV/0!</v>
      </c>
      <c r="AC201" s="57"/>
      <c r="AF201" s="47">
        <f t="shared" si="35"/>
        <v>0</v>
      </c>
    </row>
    <row r="202" spans="1:32" ht="15" hidden="1" customHeight="1" x14ac:dyDescent="0.25">
      <c r="A202" s="39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1"/>
      <c r="AF202" s="47">
        <f t="shared" si="35"/>
        <v>0</v>
      </c>
    </row>
    <row r="203" spans="1:32" ht="15" hidden="1" customHeight="1" x14ac:dyDescent="0.25">
      <c r="A203" s="39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1"/>
      <c r="AF203" s="47">
        <f t="shared" si="35"/>
        <v>0</v>
      </c>
    </row>
    <row r="204" spans="1:32" ht="15" hidden="1" customHeight="1" x14ac:dyDescent="0.25">
      <c r="A204" s="58" t="s">
        <v>45</v>
      </c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1"/>
      <c r="AF204" s="47">
        <f t="shared" si="35"/>
        <v>0</v>
      </c>
    </row>
    <row r="205" spans="1:32" ht="18" hidden="1" customHeight="1" x14ac:dyDescent="0.2">
      <c r="A205" s="8" t="s">
        <v>36</v>
      </c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>
        <f>B205-Z205</f>
        <v>0</v>
      </c>
      <c r="AB205" s="46" t="e">
        <f>Z205/B205</f>
        <v>#DIV/0!</v>
      </c>
      <c r="AC205" s="41"/>
      <c r="AF205" s="47">
        <f t="shared" si="35"/>
        <v>0</v>
      </c>
    </row>
    <row r="206" spans="1:32" ht="18" hidden="1" customHeight="1" x14ac:dyDescent="0.2">
      <c r="A206" s="8" t="s">
        <v>37</v>
      </c>
      <c r="B206" s="40">
        <f>[1]consoCURRENT!E4425</f>
        <v>0</v>
      </c>
      <c r="C206" s="40">
        <f>[1]consoCURRENT!H4425</f>
        <v>0</v>
      </c>
      <c r="D206" s="40">
        <f>[1]consoCURRENT!I4425</f>
        <v>0</v>
      </c>
      <c r="E206" s="40">
        <f>[1]consoCURRENT!J4425</f>
        <v>0</v>
      </c>
      <c r="F206" s="40">
        <f>[1]consoCURRENT!K4425</f>
        <v>0</v>
      </c>
      <c r="G206" s="40">
        <f>[1]consoCURRENT!L4425</f>
        <v>0</v>
      </c>
      <c r="H206" s="40">
        <f>[1]consoCURRENT!M4425</f>
        <v>0</v>
      </c>
      <c r="I206" s="40">
        <f>[1]consoCURRENT!N4425</f>
        <v>0</v>
      </c>
      <c r="J206" s="40">
        <f>[1]consoCURRENT!O4425</f>
        <v>0</v>
      </c>
      <c r="K206" s="40">
        <f>[1]consoCURRENT!P4425</f>
        <v>0</v>
      </c>
      <c r="L206" s="40">
        <f>[1]consoCURRENT!Q4425</f>
        <v>0</v>
      </c>
      <c r="M206" s="40">
        <f>[1]consoCURRENT!R4425</f>
        <v>0</v>
      </c>
      <c r="N206" s="40">
        <f>[1]consoCURRENT!S4425</f>
        <v>0</v>
      </c>
      <c r="O206" s="40">
        <f>[1]consoCURRENT!T4425</f>
        <v>0</v>
      </c>
      <c r="P206" s="40">
        <f>[1]consoCURRENT!U4425</f>
        <v>0</v>
      </c>
      <c r="Q206" s="40">
        <f>[1]consoCURRENT!V4425</f>
        <v>0</v>
      </c>
      <c r="R206" s="40">
        <f>[1]consoCURRENT!W4425</f>
        <v>0</v>
      </c>
      <c r="S206" s="40">
        <f>[1]consoCURRENT!X4425</f>
        <v>0</v>
      </c>
      <c r="T206" s="40">
        <f>[1]consoCURRENT!Y4425</f>
        <v>0</v>
      </c>
      <c r="U206" s="40">
        <f>[1]consoCURRENT!Z4425</f>
        <v>0</v>
      </c>
      <c r="V206" s="40">
        <f>[1]consoCURRENT!AA4425</f>
        <v>0</v>
      </c>
      <c r="W206" s="40">
        <f>[1]consoCURRENT!AB4425</f>
        <v>0</v>
      </c>
      <c r="X206" s="40">
        <f>[1]consoCURRENT!AC4425</f>
        <v>0</v>
      </c>
      <c r="Y206" s="40">
        <f>[1]consoCURRENT!AD4425</f>
        <v>0</v>
      </c>
      <c r="Z206" s="40"/>
      <c r="AA206" s="40">
        <f>B206-Z206</f>
        <v>0</v>
      </c>
      <c r="AB206" s="46" t="e">
        <f>Z206/B206</f>
        <v>#DIV/0!</v>
      </c>
      <c r="AC206" s="41"/>
      <c r="AF206" s="47">
        <f t="shared" si="35"/>
        <v>0</v>
      </c>
    </row>
    <row r="207" spans="1:32" ht="18" hidden="1" customHeight="1" x14ac:dyDescent="0.2">
      <c r="A207" s="8" t="s">
        <v>38</v>
      </c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>
        <f>B207-Z207</f>
        <v>0</v>
      </c>
      <c r="AB207" s="46"/>
      <c r="AC207" s="41"/>
      <c r="AF207" s="47">
        <f t="shared" si="35"/>
        <v>0</v>
      </c>
    </row>
    <row r="208" spans="1:32" ht="18" hidden="1" customHeight="1" x14ac:dyDescent="0.2">
      <c r="A208" s="8" t="s">
        <v>39</v>
      </c>
      <c r="B208" s="40">
        <f>[1]consoCURRENT!E4460</f>
        <v>0</v>
      </c>
      <c r="C208" s="40">
        <f>[1]consoCURRENT!H4460</f>
        <v>0</v>
      </c>
      <c r="D208" s="40">
        <f>[1]consoCURRENT!I4460</f>
        <v>0</v>
      </c>
      <c r="E208" s="40">
        <f>[1]consoCURRENT!J4460</f>
        <v>0</v>
      </c>
      <c r="F208" s="40">
        <f>[1]consoCURRENT!K4460</f>
        <v>0</v>
      </c>
      <c r="G208" s="40">
        <f>[1]consoCURRENT!L4460</f>
        <v>0</v>
      </c>
      <c r="H208" s="40">
        <f>[1]consoCURRENT!M4460</f>
        <v>0</v>
      </c>
      <c r="I208" s="40">
        <f>[1]consoCURRENT!N4460</f>
        <v>0</v>
      </c>
      <c r="J208" s="40">
        <f>[1]consoCURRENT!O4460</f>
        <v>0</v>
      </c>
      <c r="K208" s="40">
        <f>[1]consoCURRENT!P4460</f>
        <v>0</v>
      </c>
      <c r="L208" s="40">
        <f>[1]consoCURRENT!Q4460</f>
        <v>0</v>
      </c>
      <c r="M208" s="40">
        <f>[1]consoCURRENT!R4460</f>
        <v>0</v>
      </c>
      <c r="N208" s="40">
        <f>[1]consoCURRENT!S4460</f>
        <v>0</v>
      </c>
      <c r="O208" s="40">
        <f>[1]consoCURRENT!T4460</f>
        <v>0</v>
      </c>
      <c r="P208" s="40">
        <f>[1]consoCURRENT!U4460</f>
        <v>0</v>
      </c>
      <c r="Q208" s="40">
        <f>[1]consoCURRENT!V4460</f>
        <v>0</v>
      </c>
      <c r="R208" s="40">
        <f>[1]consoCURRENT!W4460</f>
        <v>0</v>
      </c>
      <c r="S208" s="40">
        <f>[1]consoCURRENT!X4460</f>
        <v>0</v>
      </c>
      <c r="T208" s="40">
        <f>[1]consoCURRENT!Y4460</f>
        <v>0</v>
      </c>
      <c r="U208" s="40">
        <f>[1]consoCURRENT!Z4460</f>
        <v>0</v>
      </c>
      <c r="V208" s="40">
        <f>[1]consoCURRENT!AA4460</f>
        <v>0</v>
      </c>
      <c r="W208" s="40">
        <f>[1]consoCURRENT!AB4460</f>
        <v>0</v>
      </c>
      <c r="X208" s="40">
        <f>[1]consoCURRENT!AC4460</f>
        <v>0</v>
      </c>
      <c r="Y208" s="40">
        <f>[1]consoCURRENT!AD4460</f>
        <v>0</v>
      </c>
      <c r="Z208" s="40"/>
      <c r="AA208" s="40">
        <f>B208-Z208</f>
        <v>0</v>
      </c>
      <c r="AB208" s="46"/>
      <c r="AC208" s="41"/>
      <c r="AF208" s="47">
        <f t="shared" si="35"/>
        <v>0</v>
      </c>
    </row>
    <row r="209" spans="1:32" ht="18" hidden="1" customHeight="1" x14ac:dyDescent="0.25">
      <c r="A209" s="48" t="s">
        <v>40</v>
      </c>
      <c r="B209" s="49">
        <f>SUM(B205:B208)</f>
        <v>0</v>
      </c>
      <c r="C209" s="49">
        <f t="shared" ref="C209:Y209" si="48">SUM(C205:C208)</f>
        <v>0</v>
      </c>
      <c r="D209" s="49">
        <f t="shared" si="48"/>
        <v>0</v>
      </c>
      <c r="E209" s="49">
        <f t="shared" si="48"/>
        <v>0</v>
      </c>
      <c r="F209" s="49">
        <f t="shared" si="48"/>
        <v>0</v>
      </c>
      <c r="G209" s="49">
        <f t="shared" si="48"/>
        <v>0</v>
      </c>
      <c r="H209" s="49">
        <f t="shared" si="48"/>
        <v>0</v>
      </c>
      <c r="I209" s="49">
        <f t="shared" si="48"/>
        <v>0</v>
      </c>
      <c r="J209" s="49">
        <f t="shared" si="48"/>
        <v>0</v>
      </c>
      <c r="K209" s="49">
        <f t="shared" si="48"/>
        <v>0</v>
      </c>
      <c r="L209" s="49">
        <f t="shared" si="48"/>
        <v>0</v>
      </c>
      <c r="M209" s="49">
        <f t="shared" si="48"/>
        <v>0</v>
      </c>
      <c r="N209" s="49">
        <f t="shared" si="48"/>
        <v>0</v>
      </c>
      <c r="O209" s="49">
        <f t="shared" si="48"/>
        <v>0</v>
      </c>
      <c r="P209" s="49">
        <f t="shared" si="48"/>
        <v>0</v>
      </c>
      <c r="Q209" s="49">
        <f t="shared" si="48"/>
        <v>0</v>
      </c>
      <c r="R209" s="49">
        <f t="shared" si="48"/>
        <v>0</v>
      </c>
      <c r="S209" s="49">
        <f t="shared" si="48"/>
        <v>0</v>
      </c>
      <c r="T209" s="49">
        <f t="shared" si="48"/>
        <v>0</v>
      </c>
      <c r="U209" s="49">
        <f t="shared" si="48"/>
        <v>0</v>
      </c>
      <c r="V209" s="49">
        <f t="shared" si="48"/>
        <v>0</v>
      </c>
      <c r="W209" s="49">
        <f t="shared" si="48"/>
        <v>0</v>
      </c>
      <c r="X209" s="49">
        <f t="shared" si="48"/>
        <v>0</v>
      </c>
      <c r="Y209" s="49">
        <f t="shared" si="48"/>
        <v>0</v>
      </c>
      <c r="Z209" s="49"/>
      <c r="AA209" s="49">
        <f>SUM(AA205:AA208)</f>
        <v>0</v>
      </c>
      <c r="AB209" s="50" t="e">
        <f>Z209/B209</f>
        <v>#DIV/0!</v>
      </c>
      <c r="AC209" s="41"/>
      <c r="AF209" s="47">
        <f t="shared" si="35"/>
        <v>0</v>
      </c>
    </row>
    <row r="210" spans="1:32" ht="18" hidden="1" customHeight="1" x14ac:dyDescent="0.25">
      <c r="A210" s="51" t="s">
        <v>41</v>
      </c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>
        <f>B210-Z210</f>
        <v>0</v>
      </c>
      <c r="AB210" s="46" t="e">
        <f>Z210/B210</f>
        <v>#DIV/0!</v>
      </c>
      <c r="AC210" s="41"/>
      <c r="AF210" s="47">
        <f t="shared" si="35"/>
        <v>0</v>
      </c>
    </row>
    <row r="211" spans="1:32" ht="18" hidden="1" customHeight="1" x14ac:dyDescent="0.25">
      <c r="A211" s="48" t="s">
        <v>42</v>
      </c>
      <c r="B211" s="49">
        <f>B210+B209</f>
        <v>0</v>
      </c>
      <c r="C211" s="49">
        <f t="shared" ref="C211:Y211" si="49">C210+C209</f>
        <v>0</v>
      </c>
      <c r="D211" s="49">
        <f t="shared" si="49"/>
        <v>0</v>
      </c>
      <c r="E211" s="49">
        <f t="shared" si="49"/>
        <v>0</v>
      </c>
      <c r="F211" s="49">
        <f t="shared" si="49"/>
        <v>0</v>
      </c>
      <c r="G211" s="49">
        <f t="shared" si="49"/>
        <v>0</v>
      </c>
      <c r="H211" s="49">
        <f t="shared" si="49"/>
        <v>0</v>
      </c>
      <c r="I211" s="49">
        <f t="shared" si="49"/>
        <v>0</v>
      </c>
      <c r="J211" s="49">
        <f t="shared" si="49"/>
        <v>0</v>
      </c>
      <c r="K211" s="49">
        <f t="shared" si="49"/>
        <v>0</v>
      </c>
      <c r="L211" s="49">
        <f t="shared" si="49"/>
        <v>0</v>
      </c>
      <c r="M211" s="49">
        <f t="shared" si="49"/>
        <v>0</v>
      </c>
      <c r="N211" s="49">
        <f t="shared" si="49"/>
        <v>0</v>
      </c>
      <c r="O211" s="49">
        <f t="shared" si="49"/>
        <v>0</v>
      </c>
      <c r="P211" s="49">
        <f t="shared" si="49"/>
        <v>0</v>
      </c>
      <c r="Q211" s="49">
        <f t="shared" si="49"/>
        <v>0</v>
      </c>
      <c r="R211" s="49">
        <f t="shared" si="49"/>
        <v>0</v>
      </c>
      <c r="S211" s="49">
        <f t="shared" si="49"/>
        <v>0</v>
      </c>
      <c r="T211" s="49">
        <f t="shared" si="49"/>
        <v>0</v>
      </c>
      <c r="U211" s="49">
        <f t="shared" si="49"/>
        <v>0</v>
      </c>
      <c r="V211" s="49">
        <f t="shared" si="49"/>
        <v>0</v>
      </c>
      <c r="W211" s="49">
        <f t="shared" si="49"/>
        <v>0</v>
      </c>
      <c r="X211" s="49">
        <f t="shared" si="49"/>
        <v>0</v>
      </c>
      <c r="Y211" s="49">
        <f t="shared" si="49"/>
        <v>0</v>
      </c>
      <c r="Z211" s="49"/>
      <c r="AA211" s="49">
        <f>AA210+AA209</f>
        <v>0</v>
      </c>
      <c r="AB211" s="50" t="e">
        <f>Z211/B211</f>
        <v>#DIV/0!</v>
      </c>
      <c r="AC211" s="57"/>
      <c r="AF211" s="47">
        <f t="shared" si="35"/>
        <v>0</v>
      </c>
    </row>
    <row r="212" spans="1:32" ht="15" hidden="1" customHeight="1" x14ac:dyDescent="0.25">
      <c r="A212" s="39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1"/>
      <c r="AF212" s="47">
        <f t="shared" si="35"/>
        <v>0</v>
      </c>
    </row>
    <row r="213" spans="1:32" ht="15" hidden="1" customHeight="1" x14ac:dyDescent="0.25">
      <c r="A213" s="39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1"/>
      <c r="AF213" s="47">
        <f t="shared" si="35"/>
        <v>0</v>
      </c>
    </row>
    <row r="214" spans="1:32" ht="15" hidden="1" customHeight="1" x14ac:dyDescent="0.25">
      <c r="A214" s="58" t="s">
        <v>45</v>
      </c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1"/>
      <c r="AF214" s="47">
        <f t="shared" ref="AF214:AF252" si="50">Z214-M214</f>
        <v>0</v>
      </c>
    </row>
    <row r="215" spans="1:32" ht="18" hidden="1" customHeight="1" x14ac:dyDescent="0.2">
      <c r="A215" s="8" t="s">
        <v>36</v>
      </c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>
        <f>B215-Z215</f>
        <v>0</v>
      </c>
      <c r="AB215" s="46" t="e">
        <f>Z215/B215</f>
        <v>#DIV/0!</v>
      </c>
      <c r="AC215" s="41"/>
      <c r="AF215" s="47">
        <f t="shared" si="50"/>
        <v>0</v>
      </c>
    </row>
    <row r="216" spans="1:32" ht="18" hidden="1" customHeight="1" x14ac:dyDescent="0.2">
      <c r="A216" s="8" t="s">
        <v>37</v>
      </c>
      <c r="B216" s="40">
        <f>[1]consoCURRENT!E4612</f>
        <v>0</v>
      </c>
      <c r="C216" s="40">
        <f>[1]consoCURRENT!H4612</f>
        <v>0</v>
      </c>
      <c r="D216" s="40">
        <f>[1]consoCURRENT!I4612</f>
        <v>0</v>
      </c>
      <c r="E216" s="40">
        <f>[1]consoCURRENT!J4612</f>
        <v>0</v>
      </c>
      <c r="F216" s="40">
        <f>[1]consoCURRENT!K4612</f>
        <v>0</v>
      </c>
      <c r="G216" s="40">
        <f>[1]consoCURRENT!L4612</f>
        <v>0</v>
      </c>
      <c r="H216" s="40">
        <f>[1]consoCURRENT!M4612</f>
        <v>0</v>
      </c>
      <c r="I216" s="40">
        <f>[1]consoCURRENT!N4612</f>
        <v>0</v>
      </c>
      <c r="J216" s="40">
        <f>[1]consoCURRENT!O4612</f>
        <v>0</v>
      </c>
      <c r="K216" s="40">
        <f>[1]consoCURRENT!P4612</f>
        <v>0</v>
      </c>
      <c r="L216" s="40">
        <f>[1]consoCURRENT!Q4612</f>
        <v>0</v>
      </c>
      <c r="M216" s="40">
        <f>[1]consoCURRENT!R4612</f>
        <v>0</v>
      </c>
      <c r="N216" s="40">
        <f>[1]consoCURRENT!S4612</f>
        <v>0</v>
      </c>
      <c r="O216" s="40">
        <f>[1]consoCURRENT!T4612</f>
        <v>0</v>
      </c>
      <c r="P216" s="40">
        <f>[1]consoCURRENT!U4612</f>
        <v>0</v>
      </c>
      <c r="Q216" s="40">
        <f>[1]consoCURRENT!V4612</f>
        <v>0</v>
      </c>
      <c r="R216" s="40">
        <f>[1]consoCURRENT!W4612</f>
        <v>0</v>
      </c>
      <c r="S216" s="40">
        <f>[1]consoCURRENT!X4612</f>
        <v>0</v>
      </c>
      <c r="T216" s="40">
        <f>[1]consoCURRENT!Y4612</f>
        <v>0</v>
      </c>
      <c r="U216" s="40">
        <f>[1]consoCURRENT!Z4612</f>
        <v>0</v>
      </c>
      <c r="V216" s="40">
        <f>[1]consoCURRENT!AA4612</f>
        <v>0</v>
      </c>
      <c r="W216" s="40">
        <f>[1]consoCURRENT!AB4612</f>
        <v>0</v>
      </c>
      <c r="X216" s="40">
        <f>[1]consoCURRENT!AC4612</f>
        <v>0</v>
      </c>
      <c r="Y216" s="40">
        <f>[1]consoCURRENT!AD4612</f>
        <v>0</v>
      </c>
      <c r="Z216" s="40"/>
      <c r="AA216" s="40">
        <f>B216-Z216</f>
        <v>0</v>
      </c>
      <c r="AB216" s="46" t="e">
        <f>Z216/B216</f>
        <v>#DIV/0!</v>
      </c>
      <c r="AC216" s="41"/>
      <c r="AF216" s="47">
        <f t="shared" si="50"/>
        <v>0</v>
      </c>
    </row>
    <row r="217" spans="1:32" ht="18" hidden="1" customHeight="1" x14ac:dyDescent="0.2">
      <c r="A217" s="8" t="s">
        <v>38</v>
      </c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>
        <f>B217-Z217</f>
        <v>0</v>
      </c>
      <c r="AB217" s="46"/>
      <c r="AC217" s="41"/>
      <c r="AF217" s="47">
        <f t="shared" si="50"/>
        <v>0</v>
      </c>
    </row>
    <row r="218" spans="1:32" ht="18" hidden="1" customHeight="1" x14ac:dyDescent="0.2">
      <c r="A218" s="8" t="s">
        <v>39</v>
      </c>
      <c r="B218" s="40">
        <f>[1]consoCURRENT!E4647</f>
        <v>0</v>
      </c>
      <c r="C218" s="40">
        <f>[1]consoCURRENT!H4647</f>
        <v>0</v>
      </c>
      <c r="D218" s="40">
        <f>[1]consoCURRENT!I4647</f>
        <v>0</v>
      </c>
      <c r="E218" s="40">
        <f>[1]consoCURRENT!J4647</f>
        <v>0</v>
      </c>
      <c r="F218" s="40">
        <f>[1]consoCURRENT!K4647</f>
        <v>0</v>
      </c>
      <c r="G218" s="40">
        <f>[1]consoCURRENT!L4647</f>
        <v>0</v>
      </c>
      <c r="H218" s="40">
        <f>[1]consoCURRENT!M4647</f>
        <v>0</v>
      </c>
      <c r="I218" s="40">
        <f>[1]consoCURRENT!N4647</f>
        <v>0</v>
      </c>
      <c r="J218" s="40">
        <f>[1]consoCURRENT!O4647</f>
        <v>0</v>
      </c>
      <c r="K218" s="40">
        <f>[1]consoCURRENT!P4647</f>
        <v>0</v>
      </c>
      <c r="L218" s="40">
        <f>[1]consoCURRENT!Q4647</f>
        <v>0</v>
      </c>
      <c r="M218" s="40">
        <f>[1]consoCURRENT!R4647</f>
        <v>0</v>
      </c>
      <c r="N218" s="40">
        <f>[1]consoCURRENT!S4647</f>
        <v>0</v>
      </c>
      <c r="O218" s="40">
        <f>[1]consoCURRENT!T4647</f>
        <v>0</v>
      </c>
      <c r="P218" s="40">
        <f>[1]consoCURRENT!U4647</f>
        <v>0</v>
      </c>
      <c r="Q218" s="40">
        <f>[1]consoCURRENT!V4647</f>
        <v>0</v>
      </c>
      <c r="R218" s="40">
        <f>[1]consoCURRENT!W4647</f>
        <v>0</v>
      </c>
      <c r="S218" s="40">
        <f>[1]consoCURRENT!X4647</f>
        <v>0</v>
      </c>
      <c r="T218" s="40">
        <f>[1]consoCURRENT!Y4647</f>
        <v>0</v>
      </c>
      <c r="U218" s="40">
        <f>[1]consoCURRENT!Z4647</f>
        <v>0</v>
      </c>
      <c r="V218" s="40">
        <f>[1]consoCURRENT!AA4647</f>
        <v>0</v>
      </c>
      <c r="W218" s="40">
        <f>[1]consoCURRENT!AB4647</f>
        <v>0</v>
      </c>
      <c r="X218" s="40">
        <f>[1]consoCURRENT!AC4647</f>
        <v>0</v>
      </c>
      <c r="Y218" s="40">
        <f>[1]consoCURRENT!AD4647</f>
        <v>0</v>
      </c>
      <c r="Z218" s="40"/>
      <c r="AA218" s="40">
        <f>B218-Z218</f>
        <v>0</v>
      </c>
      <c r="AB218" s="46"/>
      <c r="AC218" s="41"/>
      <c r="AF218" s="47">
        <f t="shared" si="50"/>
        <v>0</v>
      </c>
    </row>
    <row r="219" spans="1:32" ht="18" hidden="1" customHeight="1" x14ac:dyDescent="0.25">
      <c r="A219" s="48" t="s">
        <v>40</v>
      </c>
      <c r="B219" s="49">
        <f>SUM(B215:B218)</f>
        <v>0</v>
      </c>
      <c r="C219" s="49">
        <f t="shared" ref="C219:Y219" si="51">SUM(C215:C218)</f>
        <v>0</v>
      </c>
      <c r="D219" s="49">
        <f t="shared" si="51"/>
        <v>0</v>
      </c>
      <c r="E219" s="49">
        <f t="shared" si="51"/>
        <v>0</v>
      </c>
      <c r="F219" s="49">
        <f t="shared" si="51"/>
        <v>0</v>
      </c>
      <c r="G219" s="49">
        <f t="shared" si="51"/>
        <v>0</v>
      </c>
      <c r="H219" s="49">
        <f t="shared" si="51"/>
        <v>0</v>
      </c>
      <c r="I219" s="49">
        <f t="shared" si="51"/>
        <v>0</v>
      </c>
      <c r="J219" s="49">
        <f t="shared" si="51"/>
        <v>0</v>
      </c>
      <c r="K219" s="49">
        <f t="shared" si="51"/>
        <v>0</v>
      </c>
      <c r="L219" s="49">
        <f t="shared" si="51"/>
        <v>0</v>
      </c>
      <c r="M219" s="49">
        <f t="shared" si="51"/>
        <v>0</v>
      </c>
      <c r="N219" s="49">
        <f t="shared" si="51"/>
        <v>0</v>
      </c>
      <c r="O219" s="49">
        <f t="shared" si="51"/>
        <v>0</v>
      </c>
      <c r="P219" s="49">
        <f t="shared" si="51"/>
        <v>0</v>
      </c>
      <c r="Q219" s="49">
        <f t="shared" si="51"/>
        <v>0</v>
      </c>
      <c r="R219" s="49">
        <f t="shared" si="51"/>
        <v>0</v>
      </c>
      <c r="S219" s="49">
        <f t="shared" si="51"/>
        <v>0</v>
      </c>
      <c r="T219" s="49">
        <f t="shared" si="51"/>
        <v>0</v>
      </c>
      <c r="U219" s="49">
        <f t="shared" si="51"/>
        <v>0</v>
      </c>
      <c r="V219" s="49">
        <f t="shared" si="51"/>
        <v>0</v>
      </c>
      <c r="W219" s="49">
        <f t="shared" si="51"/>
        <v>0</v>
      </c>
      <c r="X219" s="49">
        <f t="shared" si="51"/>
        <v>0</v>
      </c>
      <c r="Y219" s="49">
        <f t="shared" si="51"/>
        <v>0</v>
      </c>
      <c r="Z219" s="49"/>
      <c r="AA219" s="49">
        <f>SUM(AA215:AA218)</f>
        <v>0</v>
      </c>
      <c r="AB219" s="50" t="e">
        <f>Z219/B219</f>
        <v>#DIV/0!</v>
      </c>
      <c r="AC219" s="41"/>
      <c r="AF219" s="47">
        <f t="shared" si="50"/>
        <v>0</v>
      </c>
    </row>
    <row r="220" spans="1:32" ht="18" hidden="1" customHeight="1" x14ac:dyDescent="0.25">
      <c r="A220" s="51" t="s">
        <v>41</v>
      </c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>
        <f>B220-Z220</f>
        <v>0</v>
      </c>
      <c r="AB220" s="46" t="e">
        <f>Z220/B220</f>
        <v>#DIV/0!</v>
      </c>
      <c r="AC220" s="41"/>
      <c r="AF220" s="47">
        <f t="shared" si="50"/>
        <v>0</v>
      </c>
    </row>
    <row r="221" spans="1:32" ht="18" hidden="1" customHeight="1" x14ac:dyDescent="0.25">
      <c r="A221" s="48" t="s">
        <v>42</v>
      </c>
      <c r="B221" s="49">
        <f>B220+B219</f>
        <v>0</v>
      </c>
      <c r="C221" s="49">
        <f t="shared" ref="C221:Y221" si="52">C220+C219</f>
        <v>0</v>
      </c>
      <c r="D221" s="49">
        <f t="shared" si="52"/>
        <v>0</v>
      </c>
      <c r="E221" s="49">
        <f t="shared" si="52"/>
        <v>0</v>
      </c>
      <c r="F221" s="49">
        <f t="shared" si="52"/>
        <v>0</v>
      </c>
      <c r="G221" s="49">
        <f t="shared" si="52"/>
        <v>0</v>
      </c>
      <c r="H221" s="49">
        <f t="shared" si="52"/>
        <v>0</v>
      </c>
      <c r="I221" s="49">
        <f t="shared" si="52"/>
        <v>0</v>
      </c>
      <c r="J221" s="49">
        <f t="shared" si="52"/>
        <v>0</v>
      </c>
      <c r="K221" s="49">
        <f t="shared" si="52"/>
        <v>0</v>
      </c>
      <c r="L221" s="49">
        <f t="shared" si="52"/>
        <v>0</v>
      </c>
      <c r="M221" s="49">
        <f t="shared" si="52"/>
        <v>0</v>
      </c>
      <c r="N221" s="49">
        <f t="shared" si="52"/>
        <v>0</v>
      </c>
      <c r="O221" s="49">
        <f t="shared" si="52"/>
        <v>0</v>
      </c>
      <c r="P221" s="49">
        <f t="shared" si="52"/>
        <v>0</v>
      </c>
      <c r="Q221" s="49">
        <f t="shared" si="52"/>
        <v>0</v>
      </c>
      <c r="R221" s="49">
        <f t="shared" si="52"/>
        <v>0</v>
      </c>
      <c r="S221" s="49">
        <f t="shared" si="52"/>
        <v>0</v>
      </c>
      <c r="T221" s="49">
        <f t="shared" si="52"/>
        <v>0</v>
      </c>
      <c r="U221" s="49">
        <f t="shared" si="52"/>
        <v>0</v>
      </c>
      <c r="V221" s="49">
        <f t="shared" si="52"/>
        <v>0</v>
      </c>
      <c r="W221" s="49">
        <f t="shared" si="52"/>
        <v>0</v>
      </c>
      <c r="X221" s="49">
        <f t="shared" si="52"/>
        <v>0</v>
      </c>
      <c r="Y221" s="49">
        <f t="shared" si="52"/>
        <v>0</v>
      </c>
      <c r="Z221" s="49"/>
      <c r="AA221" s="49">
        <f>AA220+AA219</f>
        <v>0</v>
      </c>
      <c r="AB221" s="50" t="e">
        <f>Z221/B221</f>
        <v>#DIV/0!</v>
      </c>
      <c r="AC221" s="57"/>
      <c r="AF221" s="47">
        <f t="shared" si="50"/>
        <v>0</v>
      </c>
    </row>
    <row r="222" spans="1:32" ht="15" hidden="1" customHeight="1" x14ac:dyDescent="0.25">
      <c r="A222" s="39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1"/>
      <c r="AF222" s="47">
        <f t="shared" si="50"/>
        <v>0</v>
      </c>
    </row>
    <row r="223" spans="1:32" ht="15" hidden="1" customHeight="1" x14ac:dyDescent="0.25">
      <c r="A223" s="39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1"/>
      <c r="AF223" s="47">
        <f t="shared" si="50"/>
        <v>0</v>
      </c>
    </row>
    <row r="224" spans="1:32" ht="15" hidden="1" customHeight="1" x14ac:dyDescent="0.25">
      <c r="A224" s="58" t="s">
        <v>45</v>
      </c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1"/>
      <c r="AF224" s="47">
        <f t="shared" si="50"/>
        <v>0</v>
      </c>
    </row>
    <row r="225" spans="1:32" ht="18" hidden="1" customHeight="1" x14ac:dyDescent="0.2">
      <c r="A225" s="8" t="s">
        <v>36</v>
      </c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>
        <f>B225-Z225</f>
        <v>0</v>
      </c>
      <c r="AB225" s="46" t="e">
        <f>Z225/B225</f>
        <v>#DIV/0!</v>
      </c>
      <c r="AC225" s="41"/>
      <c r="AF225" s="47">
        <f t="shared" si="50"/>
        <v>0</v>
      </c>
    </row>
    <row r="226" spans="1:32" ht="18" hidden="1" customHeight="1" x14ac:dyDescent="0.2">
      <c r="A226" s="8" t="s">
        <v>37</v>
      </c>
      <c r="B226" s="40">
        <f>[1]consoCURRENT!E4799</f>
        <v>0</v>
      </c>
      <c r="C226" s="40">
        <f>[1]consoCURRENT!H4799</f>
        <v>0</v>
      </c>
      <c r="D226" s="40">
        <f>[1]consoCURRENT!I4799</f>
        <v>0</v>
      </c>
      <c r="E226" s="40">
        <f>[1]consoCURRENT!J4799</f>
        <v>0</v>
      </c>
      <c r="F226" s="40">
        <f>[1]consoCURRENT!K4799</f>
        <v>0</v>
      </c>
      <c r="G226" s="40">
        <f>[1]consoCURRENT!L4799</f>
        <v>0</v>
      </c>
      <c r="H226" s="40">
        <f>[1]consoCURRENT!M4799</f>
        <v>0</v>
      </c>
      <c r="I226" s="40">
        <f>[1]consoCURRENT!N4799</f>
        <v>0</v>
      </c>
      <c r="J226" s="40">
        <f>[1]consoCURRENT!O4799</f>
        <v>0</v>
      </c>
      <c r="K226" s="40">
        <f>[1]consoCURRENT!P4799</f>
        <v>0</v>
      </c>
      <c r="L226" s="40">
        <f>[1]consoCURRENT!Q4799</f>
        <v>0</v>
      </c>
      <c r="M226" s="40">
        <f>[1]consoCURRENT!R4799</f>
        <v>0</v>
      </c>
      <c r="N226" s="40">
        <f>[1]consoCURRENT!S4799</f>
        <v>0</v>
      </c>
      <c r="O226" s="40">
        <f>[1]consoCURRENT!T4799</f>
        <v>0</v>
      </c>
      <c r="P226" s="40">
        <f>[1]consoCURRENT!U4799</f>
        <v>0</v>
      </c>
      <c r="Q226" s="40">
        <f>[1]consoCURRENT!V4799</f>
        <v>0</v>
      </c>
      <c r="R226" s="40">
        <f>[1]consoCURRENT!W4799</f>
        <v>0</v>
      </c>
      <c r="S226" s="40">
        <f>[1]consoCURRENT!X4799</f>
        <v>0</v>
      </c>
      <c r="T226" s="40">
        <f>[1]consoCURRENT!Y4799</f>
        <v>0</v>
      </c>
      <c r="U226" s="40">
        <f>[1]consoCURRENT!Z4799</f>
        <v>0</v>
      </c>
      <c r="V226" s="40">
        <f>[1]consoCURRENT!AA4799</f>
        <v>0</v>
      </c>
      <c r="W226" s="40">
        <f>[1]consoCURRENT!AB4799</f>
        <v>0</v>
      </c>
      <c r="X226" s="40">
        <f>[1]consoCURRENT!AC4799</f>
        <v>0</v>
      </c>
      <c r="Y226" s="40">
        <f>[1]consoCURRENT!AD4799</f>
        <v>0</v>
      </c>
      <c r="Z226" s="40"/>
      <c r="AA226" s="40">
        <f>B226-Z226</f>
        <v>0</v>
      </c>
      <c r="AB226" s="46" t="e">
        <f>Z226/B226</f>
        <v>#DIV/0!</v>
      </c>
      <c r="AC226" s="41"/>
      <c r="AF226" s="47">
        <f t="shared" si="50"/>
        <v>0</v>
      </c>
    </row>
    <row r="227" spans="1:32" ht="18" hidden="1" customHeight="1" x14ac:dyDescent="0.2">
      <c r="A227" s="8" t="s">
        <v>38</v>
      </c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>
        <f>B227-Z227</f>
        <v>0</v>
      </c>
      <c r="AB227" s="46"/>
      <c r="AC227" s="41"/>
      <c r="AF227" s="47">
        <f t="shared" si="50"/>
        <v>0</v>
      </c>
    </row>
    <row r="228" spans="1:32" ht="18" hidden="1" customHeight="1" x14ac:dyDescent="0.2">
      <c r="A228" s="8" t="s">
        <v>39</v>
      </c>
      <c r="B228" s="40">
        <f>[1]consoCURRENT!E4834</f>
        <v>0</v>
      </c>
      <c r="C228" s="40">
        <f>[1]consoCURRENT!H4834</f>
        <v>0</v>
      </c>
      <c r="D228" s="40">
        <f>[1]consoCURRENT!I4834</f>
        <v>0</v>
      </c>
      <c r="E228" s="40">
        <f>[1]consoCURRENT!J4834</f>
        <v>0</v>
      </c>
      <c r="F228" s="40">
        <f>[1]consoCURRENT!K4834</f>
        <v>0</v>
      </c>
      <c r="G228" s="40">
        <f>[1]consoCURRENT!L4834</f>
        <v>0</v>
      </c>
      <c r="H228" s="40">
        <f>[1]consoCURRENT!M4834</f>
        <v>0</v>
      </c>
      <c r="I228" s="40">
        <f>[1]consoCURRENT!N4834</f>
        <v>0</v>
      </c>
      <c r="J228" s="40">
        <f>[1]consoCURRENT!O4834</f>
        <v>0</v>
      </c>
      <c r="K228" s="40">
        <f>[1]consoCURRENT!P4834</f>
        <v>0</v>
      </c>
      <c r="L228" s="40">
        <f>[1]consoCURRENT!Q4834</f>
        <v>0</v>
      </c>
      <c r="M228" s="40">
        <f>[1]consoCURRENT!R4834</f>
        <v>0</v>
      </c>
      <c r="N228" s="40">
        <f>[1]consoCURRENT!S4834</f>
        <v>0</v>
      </c>
      <c r="O228" s="40">
        <f>[1]consoCURRENT!T4834</f>
        <v>0</v>
      </c>
      <c r="P228" s="40">
        <f>[1]consoCURRENT!U4834</f>
        <v>0</v>
      </c>
      <c r="Q228" s="40">
        <f>[1]consoCURRENT!V4834</f>
        <v>0</v>
      </c>
      <c r="R228" s="40">
        <f>[1]consoCURRENT!W4834</f>
        <v>0</v>
      </c>
      <c r="S228" s="40">
        <f>[1]consoCURRENT!X4834</f>
        <v>0</v>
      </c>
      <c r="T228" s="40">
        <f>[1]consoCURRENT!Y4834</f>
        <v>0</v>
      </c>
      <c r="U228" s="40">
        <f>[1]consoCURRENT!Z4834</f>
        <v>0</v>
      </c>
      <c r="V228" s="40">
        <f>[1]consoCURRENT!AA4834</f>
        <v>0</v>
      </c>
      <c r="W228" s="40">
        <f>[1]consoCURRENT!AB4834</f>
        <v>0</v>
      </c>
      <c r="X228" s="40">
        <f>[1]consoCURRENT!AC4834</f>
        <v>0</v>
      </c>
      <c r="Y228" s="40">
        <f>[1]consoCURRENT!AD4834</f>
        <v>0</v>
      </c>
      <c r="Z228" s="40"/>
      <c r="AA228" s="40">
        <f>B228-Z228</f>
        <v>0</v>
      </c>
      <c r="AB228" s="46"/>
      <c r="AC228" s="41"/>
      <c r="AF228" s="47">
        <f t="shared" si="50"/>
        <v>0</v>
      </c>
    </row>
    <row r="229" spans="1:32" ht="18" hidden="1" customHeight="1" x14ac:dyDescent="0.25">
      <c r="A229" s="48" t="s">
        <v>40</v>
      </c>
      <c r="B229" s="49">
        <f>SUM(B225:B228)</f>
        <v>0</v>
      </c>
      <c r="C229" s="49">
        <f t="shared" ref="C229:Y229" si="53">SUM(C225:C228)</f>
        <v>0</v>
      </c>
      <c r="D229" s="49">
        <f t="shared" si="53"/>
        <v>0</v>
      </c>
      <c r="E229" s="49">
        <f t="shared" si="53"/>
        <v>0</v>
      </c>
      <c r="F229" s="49">
        <f t="shared" si="53"/>
        <v>0</v>
      </c>
      <c r="G229" s="49">
        <f t="shared" si="53"/>
        <v>0</v>
      </c>
      <c r="H229" s="49">
        <f t="shared" si="53"/>
        <v>0</v>
      </c>
      <c r="I229" s="49">
        <f t="shared" si="53"/>
        <v>0</v>
      </c>
      <c r="J229" s="49">
        <f t="shared" si="53"/>
        <v>0</v>
      </c>
      <c r="K229" s="49">
        <f t="shared" si="53"/>
        <v>0</v>
      </c>
      <c r="L229" s="49">
        <f t="shared" si="53"/>
        <v>0</v>
      </c>
      <c r="M229" s="49">
        <f t="shared" si="53"/>
        <v>0</v>
      </c>
      <c r="N229" s="49">
        <f t="shared" si="53"/>
        <v>0</v>
      </c>
      <c r="O229" s="49">
        <f t="shared" si="53"/>
        <v>0</v>
      </c>
      <c r="P229" s="49">
        <f t="shared" si="53"/>
        <v>0</v>
      </c>
      <c r="Q229" s="49">
        <f t="shared" si="53"/>
        <v>0</v>
      </c>
      <c r="R229" s="49">
        <f t="shared" si="53"/>
        <v>0</v>
      </c>
      <c r="S229" s="49">
        <f t="shared" si="53"/>
        <v>0</v>
      </c>
      <c r="T229" s="49">
        <f t="shared" si="53"/>
        <v>0</v>
      </c>
      <c r="U229" s="49">
        <f t="shared" si="53"/>
        <v>0</v>
      </c>
      <c r="V229" s="49">
        <f t="shared" si="53"/>
        <v>0</v>
      </c>
      <c r="W229" s="49">
        <f t="shared" si="53"/>
        <v>0</v>
      </c>
      <c r="X229" s="49">
        <f t="shared" si="53"/>
        <v>0</v>
      </c>
      <c r="Y229" s="49">
        <f t="shared" si="53"/>
        <v>0</v>
      </c>
      <c r="Z229" s="49"/>
      <c r="AA229" s="49">
        <f>SUM(AA225:AA228)</f>
        <v>0</v>
      </c>
      <c r="AB229" s="50" t="e">
        <f>Z229/B229</f>
        <v>#DIV/0!</v>
      </c>
      <c r="AC229" s="41"/>
      <c r="AF229" s="47">
        <f t="shared" si="50"/>
        <v>0</v>
      </c>
    </row>
    <row r="230" spans="1:32" ht="18" hidden="1" customHeight="1" x14ac:dyDescent="0.25">
      <c r="A230" s="51" t="s">
        <v>41</v>
      </c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>
        <f>B230-Z230</f>
        <v>0</v>
      </c>
      <c r="AB230" s="46" t="e">
        <f>Z230/B230</f>
        <v>#DIV/0!</v>
      </c>
      <c r="AC230" s="41"/>
      <c r="AF230" s="47">
        <f t="shared" si="50"/>
        <v>0</v>
      </c>
    </row>
    <row r="231" spans="1:32" ht="18" hidden="1" customHeight="1" x14ac:dyDescent="0.25">
      <c r="A231" s="48" t="s">
        <v>42</v>
      </c>
      <c r="B231" s="49">
        <f>B230+B229</f>
        <v>0</v>
      </c>
      <c r="C231" s="49">
        <f t="shared" ref="C231:Y231" si="54">C230+C229</f>
        <v>0</v>
      </c>
      <c r="D231" s="49">
        <f t="shared" si="54"/>
        <v>0</v>
      </c>
      <c r="E231" s="49">
        <f t="shared" si="54"/>
        <v>0</v>
      </c>
      <c r="F231" s="49">
        <f t="shared" si="54"/>
        <v>0</v>
      </c>
      <c r="G231" s="49">
        <f t="shared" si="54"/>
        <v>0</v>
      </c>
      <c r="H231" s="49">
        <f t="shared" si="54"/>
        <v>0</v>
      </c>
      <c r="I231" s="49">
        <f t="shared" si="54"/>
        <v>0</v>
      </c>
      <c r="J231" s="49">
        <f t="shared" si="54"/>
        <v>0</v>
      </c>
      <c r="K231" s="49">
        <f t="shared" si="54"/>
        <v>0</v>
      </c>
      <c r="L231" s="49">
        <f t="shared" si="54"/>
        <v>0</v>
      </c>
      <c r="M231" s="49">
        <f t="shared" si="54"/>
        <v>0</v>
      </c>
      <c r="N231" s="49">
        <f t="shared" si="54"/>
        <v>0</v>
      </c>
      <c r="O231" s="49">
        <f t="shared" si="54"/>
        <v>0</v>
      </c>
      <c r="P231" s="49">
        <f t="shared" si="54"/>
        <v>0</v>
      </c>
      <c r="Q231" s="49">
        <f t="shared" si="54"/>
        <v>0</v>
      </c>
      <c r="R231" s="49">
        <f t="shared" si="54"/>
        <v>0</v>
      </c>
      <c r="S231" s="49">
        <f t="shared" si="54"/>
        <v>0</v>
      </c>
      <c r="T231" s="49">
        <f t="shared" si="54"/>
        <v>0</v>
      </c>
      <c r="U231" s="49">
        <f t="shared" si="54"/>
        <v>0</v>
      </c>
      <c r="V231" s="49">
        <f t="shared" si="54"/>
        <v>0</v>
      </c>
      <c r="W231" s="49">
        <f t="shared" si="54"/>
        <v>0</v>
      </c>
      <c r="X231" s="49">
        <f t="shared" si="54"/>
        <v>0</v>
      </c>
      <c r="Y231" s="49">
        <f t="shared" si="54"/>
        <v>0</v>
      </c>
      <c r="Z231" s="49"/>
      <c r="AA231" s="49">
        <f>AA230+AA229</f>
        <v>0</v>
      </c>
      <c r="AB231" s="50" t="e">
        <f>Z231/B231</f>
        <v>#DIV/0!</v>
      </c>
      <c r="AC231" s="57"/>
      <c r="AF231" s="47">
        <f t="shared" si="50"/>
        <v>0</v>
      </c>
    </row>
    <row r="232" spans="1:32" ht="15" hidden="1" customHeight="1" x14ac:dyDescent="0.25">
      <c r="A232" s="39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1"/>
      <c r="AF232" s="47">
        <f t="shared" si="50"/>
        <v>0</v>
      </c>
    </row>
    <row r="233" spans="1:32" ht="15" hidden="1" customHeight="1" x14ac:dyDescent="0.25">
      <c r="A233" s="39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1"/>
      <c r="AF233" s="47">
        <f t="shared" si="50"/>
        <v>0</v>
      </c>
    </row>
    <row r="234" spans="1:32" ht="15" hidden="1" customHeight="1" x14ac:dyDescent="0.25">
      <c r="A234" s="39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1"/>
      <c r="AF234" s="47">
        <f t="shared" si="50"/>
        <v>0</v>
      </c>
    </row>
    <row r="235" spans="1:32" ht="15" customHeight="1" x14ac:dyDescent="0.25">
      <c r="A235" s="58" t="s">
        <v>56</v>
      </c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1"/>
      <c r="AF235" s="47">
        <f t="shared" si="50"/>
        <v>0</v>
      </c>
    </row>
    <row r="236" spans="1:32" ht="18" hidden="1" customHeight="1" x14ac:dyDescent="0.2">
      <c r="A236" s="8" t="s">
        <v>36</v>
      </c>
      <c r="B236" s="40">
        <f t="shared" ref="B236:Y236" si="55">B174+B133</f>
        <v>0</v>
      </c>
      <c r="C236" s="40">
        <f t="shared" si="55"/>
        <v>0</v>
      </c>
      <c r="D236" s="40">
        <f t="shared" si="55"/>
        <v>0</v>
      </c>
      <c r="E236" s="40">
        <f t="shared" si="55"/>
        <v>0</v>
      </c>
      <c r="F236" s="40">
        <f t="shared" si="55"/>
        <v>0</v>
      </c>
      <c r="G236" s="40">
        <f t="shared" si="55"/>
        <v>0</v>
      </c>
      <c r="H236" s="40">
        <f t="shared" si="55"/>
        <v>0</v>
      </c>
      <c r="I236" s="40">
        <f t="shared" si="55"/>
        <v>0</v>
      </c>
      <c r="J236" s="40">
        <f t="shared" si="55"/>
        <v>0</v>
      </c>
      <c r="K236" s="40">
        <f t="shared" si="55"/>
        <v>0</v>
      </c>
      <c r="L236" s="40">
        <f t="shared" si="55"/>
        <v>0</v>
      </c>
      <c r="M236" s="40">
        <f t="shared" si="55"/>
        <v>0</v>
      </c>
      <c r="N236" s="40">
        <f t="shared" si="55"/>
        <v>0</v>
      </c>
      <c r="O236" s="40">
        <f t="shared" si="55"/>
        <v>0</v>
      </c>
      <c r="P236" s="40">
        <f t="shared" si="55"/>
        <v>0</v>
      </c>
      <c r="Q236" s="40">
        <f t="shared" si="55"/>
        <v>0</v>
      </c>
      <c r="R236" s="40">
        <f t="shared" si="55"/>
        <v>0</v>
      </c>
      <c r="S236" s="40">
        <f t="shared" si="55"/>
        <v>0</v>
      </c>
      <c r="T236" s="40">
        <f t="shared" si="55"/>
        <v>0</v>
      </c>
      <c r="U236" s="40">
        <f t="shared" si="55"/>
        <v>0</v>
      </c>
      <c r="V236" s="40">
        <f t="shared" si="55"/>
        <v>0</v>
      </c>
      <c r="W236" s="40">
        <f t="shared" si="55"/>
        <v>0</v>
      </c>
      <c r="X236" s="40">
        <f t="shared" si="55"/>
        <v>0</v>
      </c>
      <c r="Y236" s="40">
        <f t="shared" si="55"/>
        <v>0</v>
      </c>
      <c r="Z236" s="40"/>
      <c r="AA236" s="40">
        <f>B236-Z236</f>
        <v>0</v>
      </c>
      <c r="AB236" s="46" t="e">
        <f>Z236/B236</f>
        <v>#DIV/0!</v>
      </c>
      <c r="AC236" s="41"/>
      <c r="AF236" s="47">
        <f t="shared" si="50"/>
        <v>0</v>
      </c>
    </row>
    <row r="237" spans="1:32" ht="18" customHeight="1" x14ac:dyDescent="0.2">
      <c r="A237" s="8" t="s">
        <v>37</v>
      </c>
      <c r="B237" s="40">
        <f>B134+B175</f>
        <v>7348442576</v>
      </c>
      <c r="C237" s="40">
        <f>C175+C134</f>
        <v>215297525.60999972</v>
      </c>
      <c r="D237" s="40">
        <f>D134+D175</f>
        <v>-7133145050.3900003</v>
      </c>
      <c r="E237" s="40">
        <f t="shared" ref="E237:W237" si="56">E134+E175</f>
        <v>45000</v>
      </c>
      <c r="F237" s="40">
        <f t="shared" si="56"/>
        <v>191054846.55000001</v>
      </c>
      <c r="G237" s="40">
        <f t="shared" si="56"/>
        <v>0</v>
      </c>
      <c r="H237" s="40">
        <f t="shared" si="56"/>
        <v>0</v>
      </c>
      <c r="I237" s="40">
        <f t="shared" si="56"/>
        <v>45000</v>
      </c>
      <c r="J237" s="40">
        <f>J134+J175</f>
        <v>191054846.55000001</v>
      </c>
      <c r="K237" s="40">
        <f t="shared" si="56"/>
        <v>0</v>
      </c>
      <c r="L237" s="40">
        <f t="shared" si="56"/>
        <v>0</v>
      </c>
      <c r="M237" s="40">
        <f t="shared" si="56"/>
        <v>191099846.55000001</v>
      </c>
      <c r="N237" s="40">
        <f t="shared" si="56"/>
        <v>0</v>
      </c>
      <c r="O237" s="40">
        <f t="shared" si="56"/>
        <v>0</v>
      </c>
      <c r="P237" s="40">
        <f t="shared" si="56"/>
        <v>0</v>
      </c>
      <c r="Q237" s="40">
        <f t="shared" si="56"/>
        <v>0</v>
      </c>
      <c r="R237" s="40">
        <f t="shared" si="56"/>
        <v>0</v>
      </c>
      <c r="S237" s="40">
        <f t="shared" si="56"/>
        <v>0</v>
      </c>
      <c r="T237" s="40">
        <f t="shared" si="56"/>
        <v>0</v>
      </c>
      <c r="U237" s="40">
        <f t="shared" si="56"/>
        <v>0</v>
      </c>
      <c r="V237" s="40">
        <f t="shared" si="56"/>
        <v>0</v>
      </c>
      <c r="W237" s="40">
        <f t="shared" si="56"/>
        <v>0</v>
      </c>
      <c r="X237" s="40">
        <f>X175+X134</f>
        <v>0</v>
      </c>
      <c r="Y237" s="40">
        <f>Y175+Y134</f>
        <v>0</v>
      </c>
      <c r="Z237" s="40">
        <f>Z175+Z134</f>
        <v>191099846.55000001</v>
      </c>
      <c r="AA237" s="40">
        <f>B237-Z237</f>
        <v>7157342729.4499998</v>
      </c>
      <c r="AB237" s="46">
        <f>Z237/B237</f>
        <v>2.6005489540618001E-2</v>
      </c>
      <c r="AC237" s="41"/>
      <c r="AF237" s="47">
        <f t="shared" si="50"/>
        <v>0</v>
      </c>
    </row>
    <row r="238" spans="1:32" ht="18" hidden="1" customHeight="1" x14ac:dyDescent="0.2">
      <c r="A238" s="8" t="s">
        <v>38</v>
      </c>
      <c r="B238" s="40">
        <f>B176+B135</f>
        <v>0</v>
      </c>
      <c r="C238" s="40">
        <f>C176+C135</f>
        <v>0</v>
      </c>
      <c r="D238" s="40">
        <f t="shared" ref="D238:Y239" si="57">D176+D135</f>
        <v>0</v>
      </c>
      <c r="E238" s="40">
        <f t="shared" si="57"/>
        <v>0</v>
      </c>
      <c r="F238" s="40">
        <f t="shared" si="57"/>
        <v>0</v>
      </c>
      <c r="G238" s="40">
        <f t="shared" si="57"/>
        <v>0</v>
      </c>
      <c r="H238" s="40">
        <f t="shared" si="57"/>
        <v>0</v>
      </c>
      <c r="I238" s="40">
        <f t="shared" si="57"/>
        <v>0</v>
      </c>
      <c r="J238" s="40">
        <f t="shared" si="57"/>
        <v>0</v>
      </c>
      <c r="K238" s="40">
        <f t="shared" si="57"/>
        <v>0</v>
      </c>
      <c r="L238" s="40">
        <f t="shared" si="57"/>
        <v>0</v>
      </c>
      <c r="M238" s="40">
        <f t="shared" si="57"/>
        <v>0</v>
      </c>
      <c r="N238" s="40">
        <f t="shared" si="57"/>
        <v>0</v>
      </c>
      <c r="O238" s="40">
        <f t="shared" si="57"/>
        <v>0</v>
      </c>
      <c r="P238" s="40">
        <f t="shared" si="57"/>
        <v>0</v>
      </c>
      <c r="Q238" s="40">
        <f t="shared" si="57"/>
        <v>0</v>
      </c>
      <c r="R238" s="40">
        <f t="shared" si="57"/>
        <v>0</v>
      </c>
      <c r="S238" s="40">
        <f t="shared" si="57"/>
        <v>0</v>
      </c>
      <c r="T238" s="40">
        <f t="shared" si="57"/>
        <v>0</v>
      </c>
      <c r="U238" s="40">
        <f t="shared" si="57"/>
        <v>0</v>
      </c>
      <c r="V238" s="40">
        <f t="shared" si="57"/>
        <v>0</v>
      </c>
      <c r="W238" s="40">
        <f t="shared" si="57"/>
        <v>0</v>
      </c>
      <c r="X238" s="40">
        <f t="shared" si="57"/>
        <v>0</v>
      </c>
      <c r="Y238" s="40">
        <f t="shared" si="57"/>
        <v>0</v>
      </c>
      <c r="Z238" s="40">
        <f>Z176</f>
        <v>0</v>
      </c>
      <c r="AA238" s="40">
        <f>B238-Z238</f>
        <v>0</v>
      </c>
      <c r="AB238" s="46"/>
      <c r="AC238" s="41"/>
      <c r="AF238" s="47">
        <f t="shared" si="50"/>
        <v>0</v>
      </c>
    </row>
    <row r="239" spans="1:32" ht="18" customHeight="1" x14ac:dyDescent="0.2">
      <c r="A239" s="8" t="s">
        <v>39</v>
      </c>
      <c r="B239" s="40">
        <f>B187+B198</f>
        <v>0</v>
      </c>
      <c r="C239" s="40">
        <f>C177+C136</f>
        <v>0</v>
      </c>
      <c r="D239" s="40">
        <f>D187+D198</f>
        <v>0</v>
      </c>
      <c r="E239" s="40">
        <f t="shared" si="57"/>
        <v>0</v>
      </c>
      <c r="F239" s="40">
        <f t="shared" si="57"/>
        <v>0</v>
      </c>
      <c r="G239" s="40">
        <f t="shared" si="57"/>
        <v>0</v>
      </c>
      <c r="H239" s="40">
        <f t="shared" si="57"/>
        <v>0</v>
      </c>
      <c r="I239" s="40">
        <f t="shared" si="57"/>
        <v>0</v>
      </c>
      <c r="J239" s="40">
        <f t="shared" si="57"/>
        <v>0</v>
      </c>
      <c r="K239" s="40">
        <f t="shared" si="57"/>
        <v>0</v>
      </c>
      <c r="L239" s="40">
        <f t="shared" si="57"/>
        <v>0</v>
      </c>
      <c r="M239" s="40">
        <f t="shared" si="57"/>
        <v>0</v>
      </c>
      <c r="N239" s="40">
        <f t="shared" si="57"/>
        <v>0</v>
      </c>
      <c r="O239" s="40">
        <f t="shared" si="57"/>
        <v>0</v>
      </c>
      <c r="P239" s="40">
        <f t="shared" si="57"/>
        <v>0</v>
      </c>
      <c r="Q239" s="40">
        <f t="shared" si="57"/>
        <v>0</v>
      </c>
      <c r="R239" s="40">
        <f t="shared" si="57"/>
        <v>0</v>
      </c>
      <c r="S239" s="40">
        <f t="shared" si="57"/>
        <v>0</v>
      </c>
      <c r="T239" s="40">
        <f t="shared" si="57"/>
        <v>0</v>
      </c>
      <c r="U239" s="40">
        <f t="shared" si="57"/>
        <v>0</v>
      </c>
      <c r="V239" s="40">
        <f t="shared" si="57"/>
        <v>0</v>
      </c>
      <c r="W239" s="40">
        <f t="shared" si="57"/>
        <v>0</v>
      </c>
      <c r="X239" s="40">
        <f t="shared" si="57"/>
        <v>0</v>
      </c>
      <c r="Y239" s="40">
        <f t="shared" si="57"/>
        <v>0</v>
      </c>
      <c r="Z239" s="40">
        <f>Z177</f>
        <v>0</v>
      </c>
      <c r="AA239" s="40">
        <f>B239-Z239</f>
        <v>0</v>
      </c>
      <c r="AB239" s="46" t="e">
        <f>Z239/B239</f>
        <v>#DIV/0!</v>
      </c>
      <c r="AC239" s="41"/>
      <c r="AF239" s="47">
        <f t="shared" si="50"/>
        <v>0</v>
      </c>
    </row>
    <row r="240" spans="1:32" ht="18" customHeight="1" x14ac:dyDescent="0.25">
      <c r="A240" s="48" t="s">
        <v>40</v>
      </c>
      <c r="B240" s="49">
        <f>SUM(B236:B239)</f>
        <v>7348442576</v>
      </c>
      <c r="C240" s="49">
        <f>SUM(C236:C239)</f>
        <v>215297525.60999972</v>
      </c>
      <c r="D240" s="49">
        <f t="shared" ref="D240:AA240" si="58">SUM(D236:D239)</f>
        <v>-7133145050.3900003</v>
      </c>
      <c r="E240" s="49">
        <f t="shared" si="58"/>
        <v>45000</v>
      </c>
      <c r="F240" s="49">
        <f t="shared" si="58"/>
        <v>191054846.55000001</v>
      </c>
      <c r="G240" s="49">
        <f t="shared" si="58"/>
        <v>0</v>
      </c>
      <c r="H240" s="49">
        <f t="shared" si="58"/>
        <v>0</v>
      </c>
      <c r="I240" s="49">
        <f t="shared" si="58"/>
        <v>45000</v>
      </c>
      <c r="J240" s="49">
        <f t="shared" si="58"/>
        <v>191054846.55000001</v>
      </c>
      <c r="K240" s="49">
        <f t="shared" si="58"/>
        <v>0</v>
      </c>
      <c r="L240" s="49">
        <f t="shared" si="58"/>
        <v>0</v>
      </c>
      <c r="M240" s="49">
        <f t="shared" si="58"/>
        <v>191099846.55000001</v>
      </c>
      <c r="N240" s="49">
        <f t="shared" si="58"/>
        <v>0</v>
      </c>
      <c r="O240" s="49">
        <f t="shared" si="58"/>
        <v>0</v>
      </c>
      <c r="P240" s="49">
        <f t="shared" si="58"/>
        <v>0</v>
      </c>
      <c r="Q240" s="49">
        <f t="shared" si="58"/>
        <v>0</v>
      </c>
      <c r="R240" s="49">
        <f t="shared" si="58"/>
        <v>0</v>
      </c>
      <c r="S240" s="49">
        <f t="shared" si="58"/>
        <v>0</v>
      </c>
      <c r="T240" s="49">
        <f t="shared" si="58"/>
        <v>0</v>
      </c>
      <c r="U240" s="49">
        <f t="shared" si="58"/>
        <v>0</v>
      </c>
      <c r="V240" s="49">
        <f t="shared" si="58"/>
        <v>0</v>
      </c>
      <c r="W240" s="49">
        <f t="shared" si="58"/>
        <v>0</v>
      </c>
      <c r="X240" s="49">
        <f t="shared" si="58"/>
        <v>0</v>
      </c>
      <c r="Y240" s="49">
        <f t="shared" si="58"/>
        <v>0</v>
      </c>
      <c r="Z240" s="49">
        <f t="shared" si="58"/>
        <v>191099846.55000001</v>
      </c>
      <c r="AA240" s="49">
        <f t="shared" si="58"/>
        <v>7157342729.4499998</v>
      </c>
      <c r="AB240" s="50">
        <f>Z240/B240</f>
        <v>2.6005489540618001E-2</v>
      </c>
      <c r="AC240" s="41"/>
      <c r="AF240" s="47">
        <f t="shared" si="50"/>
        <v>0</v>
      </c>
    </row>
    <row r="241" spans="1:33" ht="18" hidden="1" customHeight="1" x14ac:dyDescent="0.25">
      <c r="A241" s="51" t="s">
        <v>41</v>
      </c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>
        <f>B241-Z241</f>
        <v>0</v>
      </c>
      <c r="AB241" s="46" t="e">
        <f>Z241/B241</f>
        <v>#DIV/0!</v>
      </c>
      <c r="AC241" s="41"/>
      <c r="AF241" s="47">
        <f t="shared" si="50"/>
        <v>0</v>
      </c>
    </row>
    <row r="242" spans="1:33" s="55" customFormat="1" ht="18" customHeight="1" x14ac:dyDescent="0.25">
      <c r="A242" s="48" t="s">
        <v>42</v>
      </c>
      <c r="B242" s="52">
        <f>B241+B240</f>
        <v>7348442576</v>
      </c>
      <c r="C242" s="52">
        <f t="shared" ref="C242:AA242" si="59">C241+C240</f>
        <v>215297525.60999972</v>
      </c>
      <c r="D242" s="52">
        <f t="shared" si="59"/>
        <v>-7133145050.3900003</v>
      </c>
      <c r="E242" s="52">
        <f t="shared" si="59"/>
        <v>45000</v>
      </c>
      <c r="F242" s="52">
        <f t="shared" si="59"/>
        <v>191054846.55000001</v>
      </c>
      <c r="G242" s="52">
        <f t="shared" si="59"/>
        <v>0</v>
      </c>
      <c r="H242" s="52">
        <f t="shared" si="59"/>
        <v>0</v>
      </c>
      <c r="I242" s="52">
        <f t="shared" si="59"/>
        <v>45000</v>
      </c>
      <c r="J242" s="52">
        <f t="shared" si="59"/>
        <v>191054846.55000001</v>
      </c>
      <c r="K242" s="52">
        <f t="shared" si="59"/>
        <v>0</v>
      </c>
      <c r="L242" s="52">
        <f t="shared" si="59"/>
        <v>0</v>
      </c>
      <c r="M242" s="52">
        <f t="shared" si="59"/>
        <v>191099846.55000001</v>
      </c>
      <c r="N242" s="52">
        <f t="shared" si="59"/>
        <v>0</v>
      </c>
      <c r="O242" s="52">
        <f t="shared" si="59"/>
        <v>0</v>
      </c>
      <c r="P242" s="52">
        <f t="shared" si="59"/>
        <v>0</v>
      </c>
      <c r="Q242" s="52">
        <f t="shared" si="59"/>
        <v>0</v>
      </c>
      <c r="R242" s="52">
        <f t="shared" si="59"/>
        <v>0</v>
      </c>
      <c r="S242" s="52">
        <f t="shared" si="59"/>
        <v>0</v>
      </c>
      <c r="T242" s="52">
        <f t="shared" si="59"/>
        <v>0</v>
      </c>
      <c r="U242" s="52">
        <f t="shared" si="59"/>
        <v>0</v>
      </c>
      <c r="V242" s="52">
        <f t="shared" si="59"/>
        <v>0</v>
      </c>
      <c r="W242" s="52">
        <f t="shared" si="59"/>
        <v>0</v>
      </c>
      <c r="X242" s="52">
        <f t="shared" si="59"/>
        <v>0</v>
      </c>
      <c r="Y242" s="52">
        <f t="shared" si="59"/>
        <v>0</v>
      </c>
      <c r="Z242" s="52">
        <f t="shared" si="59"/>
        <v>191099846.55000001</v>
      </c>
      <c r="AA242" s="52">
        <f t="shared" si="59"/>
        <v>7157342729.4499998</v>
      </c>
      <c r="AB242" s="53">
        <f>Z242/B242</f>
        <v>2.6005489540618001E-2</v>
      </c>
      <c r="AC242" s="54"/>
      <c r="AF242" s="56">
        <f t="shared" si="50"/>
        <v>0</v>
      </c>
    </row>
    <row r="243" spans="1:33" ht="18" customHeight="1" x14ac:dyDescent="0.25">
      <c r="A243" s="51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6"/>
      <c r="AC243" s="41"/>
      <c r="AF243" s="47">
        <f t="shared" si="50"/>
        <v>0</v>
      </c>
    </row>
    <row r="244" spans="1:33" ht="15" hidden="1" customHeight="1" x14ac:dyDescent="0.25">
      <c r="A244" s="39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1"/>
      <c r="AF244" s="47">
        <f t="shared" si="50"/>
        <v>0</v>
      </c>
    </row>
    <row r="245" spans="1:33" ht="15" hidden="1" customHeight="1" x14ac:dyDescent="0.25">
      <c r="A245" s="39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1"/>
      <c r="AF245" s="47">
        <f t="shared" si="50"/>
        <v>0</v>
      </c>
    </row>
    <row r="246" spans="1:33" ht="15" customHeight="1" x14ac:dyDescent="0.25">
      <c r="A246" s="58" t="s">
        <v>57</v>
      </c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1"/>
      <c r="AF246" s="47">
        <f t="shared" si="50"/>
        <v>0</v>
      </c>
    </row>
    <row r="247" spans="1:33" ht="18" hidden="1" customHeight="1" x14ac:dyDescent="0.2">
      <c r="A247" s="8" t="s">
        <v>36</v>
      </c>
      <c r="B247" s="40">
        <f t="shared" ref="B247:Z250" si="60">B236+B119</f>
        <v>0</v>
      </c>
      <c r="C247" s="40">
        <f t="shared" si="60"/>
        <v>0</v>
      </c>
      <c r="D247" s="40">
        <f t="shared" si="60"/>
        <v>0</v>
      </c>
      <c r="E247" s="40">
        <f t="shared" si="60"/>
        <v>0</v>
      </c>
      <c r="F247" s="40">
        <f t="shared" si="60"/>
        <v>0</v>
      </c>
      <c r="G247" s="40">
        <f t="shared" si="60"/>
        <v>0</v>
      </c>
      <c r="H247" s="40">
        <f t="shared" si="60"/>
        <v>0</v>
      </c>
      <c r="I247" s="40">
        <f t="shared" si="60"/>
        <v>0</v>
      </c>
      <c r="J247" s="40">
        <f t="shared" si="60"/>
        <v>0</v>
      </c>
      <c r="K247" s="40">
        <f t="shared" si="60"/>
        <v>0</v>
      </c>
      <c r="L247" s="40">
        <f t="shared" si="60"/>
        <v>0</v>
      </c>
      <c r="M247" s="40">
        <f t="shared" si="60"/>
        <v>0</v>
      </c>
      <c r="N247" s="40">
        <f t="shared" si="60"/>
        <v>0</v>
      </c>
      <c r="O247" s="40">
        <f t="shared" si="60"/>
        <v>0</v>
      </c>
      <c r="P247" s="40">
        <f t="shared" si="60"/>
        <v>0</v>
      </c>
      <c r="Q247" s="40">
        <f t="shared" si="60"/>
        <v>0</v>
      </c>
      <c r="R247" s="40">
        <f t="shared" si="60"/>
        <v>0</v>
      </c>
      <c r="S247" s="40">
        <f t="shared" si="60"/>
        <v>0</v>
      </c>
      <c r="T247" s="40">
        <f t="shared" si="60"/>
        <v>0</v>
      </c>
      <c r="U247" s="40">
        <f t="shared" si="60"/>
        <v>0</v>
      </c>
      <c r="V247" s="40">
        <f t="shared" si="60"/>
        <v>0</v>
      </c>
      <c r="W247" s="40">
        <f t="shared" si="60"/>
        <v>0</v>
      </c>
      <c r="X247" s="40">
        <f t="shared" si="60"/>
        <v>0</v>
      </c>
      <c r="Y247" s="40">
        <f t="shared" si="60"/>
        <v>0</v>
      </c>
      <c r="Z247" s="40">
        <f t="shared" si="60"/>
        <v>0</v>
      </c>
      <c r="AA247" s="40">
        <f>B247-Z247</f>
        <v>0</v>
      </c>
      <c r="AB247" s="46"/>
      <c r="AC247" s="41"/>
      <c r="AD247" s="60"/>
      <c r="AF247" s="47">
        <f t="shared" si="50"/>
        <v>0</v>
      </c>
    </row>
    <row r="248" spans="1:33" ht="18" customHeight="1" x14ac:dyDescent="0.2">
      <c r="A248" s="8" t="s">
        <v>37</v>
      </c>
      <c r="B248" s="40">
        <f t="shared" si="60"/>
        <v>11114126576</v>
      </c>
      <c r="C248" s="40">
        <f>C237+C120</f>
        <v>1013288457.6599996</v>
      </c>
      <c r="D248" s="40">
        <f t="shared" si="60"/>
        <v>-10100838118.34</v>
      </c>
      <c r="E248" s="40">
        <f t="shared" si="60"/>
        <v>646057043.44999993</v>
      </c>
      <c r="F248" s="40">
        <f t="shared" si="60"/>
        <v>332554952.30000007</v>
      </c>
      <c r="G248" s="40">
        <f t="shared" si="60"/>
        <v>0</v>
      </c>
      <c r="H248" s="40">
        <f t="shared" si="60"/>
        <v>0</v>
      </c>
      <c r="I248" s="40">
        <f t="shared" si="60"/>
        <v>609627294.33999991</v>
      </c>
      <c r="J248" s="40">
        <f t="shared" si="60"/>
        <v>329673925.51999998</v>
      </c>
      <c r="K248" s="74">
        <f t="shared" si="60"/>
        <v>0</v>
      </c>
      <c r="L248" s="74">
        <f t="shared" si="60"/>
        <v>0</v>
      </c>
      <c r="M248" s="40">
        <f t="shared" si="60"/>
        <v>939301219.86000013</v>
      </c>
      <c r="N248" s="40">
        <f t="shared" si="60"/>
        <v>37411025.020000003</v>
      </c>
      <c r="O248" s="40">
        <f t="shared" si="60"/>
        <v>-397037</v>
      </c>
      <c r="P248" s="40">
        <f t="shared" si="60"/>
        <v>-584238.90999999992</v>
      </c>
      <c r="Q248" s="40">
        <f t="shared" si="60"/>
        <v>2881026.78</v>
      </c>
      <c r="R248" s="40">
        <f t="shared" si="60"/>
        <v>0</v>
      </c>
      <c r="S248" s="40">
        <f t="shared" si="60"/>
        <v>0</v>
      </c>
      <c r="T248" s="40">
        <f t="shared" si="60"/>
        <v>0</v>
      </c>
      <c r="U248" s="40">
        <f t="shared" si="60"/>
        <v>0</v>
      </c>
      <c r="V248" s="40">
        <f t="shared" si="60"/>
        <v>0</v>
      </c>
      <c r="W248" s="40">
        <f t="shared" si="60"/>
        <v>0</v>
      </c>
      <c r="X248" s="40">
        <f t="shared" si="60"/>
        <v>0</v>
      </c>
      <c r="Y248" s="40">
        <f t="shared" si="60"/>
        <v>0</v>
      </c>
      <c r="Z248" s="40">
        <f t="shared" si="60"/>
        <v>978611995.75000024</v>
      </c>
      <c r="AA248" s="40">
        <f>B248-Z248</f>
        <v>10135514580.25</v>
      </c>
      <c r="AB248" s="46">
        <f>Z248/B248</f>
        <v>8.8051183244865022E-2</v>
      </c>
      <c r="AC248" s="41"/>
      <c r="AF248" s="47">
        <f>Z248-M248</f>
        <v>39310775.890000105</v>
      </c>
    </row>
    <row r="249" spans="1:33" ht="13.5" hidden="1" customHeight="1" x14ac:dyDescent="0.2">
      <c r="A249" s="8" t="s">
        <v>38</v>
      </c>
      <c r="B249" s="40">
        <f t="shared" si="60"/>
        <v>0</v>
      </c>
      <c r="C249" s="40">
        <f t="shared" si="60"/>
        <v>0</v>
      </c>
      <c r="D249" s="40">
        <f t="shared" si="60"/>
        <v>0</v>
      </c>
      <c r="E249" s="40">
        <f t="shared" si="60"/>
        <v>0</v>
      </c>
      <c r="F249" s="40">
        <f t="shared" si="60"/>
        <v>0</v>
      </c>
      <c r="G249" s="40">
        <f t="shared" si="60"/>
        <v>0</v>
      </c>
      <c r="H249" s="40">
        <f t="shared" si="60"/>
        <v>0</v>
      </c>
      <c r="I249" s="40">
        <f t="shared" si="60"/>
        <v>0</v>
      </c>
      <c r="J249" s="40">
        <f t="shared" si="60"/>
        <v>0</v>
      </c>
      <c r="K249" s="40">
        <f t="shared" si="60"/>
        <v>0</v>
      </c>
      <c r="L249" s="40">
        <f t="shared" si="60"/>
        <v>0</v>
      </c>
      <c r="M249" s="40">
        <f t="shared" si="60"/>
        <v>0</v>
      </c>
      <c r="N249" s="40">
        <f t="shared" si="60"/>
        <v>0</v>
      </c>
      <c r="O249" s="40">
        <f t="shared" si="60"/>
        <v>0</v>
      </c>
      <c r="P249" s="40">
        <f t="shared" si="60"/>
        <v>0</v>
      </c>
      <c r="Q249" s="40">
        <f t="shared" si="60"/>
        <v>0</v>
      </c>
      <c r="R249" s="40">
        <f t="shared" si="60"/>
        <v>0</v>
      </c>
      <c r="S249" s="40">
        <f t="shared" si="60"/>
        <v>0</v>
      </c>
      <c r="T249" s="40">
        <f t="shared" si="60"/>
        <v>0</v>
      </c>
      <c r="U249" s="40">
        <f t="shared" si="60"/>
        <v>0</v>
      </c>
      <c r="V249" s="40">
        <f t="shared" si="60"/>
        <v>0</v>
      </c>
      <c r="W249" s="40">
        <f t="shared" si="60"/>
        <v>0</v>
      </c>
      <c r="X249" s="40">
        <f t="shared" si="60"/>
        <v>0</v>
      </c>
      <c r="Y249" s="40">
        <f t="shared" si="60"/>
        <v>0</v>
      </c>
      <c r="Z249" s="40">
        <f t="shared" si="60"/>
        <v>0</v>
      </c>
      <c r="AA249" s="40">
        <f>B249-Z249</f>
        <v>0</v>
      </c>
      <c r="AB249" s="46"/>
      <c r="AC249" s="41"/>
      <c r="AF249" s="47">
        <f t="shared" si="50"/>
        <v>0</v>
      </c>
    </row>
    <row r="250" spans="1:33" ht="18" customHeight="1" x14ac:dyDescent="0.2">
      <c r="A250" s="8" t="s">
        <v>39</v>
      </c>
      <c r="B250" s="40">
        <f t="shared" si="60"/>
        <v>10855000</v>
      </c>
      <c r="C250" s="40">
        <f t="shared" si="60"/>
        <v>4135000</v>
      </c>
      <c r="D250" s="40">
        <f t="shared" si="60"/>
        <v>-6720000</v>
      </c>
      <c r="E250" s="40">
        <f t="shared" si="60"/>
        <v>0</v>
      </c>
      <c r="F250" s="40">
        <f t="shared" si="60"/>
        <v>0</v>
      </c>
      <c r="G250" s="40">
        <f t="shared" si="60"/>
        <v>0</v>
      </c>
      <c r="H250" s="40">
        <f t="shared" si="60"/>
        <v>0</v>
      </c>
      <c r="I250" s="40">
        <f t="shared" si="60"/>
        <v>0</v>
      </c>
      <c r="J250" s="40">
        <f t="shared" si="60"/>
        <v>0</v>
      </c>
      <c r="K250" s="40">
        <f t="shared" si="60"/>
        <v>0</v>
      </c>
      <c r="L250" s="40">
        <f t="shared" si="60"/>
        <v>0</v>
      </c>
      <c r="M250" s="40">
        <f t="shared" si="60"/>
        <v>0</v>
      </c>
      <c r="N250" s="40">
        <f t="shared" si="60"/>
        <v>0</v>
      </c>
      <c r="O250" s="40">
        <f t="shared" si="60"/>
        <v>0</v>
      </c>
      <c r="P250" s="40">
        <f t="shared" si="60"/>
        <v>0</v>
      </c>
      <c r="Q250" s="40">
        <f t="shared" si="60"/>
        <v>0</v>
      </c>
      <c r="R250" s="40">
        <f t="shared" si="60"/>
        <v>0</v>
      </c>
      <c r="S250" s="40">
        <f t="shared" si="60"/>
        <v>0</v>
      </c>
      <c r="T250" s="40">
        <f t="shared" si="60"/>
        <v>0</v>
      </c>
      <c r="U250" s="40">
        <f t="shared" si="60"/>
        <v>0</v>
      </c>
      <c r="V250" s="40">
        <f t="shared" si="60"/>
        <v>0</v>
      </c>
      <c r="W250" s="40">
        <f t="shared" si="60"/>
        <v>0</v>
      </c>
      <c r="X250" s="40">
        <f t="shared" si="60"/>
        <v>0</v>
      </c>
      <c r="Y250" s="40">
        <f t="shared" si="60"/>
        <v>0</v>
      </c>
      <c r="Z250" s="40">
        <f t="shared" si="60"/>
        <v>0</v>
      </c>
      <c r="AA250" s="40">
        <f>B250-Z250</f>
        <v>10855000</v>
      </c>
      <c r="AB250" s="46">
        <f>Z250/B250</f>
        <v>0</v>
      </c>
      <c r="AC250" s="41"/>
      <c r="AF250" s="47">
        <f t="shared" si="50"/>
        <v>0</v>
      </c>
    </row>
    <row r="251" spans="1:33" ht="18" customHeight="1" x14ac:dyDescent="0.25">
      <c r="A251" s="48" t="s">
        <v>40</v>
      </c>
      <c r="B251" s="49">
        <f>SUM(B247:B250)</f>
        <v>11124981576</v>
      </c>
      <c r="C251" s="49">
        <f t="shared" ref="C251:Y251" si="61">SUM(C247:C250)</f>
        <v>1017423457.6599996</v>
      </c>
      <c r="D251" s="49">
        <f t="shared" si="61"/>
        <v>-10107558118.34</v>
      </c>
      <c r="E251" s="49">
        <f t="shared" si="61"/>
        <v>646057043.44999993</v>
      </c>
      <c r="F251" s="49">
        <f t="shared" si="61"/>
        <v>332554952.30000007</v>
      </c>
      <c r="G251" s="49">
        <f t="shared" si="61"/>
        <v>0</v>
      </c>
      <c r="H251" s="49">
        <f t="shared" si="61"/>
        <v>0</v>
      </c>
      <c r="I251" s="49">
        <f t="shared" si="61"/>
        <v>609627294.33999991</v>
      </c>
      <c r="J251" s="49">
        <f t="shared" si="61"/>
        <v>329673925.51999998</v>
      </c>
      <c r="K251" s="49">
        <f t="shared" si="61"/>
        <v>0</v>
      </c>
      <c r="L251" s="49">
        <f t="shared" si="61"/>
        <v>0</v>
      </c>
      <c r="M251" s="49">
        <f t="shared" si="61"/>
        <v>939301219.86000013</v>
      </c>
      <c r="N251" s="49">
        <f t="shared" si="61"/>
        <v>37411025.020000003</v>
      </c>
      <c r="O251" s="49">
        <f t="shared" si="61"/>
        <v>-397037</v>
      </c>
      <c r="P251" s="49">
        <f t="shared" si="61"/>
        <v>-584238.90999999992</v>
      </c>
      <c r="Q251" s="49">
        <f t="shared" si="61"/>
        <v>2881026.78</v>
      </c>
      <c r="R251" s="49">
        <f t="shared" si="61"/>
        <v>0</v>
      </c>
      <c r="S251" s="49">
        <f t="shared" si="61"/>
        <v>0</v>
      </c>
      <c r="T251" s="49">
        <f t="shared" si="61"/>
        <v>0</v>
      </c>
      <c r="U251" s="49">
        <f t="shared" si="61"/>
        <v>0</v>
      </c>
      <c r="V251" s="49">
        <f t="shared" si="61"/>
        <v>0</v>
      </c>
      <c r="W251" s="49">
        <f t="shared" si="61"/>
        <v>0</v>
      </c>
      <c r="X251" s="49">
        <f t="shared" si="61"/>
        <v>0</v>
      </c>
      <c r="Y251" s="49">
        <f t="shared" si="61"/>
        <v>0</v>
      </c>
      <c r="Z251" s="49">
        <f>SUM(Z247:Z250)</f>
        <v>978611995.75000024</v>
      </c>
      <c r="AA251" s="49">
        <f>SUM(AA247:AA250)</f>
        <v>10146369580.25</v>
      </c>
      <c r="AB251" s="50">
        <f>Z251/B251</f>
        <v>8.7965268891875448E-2</v>
      </c>
      <c r="AC251" s="41"/>
      <c r="AF251" s="47">
        <f>Z251-M251</f>
        <v>39310775.890000105</v>
      </c>
    </row>
    <row r="252" spans="1:33" hidden="1" x14ac:dyDescent="0.25">
      <c r="A252" s="51" t="s">
        <v>41</v>
      </c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>
        <f>SUM(M252:Y252)</f>
        <v>0</v>
      </c>
      <c r="AA252" s="40">
        <f>B252-Z252</f>
        <v>0</v>
      </c>
      <c r="AB252" s="46"/>
      <c r="AC252" s="41"/>
      <c r="AD252" s="47">
        <f>B253-Z253</f>
        <v>10146369580.25</v>
      </c>
      <c r="AE252" s="75">
        <f>AA253-AD252</f>
        <v>0</v>
      </c>
      <c r="AF252" s="47">
        <f t="shared" si="50"/>
        <v>0</v>
      </c>
    </row>
    <row r="253" spans="1:33" s="55" customFormat="1" ht="18" customHeight="1" thickBot="1" x14ac:dyDescent="0.3">
      <c r="A253" s="76" t="s">
        <v>42</v>
      </c>
      <c r="B253" s="77">
        <f>B252+B251</f>
        <v>11124981576</v>
      </c>
      <c r="C253" s="77">
        <f>C252+C251</f>
        <v>1017423457.6599996</v>
      </c>
      <c r="D253" s="77">
        <f t="shared" ref="D253:Y253" si="62">D252+D251</f>
        <v>-10107558118.34</v>
      </c>
      <c r="E253" s="77">
        <f t="shared" si="62"/>
        <v>646057043.44999993</v>
      </c>
      <c r="F253" s="77">
        <f t="shared" si="62"/>
        <v>332554952.30000007</v>
      </c>
      <c r="G253" s="77">
        <f t="shared" si="62"/>
        <v>0</v>
      </c>
      <c r="H253" s="77">
        <f t="shared" si="62"/>
        <v>0</v>
      </c>
      <c r="I253" s="77">
        <f t="shared" si="62"/>
        <v>609627294.33999991</v>
      </c>
      <c r="J253" s="77">
        <f t="shared" si="62"/>
        <v>329673925.51999998</v>
      </c>
      <c r="K253" s="77">
        <f t="shared" si="62"/>
        <v>0</v>
      </c>
      <c r="L253" s="77">
        <f t="shared" si="62"/>
        <v>0</v>
      </c>
      <c r="M253" s="77">
        <f>M252+M251</f>
        <v>939301219.86000013</v>
      </c>
      <c r="N253" s="77">
        <f t="shared" si="62"/>
        <v>37411025.020000003</v>
      </c>
      <c r="O253" s="77">
        <f t="shared" si="62"/>
        <v>-397037</v>
      </c>
      <c r="P253" s="77">
        <f t="shared" si="62"/>
        <v>-584238.90999999992</v>
      </c>
      <c r="Q253" s="77">
        <f t="shared" si="62"/>
        <v>2881026.78</v>
      </c>
      <c r="R253" s="77">
        <f t="shared" si="62"/>
        <v>0</v>
      </c>
      <c r="S253" s="77">
        <f t="shared" si="62"/>
        <v>0</v>
      </c>
      <c r="T253" s="77">
        <f t="shared" si="62"/>
        <v>0</v>
      </c>
      <c r="U253" s="77">
        <f t="shared" si="62"/>
        <v>0</v>
      </c>
      <c r="V253" s="77">
        <f t="shared" si="62"/>
        <v>0</v>
      </c>
      <c r="W253" s="77">
        <f t="shared" si="62"/>
        <v>0</v>
      </c>
      <c r="X253" s="77">
        <f t="shared" si="62"/>
        <v>0</v>
      </c>
      <c r="Y253" s="77">
        <f t="shared" si="62"/>
        <v>0</v>
      </c>
      <c r="Z253" s="77">
        <f>Z252+Z251</f>
        <v>978611995.75000024</v>
      </c>
      <c r="AA253" s="77">
        <f>AA252+AA251</f>
        <v>10146369580.25</v>
      </c>
      <c r="AB253" s="78">
        <f>Z253/B253</f>
        <v>8.7965268891875448E-2</v>
      </c>
      <c r="AC253" s="79"/>
      <c r="AD253" s="70">
        <f>'[2]sum-co'!Q146+'[1]CMFothers-CURRENT'!ER101+'[1]CMFothers-CURRENT'!ER1775</f>
        <v>978611995.75</v>
      </c>
      <c r="AE253" s="80">
        <f>AD253-Z253</f>
        <v>0</v>
      </c>
      <c r="AF253" s="56">
        <f>Z253-M253</f>
        <v>39310775.890000105</v>
      </c>
      <c r="AG253" s="70"/>
    </row>
    <row r="254" spans="1:33" ht="15" hidden="1" customHeight="1" x14ac:dyDescent="0.25">
      <c r="A254" s="39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1"/>
    </row>
    <row r="255" spans="1:33" ht="15" hidden="1" customHeight="1" x14ac:dyDescent="0.25">
      <c r="A255" s="39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81">
        <f>'[2]sum-co'!Q146+'[1]CMFothers-CURRENT'!ER2519</f>
        <v>978611995.75</v>
      </c>
      <c r="AA255" s="40"/>
      <c r="AB255" s="40"/>
      <c r="AC255" s="41"/>
    </row>
    <row r="256" spans="1:33" hidden="1" x14ac:dyDescent="0.25">
      <c r="A256" s="39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>
        <f>Z253-Z255</f>
        <v>0</v>
      </c>
      <c r="AA256" s="40"/>
      <c r="AB256" s="40"/>
      <c r="AC256" s="41"/>
      <c r="AD256" s="60"/>
    </row>
    <row r="257" spans="1:34" hidden="1" x14ac:dyDescent="0.25">
      <c r="A257" s="39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1"/>
    </row>
    <row r="258" spans="1:34" ht="14.25" hidden="1" x14ac:dyDescent="0.2">
      <c r="C258" s="83"/>
      <c r="D258" s="83"/>
      <c r="E258" s="83"/>
      <c r="F258" s="83"/>
      <c r="G258" s="83"/>
      <c r="H258" s="83"/>
      <c r="I258" s="83">
        <f>I253+J253+K253+L253</f>
        <v>939301219.8599999</v>
      </c>
      <c r="J258" s="83"/>
      <c r="M258" s="83"/>
      <c r="N258" s="83"/>
      <c r="O258" s="83"/>
      <c r="P258" s="83"/>
      <c r="Q258" s="83"/>
      <c r="R258" s="83"/>
      <c r="S258" s="83"/>
      <c r="T258" s="83"/>
      <c r="U258" s="84"/>
      <c r="V258" s="85"/>
      <c r="W258" s="85"/>
      <c r="X258" s="85"/>
      <c r="Y258" s="85" t="s">
        <v>58</v>
      </c>
      <c r="Z258" s="86"/>
      <c r="AA258" s="60"/>
      <c r="AB258" s="85"/>
      <c r="AC258" s="41"/>
      <c r="AD258" s="75"/>
      <c r="AF258" s="60"/>
    </row>
    <row r="259" spans="1:34" ht="14.25" hidden="1" x14ac:dyDescent="0.2"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4"/>
      <c r="V259" s="85"/>
      <c r="W259" s="85"/>
      <c r="X259" s="85"/>
      <c r="Y259" s="85"/>
      <c r="Z259" s="86">
        <f>'[2]sum-co'!Q146+'[1]CMFothers-CURRENT'!ER2519</f>
        <v>978611995.75</v>
      </c>
      <c r="AA259" s="85"/>
      <c r="AB259" s="85"/>
      <c r="AC259" s="85"/>
      <c r="AD259" s="47"/>
    </row>
    <row r="260" spans="1:34" ht="15" hidden="1" customHeight="1" x14ac:dyDescent="0.25">
      <c r="C260" s="83"/>
      <c r="D260" s="83"/>
      <c r="E260" s="83"/>
      <c r="F260" s="83"/>
      <c r="G260" s="83"/>
      <c r="H260" s="83"/>
      <c r="I260" s="83"/>
      <c r="J260" s="83"/>
      <c r="K260" s="87"/>
      <c r="M260" s="83"/>
      <c r="O260" s="83"/>
      <c r="P260" s="83"/>
      <c r="Q260" s="83"/>
      <c r="R260" s="83"/>
      <c r="S260" s="83"/>
      <c r="T260" s="83"/>
      <c r="U260" s="84"/>
      <c r="V260" s="85"/>
      <c r="W260" s="85"/>
      <c r="X260" s="85"/>
      <c r="Y260" s="86"/>
      <c r="Z260" s="86">
        <f>[1]consoCURRENT!AE5449</f>
        <v>978611995.75000012</v>
      </c>
      <c r="AA260" s="85"/>
      <c r="AB260" s="85"/>
      <c r="AC260" s="85"/>
      <c r="AD260" s="88">
        <f>AD253-Z253</f>
        <v>0</v>
      </c>
      <c r="AE260" s="89" t="s">
        <v>59</v>
      </c>
    </row>
    <row r="261" spans="1:34" ht="14.25" x14ac:dyDescent="0.2">
      <c r="M261" s="82">
        <f>M253-J253-I253</f>
        <v>0</v>
      </c>
      <c r="Z261" s="86">
        <f>Z253-Z125</f>
        <v>191099846.55000007</v>
      </c>
      <c r="AE261" s="47"/>
      <c r="AF261" s="4" t="s">
        <v>60</v>
      </c>
    </row>
    <row r="262" spans="1:34" ht="15" customHeight="1" x14ac:dyDescent="0.25">
      <c r="A262" s="55" t="s">
        <v>61</v>
      </c>
      <c r="B262" s="91"/>
      <c r="C262" s="92" t="s">
        <v>62</v>
      </c>
      <c r="D262" s="92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92" t="s">
        <v>63</v>
      </c>
      <c r="AB262" s="92"/>
      <c r="AC262" s="92"/>
      <c r="AD262" s="60"/>
    </row>
    <row r="263" spans="1:34" ht="15" customHeight="1" x14ac:dyDescent="0.2">
      <c r="B263" s="93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4"/>
      <c r="V263" s="38"/>
      <c r="W263" s="38"/>
      <c r="X263" s="38"/>
      <c r="Y263" s="38"/>
      <c r="Z263" s="38"/>
    </row>
    <row r="264" spans="1:34" ht="15" customHeight="1" x14ac:dyDescent="0.2"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4"/>
      <c r="V264" s="38"/>
      <c r="W264" s="38"/>
      <c r="X264" s="38"/>
      <c r="Y264" s="38"/>
      <c r="Z264" s="38"/>
    </row>
    <row r="265" spans="1:34" ht="15" customHeight="1" x14ac:dyDescent="0.25">
      <c r="A265" s="55" t="s">
        <v>64</v>
      </c>
      <c r="B265" s="95" t="s">
        <v>65</v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X265" s="95"/>
      <c r="Y265" s="95"/>
      <c r="Z265" s="95"/>
      <c r="AA265" s="92" t="s">
        <v>66</v>
      </c>
      <c r="AB265" s="92"/>
      <c r="AC265" s="92"/>
    </row>
    <row r="266" spans="1:34" ht="15" customHeight="1" x14ac:dyDescent="0.2">
      <c r="A266" s="4" t="s">
        <v>67</v>
      </c>
      <c r="B266" s="96" t="s">
        <v>68</v>
      </c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7" t="s">
        <v>69</v>
      </c>
      <c r="AB266" s="97"/>
      <c r="AC266" s="97"/>
    </row>
    <row r="267" spans="1:34" ht="15" customHeight="1" x14ac:dyDescent="0.2">
      <c r="B267" s="98"/>
      <c r="C267" s="98"/>
      <c r="D267" s="98"/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98"/>
      <c r="P267" s="98"/>
      <c r="Q267" s="98"/>
      <c r="R267" s="98"/>
      <c r="S267" s="98"/>
      <c r="T267" s="98"/>
      <c r="U267" s="98"/>
      <c r="V267" s="98"/>
      <c r="W267" s="98"/>
      <c r="X267" s="98"/>
      <c r="Y267" s="98"/>
      <c r="Z267" s="98"/>
      <c r="AA267" s="82"/>
    </row>
    <row r="268" spans="1:34" ht="15" customHeight="1" x14ac:dyDescent="0.2">
      <c r="AA268" s="47"/>
    </row>
    <row r="271" spans="1:34" ht="15" customHeight="1" x14ac:dyDescent="0.25">
      <c r="AD271" s="55" t="s">
        <v>70</v>
      </c>
      <c r="AG271" s="47"/>
    </row>
    <row r="272" spans="1:34" ht="15" customHeight="1" x14ac:dyDescent="0.25">
      <c r="AE272" s="19" t="s">
        <v>7</v>
      </c>
      <c r="AF272" s="19" t="s">
        <v>71</v>
      </c>
      <c r="AG272" s="19" t="s">
        <v>72</v>
      </c>
      <c r="AH272" s="19" t="s">
        <v>73</v>
      </c>
    </row>
    <row r="273" spans="2:36" ht="15" customHeight="1" x14ac:dyDescent="0.2">
      <c r="AD273" s="4" t="s">
        <v>74</v>
      </c>
      <c r="AE273" s="93">
        <f>SUM([2]SAOBCENTRALOFFICECURRENT102!H643)</f>
        <v>3082386000</v>
      </c>
      <c r="AF273" s="93">
        <f>SUM([2]SAOBCENTRALOFFICECURRENT102!J643)</f>
        <v>-2305842332.6200004</v>
      </c>
      <c r="AG273" s="93">
        <f>SUM([2]SAOBCENTRALOFFICECURRENT102!W643+'[1]CMFothers-CURRENT'!ER287)</f>
        <v>766617379.07000005</v>
      </c>
      <c r="AH273" s="93">
        <f>SUM(AE273-AG273)</f>
        <v>2315768620.9299998</v>
      </c>
      <c r="AI273" s="93"/>
      <c r="AJ273" s="93"/>
    </row>
    <row r="274" spans="2:36" ht="13.5" customHeight="1" x14ac:dyDescent="0.2">
      <c r="AD274" s="4" t="s">
        <v>75</v>
      </c>
      <c r="AE274" s="93">
        <f>'[2]SAOBCENTRALOFFICE_SARO IBRD'!E1024</f>
        <v>5041184369</v>
      </c>
      <c r="AF274" s="93">
        <f>'[2]SAOBCENTRALOFFICE_SARO IBRD'!J1065</f>
        <v>-4825886843.3900003</v>
      </c>
      <c r="AG274" s="93">
        <f>'[2]SAOBCENTRALOFFICE_SARO IBRD'!W1065+'[1]CMFothers-CURRENT'!ER1961</f>
        <v>187690366.54999998</v>
      </c>
      <c r="AH274" s="93">
        <f>SUM(AE274-AG274)</f>
        <v>4853494002.4499998</v>
      </c>
      <c r="AI274" s="93"/>
      <c r="AJ274" s="93"/>
    </row>
    <row r="275" spans="2:36" ht="13.5" customHeight="1" x14ac:dyDescent="0.2">
      <c r="AE275" s="93"/>
      <c r="AF275" s="93"/>
      <c r="AG275" s="93"/>
      <c r="AH275" s="93"/>
      <c r="AI275" s="93"/>
      <c r="AJ275" s="93"/>
    </row>
    <row r="276" spans="2:36" ht="15" customHeight="1" x14ac:dyDescent="0.25">
      <c r="AD276" s="99" t="s">
        <v>76</v>
      </c>
      <c r="AE276" s="100">
        <f>SUM(AE273:AE275)</f>
        <v>8123570369</v>
      </c>
      <c r="AF276" s="100">
        <f t="shared" ref="AF276:AH276" si="63">SUM(AF273:AF275)</f>
        <v>-7131729176.0100002</v>
      </c>
      <c r="AG276" s="100">
        <f t="shared" si="63"/>
        <v>954307745.62</v>
      </c>
      <c r="AH276" s="100">
        <f t="shared" si="63"/>
        <v>7169262623.3799992</v>
      </c>
      <c r="AI276" s="93"/>
      <c r="AJ276" s="93"/>
    </row>
    <row r="277" spans="2:36" ht="15" customHeight="1" x14ac:dyDescent="0.2">
      <c r="AE277" s="93">
        <f>B23+B139</f>
        <v>8123570369</v>
      </c>
      <c r="AF277" s="93">
        <f>D23+D139</f>
        <v>-7131729176.0100002</v>
      </c>
      <c r="AG277" s="93">
        <f>Z23+Z139</f>
        <v>954307745.62000012</v>
      </c>
      <c r="AH277" s="93">
        <f>AA23+AA139</f>
        <v>7169262623.3799992</v>
      </c>
      <c r="AI277" s="93"/>
      <c r="AJ277" s="93"/>
    </row>
    <row r="278" spans="2:36" ht="15" customHeight="1" x14ac:dyDescent="0.25">
      <c r="AD278" s="89" t="s">
        <v>59</v>
      </c>
      <c r="AE278" s="101">
        <f>AE276-AE277</f>
        <v>0</v>
      </c>
      <c r="AF278" s="101">
        <f t="shared" ref="AF278" si="64">AF276-AF277</f>
        <v>0</v>
      </c>
      <c r="AG278" s="101">
        <f>AG276-AG277</f>
        <v>0</v>
      </c>
      <c r="AH278" s="101">
        <f>AH276-AH277</f>
        <v>0</v>
      </c>
      <c r="AI278" s="93"/>
      <c r="AJ278" s="93"/>
    </row>
    <row r="279" spans="2:36" ht="15" customHeight="1" x14ac:dyDescent="0.2">
      <c r="AE279" s="93"/>
      <c r="AF279" s="93"/>
      <c r="AG279" s="93"/>
      <c r="AH279" s="93"/>
      <c r="AI279" s="93"/>
      <c r="AJ279" s="93"/>
    </row>
    <row r="280" spans="2:36" ht="15" customHeight="1" x14ac:dyDescent="0.2">
      <c r="AE280" s="93"/>
      <c r="AF280" s="93"/>
      <c r="AG280" s="93"/>
      <c r="AH280" s="93"/>
      <c r="AI280" s="93"/>
      <c r="AJ280" s="93"/>
    </row>
    <row r="281" spans="2:36" ht="15" customHeight="1" x14ac:dyDescent="0.2">
      <c r="AE281" s="93"/>
      <c r="AF281" s="93"/>
      <c r="AG281" s="93"/>
      <c r="AH281" s="93"/>
      <c r="AI281" s="93"/>
      <c r="AJ281" s="93"/>
    </row>
    <row r="282" spans="2:36" ht="15" customHeight="1" x14ac:dyDescent="0.25">
      <c r="AD282" s="99" t="s">
        <v>77</v>
      </c>
      <c r="AE282" s="100">
        <f>[2]SAOBCENTRALOFFICECURRENT102!H1276</f>
        <v>694153000.00000012</v>
      </c>
      <c r="AF282" s="100">
        <f>[2]SAOBCENTRALOFFICECURRENT102!J1276</f>
        <v>-668570735.32999992</v>
      </c>
      <c r="AG282" s="100">
        <f>SUM([2]SAOBCENTRALOFFICECURRENT102!W1276+'[1]CMFothers-CURRENT'!ER566)</f>
        <v>20894770.129999995</v>
      </c>
      <c r="AH282" s="100">
        <f>SUM(AE282-AG282)</f>
        <v>673258229.87000012</v>
      </c>
      <c r="AI282" s="93"/>
      <c r="AJ282" s="93"/>
    </row>
    <row r="283" spans="2:36" ht="15" customHeight="1" x14ac:dyDescent="0.25">
      <c r="AD283" s="99" t="s">
        <v>78</v>
      </c>
      <c r="AE283" s="100">
        <f>'[2]SAOBCENTRALOFFICE_SARO IBRD'!E1276</f>
        <v>2307258207</v>
      </c>
      <c r="AF283" s="100">
        <f>'[2]SAOBCENTRALOFFICE_SARO IBRD'!J1276</f>
        <v>-2307258207</v>
      </c>
      <c r="AG283" s="100">
        <f>'[2]SAOBCENTRALOFFICE_SARO IBRD'!W1276+'[1]CMFothers-CURRENT'!ER1868</f>
        <v>3409480</v>
      </c>
      <c r="AH283" s="100">
        <f>AE283-AG283</f>
        <v>2303848727</v>
      </c>
      <c r="AI283" s="93"/>
      <c r="AJ283" s="93"/>
    </row>
    <row r="284" spans="2:36" s="103" customFormat="1" ht="15" customHeight="1" x14ac:dyDescent="0.25"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102"/>
      <c r="AD284" s="104" t="s">
        <v>79</v>
      </c>
      <c r="AE284" s="105">
        <f>SUM(AE282:AE283)</f>
        <v>3001411207</v>
      </c>
      <c r="AF284" s="105">
        <f t="shared" ref="AF284" si="65">SUM(AF282:AF283)</f>
        <v>-2975828942.3299999</v>
      </c>
      <c r="AG284" s="105">
        <f>SUM(AG282:AG283)</f>
        <v>24304250.129999995</v>
      </c>
      <c r="AH284" s="105">
        <f>SUM(AH282:AH283)</f>
        <v>2977106956.8699999</v>
      </c>
      <c r="AI284" s="106"/>
      <c r="AJ284" s="106"/>
    </row>
    <row r="285" spans="2:36" s="103" customFormat="1" ht="15" customHeight="1" x14ac:dyDescent="0.25"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102"/>
      <c r="AD285" s="104"/>
      <c r="AE285" s="105">
        <f>B64+B180</f>
        <v>3001411207</v>
      </c>
      <c r="AF285" s="105">
        <f>D64+D180</f>
        <v>-2975828942.3299999</v>
      </c>
      <c r="AG285" s="105">
        <f>Z64+Z180</f>
        <v>24304250.129999999</v>
      </c>
      <c r="AH285" s="105">
        <f>AA64+AA180</f>
        <v>2977106956.8699999</v>
      </c>
      <c r="AI285" s="106"/>
      <c r="AJ285" s="106"/>
    </row>
    <row r="286" spans="2:36" ht="15" customHeight="1" x14ac:dyDescent="0.25">
      <c r="AD286" s="89" t="s">
        <v>59</v>
      </c>
      <c r="AE286" s="101">
        <f>AE285-AE284</f>
        <v>0</v>
      </c>
      <c r="AF286" s="101">
        <f t="shared" ref="AF286" si="66">AF285-AF284</f>
        <v>0</v>
      </c>
      <c r="AG286" s="101">
        <f>AG285-AG284</f>
        <v>0</v>
      </c>
      <c r="AH286" s="101">
        <f>AH285-AH284</f>
        <v>0</v>
      </c>
      <c r="AI286" s="93"/>
      <c r="AJ286" s="93"/>
    </row>
    <row r="287" spans="2:36" ht="15" customHeight="1" x14ac:dyDescent="0.2">
      <c r="AE287" s="93"/>
      <c r="AF287" s="93"/>
      <c r="AG287" s="93"/>
      <c r="AH287" s="93"/>
      <c r="AI287" s="93"/>
      <c r="AJ287" s="93"/>
    </row>
    <row r="288" spans="2:36" ht="15" customHeight="1" x14ac:dyDescent="0.2">
      <c r="AE288" s="93"/>
      <c r="AF288" s="93"/>
      <c r="AG288" s="93"/>
      <c r="AH288" s="93"/>
      <c r="AI288" s="93"/>
      <c r="AJ288" s="93"/>
    </row>
    <row r="290" spans="30:34" ht="15" customHeight="1" x14ac:dyDescent="0.25">
      <c r="AD290" s="55" t="s">
        <v>80</v>
      </c>
      <c r="AE290" s="56">
        <f>AE276+AE284</f>
        <v>11124981576</v>
      </c>
      <c r="AF290" s="56">
        <f t="shared" ref="AF290:AG290" si="67">AF276+AF284</f>
        <v>-10107558118.34</v>
      </c>
      <c r="AG290" s="56">
        <f t="shared" si="67"/>
        <v>978611995.75</v>
      </c>
      <c r="AH290" s="56">
        <f>AH276+AH284</f>
        <v>10146369580.25</v>
      </c>
    </row>
    <row r="291" spans="30:34" ht="15" customHeight="1" x14ac:dyDescent="0.2">
      <c r="AE291" s="60">
        <f>B253</f>
        <v>11124981576</v>
      </c>
      <c r="AF291" s="60">
        <f>D253</f>
        <v>-10107558118.34</v>
      </c>
      <c r="AG291" s="60">
        <f>Z253</f>
        <v>978611995.75000024</v>
      </c>
      <c r="AH291" s="60">
        <f>AA253</f>
        <v>10146369580.25</v>
      </c>
    </row>
    <row r="292" spans="30:34" ht="15" customHeight="1" x14ac:dyDescent="0.25">
      <c r="AD292" s="89" t="s">
        <v>59</v>
      </c>
      <c r="AE292" s="80">
        <f>AE290-AE291</f>
        <v>0</v>
      </c>
      <c r="AF292" s="80">
        <f t="shared" ref="AF292:AG292" si="68">AF290-AF291</f>
        <v>0</v>
      </c>
      <c r="AG292" s="80">
        <f t="shared" si="68"/>
        <v>0</v>
      </c>
      <c r="AH292" s="80">
        <f>AH290-AH291</f>
        <v>0</v>
      </c>
    </row>
    <row r="293" spans="30:34" ht="15" customHeight="1" x14ac:dyDescent="0.25">
      <c r="AD293" s="89"/>
    </row>
  </sheetData>
  <mergeCells count="25">
    <mergeCell ref="A172:Z172"/>
    <mergeCell ref="C262:D262"/>
    <mergeCell ref="AA262:AC262"/>
    <mergeCell ref="B265:Z265"/>
    <mergeCell ref="AA265:AC265"/>
    <mergeCell ref="B266:Z266"/>
    <mergeCell ref="AA266:AC266"/>
    <mergeCell ref="AA8:AA10"/>
    <mergeCell ref="AB8:AB10"/>
    <mergeCell ref="AC8:AC10"/>
    <mergeCell ref="A16:Z16"/>
    <mergeCell ref="A57:Z57"/>
    <mergeCell ref="A130:Z130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11811023622047245" right="0" top="0.78740157480314965" bottom="3.937007874015748E-2" header="0.27559055118110237" footer="0.55118110236220474"/>
  <pageSetup paperSize="9" scale="65" fitToWidth="0" fitToHeight="0" orientation="portrait" horizontalDpi="4294967294" verticalDpi="4294967294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2023-06-06T05:25:11Z</dcterms:created>
  <dcterms:modified xsi:type="dcterms:W3CDTF">2023-06-06T05:25:24Z</dcterms:modified>
</cp:coreProperties>
</file>